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2決算_財政状況資料集\11 ９月公表分（２回目）\３月公表分（コピー） → 結合したら01or02フォルダへ\02 政令市（合体後）\"/>
    </mc:Choice>
  </mc:AlternateContent>
  <xr:revisionPtr revIDLastSave="0" documentId="13_ncr:1_{59365B47-9B6A-42AE-80BB-CFA9D5C587BC}" xr6:coauthVersionLast="36" xr6:coauthVersionMax="36" xr10:uidLastSave="{00000000-0000-0000-0000-000000000000}"/>
  <bookViews>
    <workbookView xWindow="0" yWindow="0" windowWidth="19200" windowHeight="7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AU88" i="12"/>
  <c r="AP88" i="12"/>
  <c r="AP63" i="12"/>
  <c r="AU63" i="12"/>
  <c r="CW102" i="12"/>
  <c r="DV102" i="12"/>
  <c r="DQ102" i="12"/>
  <c r="DL102" i="12"/>
  <c r="DG102" i="12"/>
  <c r="DB102" i="12"/>
  <c r="CR102" i="12"/>
  <c r="BG35" i="10" l="1"/>
  <c r="BG34" i="10"/>
  <c r="AO37" i="10"/>
  <c r="AO36" i="10"/>
  <c r="AO35" i="10"/>
  <c r="AO34"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C40" i="10"/>
  <c r="BW39" i="10"/>
  <c r="BE39" i="10"/>
  <c r="AM39" i="10"/>
  <c r="BW38" i="10"/>
  <c r="BE38" i="10"/>
  <c r="AM38" i="10"/>
  <c r="BE37" i="10"/>
  <c r="BE36" i="10"/>
  <c r="C34" i="10"/>
  <c r="C35" i="10" s="1"/>
  <c r="C36" i="10" s="1"/>
  <c r="C37" i="10" s="1"/>
  <c r="C38" i="10" s="1"/>
  <c r="C39" i="10" s="1"/>
  <c r="U34" i="10" l="1"/>
  <c r="U35" i="10" s="1"/>
  <c r="U36" i="10" s="1"/>
  <c r="U37" i="10" s="1"/>
  <c r="U38" i="10" s="1"/>
  <c r="U39" i="10"/>
  <c r="U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AM37" i="10" s="1"/>
  <c r="BE34" i="10"/>
  <c r="BE35" i="10" s="1"/>
  <c r="BW34" i="10" l="1"/>
  <c r="BW35" i="10" s="1"/>
  <c r="BW36" i="10" s="1"/>
  <c r="BW37"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<sst xmlns="http://schemas.openxmlformats.org/spreadsheetml/2006/main" count="1003" uniqueCount="642">
  <si>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</si>
  <si>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</si>
  <si>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</si>
  <si>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</si>
  <si>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</si>
  <si>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</si>
  <si>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</si>
  <si>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</si>
  <si>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</si>
  <si>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</si>
  <si>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</si>
  <si>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</si>
  <si>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</si>
  <si>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</si>
  <si>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</si>
  <si>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</si>
  <si>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</si>
  <si>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</si>
  <si>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</si>
  <si>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</si>
  <si>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</si>
  <si>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</si>
  <si>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</si>
  <si>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</si>
  <si>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</si>
  <si>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</si>
  <si>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</si>
  <si>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</si>
  <si>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</si>
  <si>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</si>
  <si>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</si>
  <si>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</si>
  <si>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</si>
  <si>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</si>
  <si>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</si>
  <si>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</si>
  <si>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</si>
  <si>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</si>
  <si>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</si>
  <si>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</si>
  <si>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</si>
  <si>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</si>
  <si>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</si>
  <si>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</si>
  <si>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</si>
  <si>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</si>
  <si>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</si>
  <si>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</si>
  <si>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</si>
  <si>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</si>
  <si>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</si>
  <si>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</si>
  <si>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</si>
  <si>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</si>
  <si>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</si>
  <si>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</si>
  <si>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</si>
  <si>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</si>
  <si>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</si>
  <si>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</si>
  <si>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</si>
  <si>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</si>
  <si>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</si>
  <si>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</si>
  <si>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</si>
  <si>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</si>
  <si>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</si>
  <si>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</si>
  <si>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</si>
  <si>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</si>
  <si>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</si>
  <si>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</si>
  <si>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</si>
  <si>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</si>
  <si>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</si>
  <si>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</si>
  <si>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</si>
  <si>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</si>
  <si>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</si>
  <si>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</si>
  <si>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</si>
  <si>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</si>
  <si>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</si>
  <si>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</si>
  <si>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</si>
  <si>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政令指定都市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</si>
  <si>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</si>
  <si>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</si>
  <si>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</si>
  <si>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</si>
  <si>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</si>
  <si>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</si>
  <si>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</si>
  <si>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</si>
  <si>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</si>
  <si>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</si>
  <si>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</si>
  <si>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</si>
  <si>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静岡市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</si>
  <si>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</si>
  <si>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</si>
  <si>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</si>
  <si>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</si>
  <si>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</si>
  <si>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</si>
  <si>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</si>
  <si>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</si>
  <si>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</si>
  <si>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</si>
  <si>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</si>
  <si>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</si>
  <si>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</si>
  <si>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</si>
  <si>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</si>
  <si>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</si>
  <si>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</si>
  <si>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</si>
  <si>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</si>
  <si>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</si>
  <si>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</si>
  <si>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</si>
  <si>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</si>
  <si>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</si>
  <si>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</si>
  <si>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</si>
  <si>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</si>
  <si>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</si>
  <si>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</si>
  <si>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</si>
  <si>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</si>
  <si>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</si>
  <si>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</si>
  <si>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</si>
  <si>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</si>
  <si>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</si>
  <si>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</si>
  <si>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</si>
  <si>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</si>
  <si>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</si>
  <si>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</si>
  <si>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</si>
  <si>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</si>
  <si>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</si>
  <si>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</si>
  <si>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</si>
  <si>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</si>
  <si>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</si>
  <si>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</si>
  <si>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</si>
  <si>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</si>
  <si>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</si>
  <si>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</si>
  <si>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</si>
  <si>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</si>
  <si>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</si>
  <si>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</si>
  <si>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</si>
  <si>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</si>
  <si>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</si>
  <si>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</si>
  <si>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</si>
  <si>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</si>
  <si>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</si>
  <si>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</si>
  <si>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</si>
  <si>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</si>
  <si>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</si>
  <si>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</si>
  <si>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</si>
  <si>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</si>
  <si>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</si>
  <si>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</si>
  <si>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</si>
  <si>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</si>
  <si>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</si>
  <si>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</si>
  <si>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</si>
  <si>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</si>
  <si>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</si>
  <si>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</si>
  <si>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</si>
  <si>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</si>
  <si>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</si>
  <si>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</si>
  <si>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</si>
  <si>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</si>
  <si>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</si>
  <si>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</si>
  <si>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</si>
  <si>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</si>
  <si>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</si>
  <si>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</si>
  <si>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</si>
  <si>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</si>
  <si>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</si>
  <si>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</si>
  <si>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</si>
  <si>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</si>
  <si>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</si>
  <si>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</si>
  <si>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</si>
  <si>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</si>
  <si>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</si>
  <si>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</si>
  <si>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</si>
  <si>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</si>
  <si>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</si>
  <si>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</si>
  <si>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</si>
  <si>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</si>
  <si>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</si>
  <si>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</si>
  <si>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</si>
  <si>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</si>
  <si>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</si>
  <si>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</si>
  <si>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静岡県静岡市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</si>
  <si>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</si>
  <si>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</si>
  <si>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</si>
  <si>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</si>
  <si>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</si>
  <si>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</si>
  <si>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</si>
  <si>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</si>
  <si>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</si>
  <si>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</si>
  <si>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</si>
  <si>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</si>
  <si>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</si>
  <si>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</si>
  <si>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</si>
  <si>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</si>
  <si>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</si>
  <si>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</si>
  <si>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</si>
  <si>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</si>
  <si>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</si>
  <si>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</si>
  <si>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</si>
  <si>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</si>
  <si>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</si>
  <si>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</si>
  <si>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</si>
  <si>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</si>
  <si>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</si>
  <si>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</si>
  <si>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</si>
  <si>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</si>
  <si>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</si>
  <si>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</si>
  <si>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</si>
  <si>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</si>
  <si>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</si>
  <si>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</si>
  <si>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</si>
  <si>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</si>
  <si>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</si>
  <si>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</si>
  <si>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</si>
  <si>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</si>
  <si>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</si>
  <si>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</si>
  <si>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</si>
  <si>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</si>
  <si>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</si>
  <si>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</si>
  <si>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</si>
  <si>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</si>
  <si>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</si>
  <si>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</si>
  <si>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</si>
  <si>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</si>
  <si>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</si>
  <si>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</si>
  <si>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</si>
  <si>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</si>
  <si>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</si>
  <si>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</si>
  <si>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</si>
  <si>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</si>
  <si>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</si>
  <si>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</si>
  <si>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</si>
  <si>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</si>
  <si>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</si>
  <si>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</si>
  <si>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</si>
  <si>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</si>
  <si>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</si>
  <si>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</si>
  <si>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</si>
  <si>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</si>
  <si>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</si>
  <si>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</si>
  <si>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</si>
  <si>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</si>
  <si>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</si>
  <si>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</si>
  <si>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</si>
  <si>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</si>
  <si>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</si>
  <si>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</si>
  <si>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</si>
  <si>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</si>
  <si>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</si>
  <si>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</si>
  <si>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</si>
  <si>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</si>
  <si>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</si>
  <si>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</si>
  <si>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</si>
  <si>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</si>
  <si>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</si>
  <si>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</si>
  <si>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</si>
  <si>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</si>
  <si>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</si>
  <si>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</si>
  <si>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</si>
  <si>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</si>
  <si>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</si>
  <si>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</si>
  <si>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</si>
  <si>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</si>
  <si>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</si>
  <si>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</si>
  <si>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</si>
  <si>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</si>
  <si>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</si>
  <si>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</si>
  <si>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</si>
  <si>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</si>
  <si>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</si>
  <si>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</si>
  <si>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</si>
  <si>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</si>
  <si>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</si>
  <si>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</si>
  <si>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</si>
  <si>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</si>
  <si>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</si>
  <si>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</si>
  <si>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</si>
  <si>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</si>
  <si>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</si>
  <si>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</si>
  <si>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</si>
  <si>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</si>
  <si>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</si>
  <si>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</si>
  <si>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</si>
  <si>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</si>
  <si>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</si>
  <si>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</si>
  <si>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</si>
  <si>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</si>
  <si>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</si>
  <si>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</si>
  <si>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</si>
  <si>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</si>
  <si>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</si>
  <si>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</si>
  <si>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</si>
  <si>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</si>
  <si>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</si>
  <si>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</si>
  <si>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</si>
  <si>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</si>
  <si>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</si>
  <si>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静岡県静岡市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</si>
  <si>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</si>
  <si>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</si>
  <si>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</si>
  <si>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</si>
  <si>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</si>
  <si>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</si>
  <si>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</si>
  <si>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</si>
  <si>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</si>
  <si>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</si>
  <si>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</si>
  <si>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</si>
  <si>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</si>
  <si>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</si>
  <si>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</si>
  <si>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</si>
  <si>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</si>
  <si>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</si>
  <si>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</si>
  <si>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</si>
  <si>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電気事業経営記念基金会計</t>
    <phoneticPr fontId="5"/>
  </si>
  <si>
    <t>土地区画整理清算金会計</t>
    <phoneticPr fontId="5"/>
  </si>
  <si>
    <t>母子・父子・寡婦福祉資金貸付金会計</t>
    <phoneticPr fontId="5"/>
  </si>
  <si>
    <t>公債管理事業会計</t>
    <phoneticPr fontId="5"/>
  </si>
  <si>
    <t>静岡市立静岡病院事業債管理事業会計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</si>
  <si>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</si>
  <si>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</si>
  <si>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</si>
  <si>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</si>
  <si>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</si>
  <si>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</si>
  <si>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</si>
  <si>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</si>
  <si>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</si>
  <si>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</si>
  <si>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</si>
  <si>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</si>
  <si>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</si>
  <si>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</si>
  <si>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</si>
  <si>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競輪事業会計</t>
    <phoneticPr fontId="5"/>
  </si>
  <si>
    <t>国民健康保険事業会計（事業勘定）</t>
    <phoneticPr fontId="5"/>
  </si>
  <si>
    <t>国民健康保険事業会計（直営診療施設勘定）</t>
    <phoneticPr fontId="5"/>
  </si>
  <si>
    <t>介護保険事業会計</t>
    <phoneticPr fontId="5"/>
  </si>
  <si>
    <t>介護保険サービス会計</t>
    <phoneticPr fontId="5"/>
  </si>
  <si>
    <t>後期高齢者医療事業会計</t>
    <phoneticPr fontId="5"/>
  </si>
  <si>
    <t>水道事業会計</t>
    <phoneticPr fontId="5"/>
  </si>
  <si>
    <t>法適用企業</t>
    <phoneticPr fontId="5"/>
  </si>
  <si>
    <t>下水道事業会計</t>
    <phoneticPr fontId="5"/>
  </si>
  <si>
    <t>法適用企業</t>
    <phoneticPr fontId="5"/>
  </si>
  <si>
    <t>病院事業会計</t>
    <phoneticPr fontId="5"/>
  </si>
  <si>
    <t>簡易水道事業会計</t>
    <phoneticPr fontId="5"/>
  </si>
  <si>
    <t>-</t>
    <phoneticPr fontId="5"/>
  </si>
  <si>
    <t>法適用企業</t>
    <phoneticPr fontId="5"/>
  </si>
  <si>
    <t>農業集落排水事業会計</t>
    <phoneticPr fontId="5"/>
  </si>
  <si>
    <t>法非適用企業</t>
    <phoneticPr fontId="5"/>
  </si>
  <si>
    <t>中央卸売市場事業会計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</si>
  <si>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</si>
  <si>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</si>
  <si>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</si>
  <si>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</si>
  <si>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</si>
  <si>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</si>
  <si>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</si>
  <si>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</si>
  <si>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</si>
  <si>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</si>
  <si>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</si>
  <si>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</si>
  <si>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</si>
  <si>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</si>
  <si>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</si>
  <si>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</si>
  <si>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</si>
  <si>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</si>
  <si>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</si>
  <si>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</si>
  <si>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</si>
  <si>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</si>
  <si>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</si>
  <si>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</si>
  <si>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</si>
  <si>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</si>
  <si>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</si>
  <si>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</si>
  <si>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</si>
  <si>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</si>
  <si>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</si>
  <si>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</si>
  <si>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</si>
  <si>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</si>
  <si>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</si>
  <si>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</si>
  <si>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</si>
  <si>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</si>
  <si>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</si>
  <si>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</si>
  <si>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</si>
  <si>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</si>
  <si>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</si>
  <si>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</si>
  <si>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</si>
  <si>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</si>
  <si>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</si>
  <si>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</si>
  <si>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</si>
  <si>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</si>
  <si>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</si>
  <si>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</si>
  <si>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</si>
  <si>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</si>
  <si>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</si>
  <si>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</si>
  <si>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</si>
  <si>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</si>
  <si>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</si>
  <si>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</si>
  <si>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</si>
  <si>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</si>
  <si>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</si>
  <si>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</si>
  <si>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</si>
  <si>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</si>
  <si>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</si>
  <si>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</si>
  <si>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</si>
  <si>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病院事業会計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</si>
  <si>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</si>
  <si>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</si>
  <si>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</si>
  <si>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</si>
  <si>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農業集落排水事業会計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</si>
  <si>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</si>
  <si>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</si>
  <si>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</si>
  <si>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</si>
  <si>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</si>
  <si>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</si>
  <si>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</si>
  <si>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</si>
  <si>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</si>
  <si>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</si>
  <si>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</si>
  <si>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</si>
  <si>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</si>
  <si>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</si>
  <si>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</si>
  <si>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</si>
  <si>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</si>
  <si>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</si>
  <si>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</si>
  <si>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</si>
  <si>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</si>
  <si>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</si>
  <si>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</si>
  <si>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</si>
  <si>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</si>
  <si>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</si>
  <si>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</si>
  <si>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</si>
  <si>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</si>
  <si>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</si>
  <si>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</si>
  <si>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</si>
  <si>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</si>
  <si>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</si>
  <si>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</si>
  <si>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</si>
  <si>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</si>
  <si>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</si>
  <si>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</si>
  <si>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</si>
  <si>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</si>
  <si>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</si>
  <si>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</si>
  <si>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</si>
  <si>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</si>
  <si>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</si>
  <si>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</si>
  <si>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</si>
  <si>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</si>
  <si>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</si>
  <si>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</si>
  <si>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</si>
  <si>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</si>
  <si>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</si>
  <si>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</si>
  <si>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</si>
  <si>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</si>
  <si>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</si>
  <si>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</si>
  <si>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</si>
  <si>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</si>
  <si>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</si>
  <si>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</si>
  <si>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</si>
  <si>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</si>
  <si>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</si>
  <si>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</si>
  <si>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</si>
  <si>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</si>
  <si>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</si>
  <si>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</si>
  <si>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</si>
  <si>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</si>
  <si>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</si>
  <si>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</si>
  <si>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</si>
  <si>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</si>
  <si>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</si>
  <si>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</si>
  <si>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</si>
  <si>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</si>
  <si>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</si>
  <si>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</si>
  <si>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</si>
  <si>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</si>
  <si>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0.49</t>
  </si>
  <si>
    <t>▲ 0.11</t>
  </si>
  <si>
    <t>下水道事業会計</t>
  </si>
  <si>
    <t>水道事業会計</t>
  </si>
  <si>
    <t>一般会計</t>
  </si>
  <si>
    <t>国民健康保険事業会計（事業勘定）</t>
  </si>
  <si>
    <t>病院事業会計</t>
  </si>
  <si>
    <t>競輪事業会計</t>
  </si>
  <si>
    <t>介護保険事業会計</t>
  </si>
  <si>
    <t>後期高齢者医療事業会計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</si>
  <si>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</si>
  <si>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</si>
  <si>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</si>
  <si>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</si>
  <si>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</si>
  <si>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</si>
  <si>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</si>
  <si>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</si>
  <si>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〇</t>
    <phoneticPr fontId="2"/>
  </si>
  <si>
    <t>静岡市土地開発公社</t>
  </si>
  <si>
    <t>静岡市まちづくり公社</t>
    <rPh sb="0" eb="3">
      <t>シズオカシ</t>
    </rPh>
    <rPh sb="8" eb="10">
      <t>コウシャ</t>
    </rPh>
    <phoneticPr fontId="3"/>
  </si>
  <si>
    <t>静岡市文化振興財団</t>
  </si>
  <si>
    <t>静岡市体育協会</t>
  </si>
  <si>
    <t>静岡市環境公社</t>
    <rPh sb="3" eb="5">
      <t>カンキョウ</t>
    </rPh>
    <rPh sb="5" eb="7">
      <t>コウシャ</t>
    </rPh>
    <phoneticPr fontId="3"/>
  </si>
  <si>
    <t>するが企画観光局</t>
    <rPh sb="3" eb="5">
      <t>キカク</t>
    </rPh>
    <rPh sb="5" eb="8">
      <t>カンコウキョク</t>
    </rPh>
    <phoneticPr fontId="3"/>
  </si>
  <si>
    <t>静岡市勤労者福祉サービスセンター</t>
    <rPh sb="2" eb="3">
      <t>シ</t>
    </rPh>
    <phoneticPr fontId="3"/>
  </si>
  <si>
    <t>静岡産業振興協会</t>
  </si>
  <si>
    <t>駿府楽市</t>
  </si>
  <si>
    <t>静岡市動物園協会</t>
  </si>
  <si>
    <t>静岡市立静岡病院</t>
    <rPh sb="0" eb="2">
      <t>シズオカ</t>
    </rPh>
    <rPh sb="2" eb="4">
      <t>シリツ</t>
    </rPh>
    <rPh sb="4" eb="6">
      <t>シズオカ</t>
    </rPh>
    <rPh sb="6" eb="8">
      <t>ビョウイン</t>
    </rPh>
    <phoneticPr fontId="3"/>
  </si>
  <si>
    <t>静岡市国際交流協会</t>
    <rPh sb="0" eb="3">
      <t>シズオカシ</t>
    </rPh>
    <rPh sb="3" eb="5">
      <t>コクサイ</t>
    </rPh>
    <rPh sb="5" eb="7">
      <t>コウリュウ</t>
    </rPh>
    <rPh sb="7" eb="9">
      <t>キョウカイ</t>
    </rPh>
    <phoneticPr fontId="2"/>
  </si>
  <si>
    <t>駐車場事業会計</t>
    <phoneticPr fontId="5"/>
  </si>
  <si>
    <t>共立蒲原総合病院組合</t>
  </si>
  <si>
    <t>静岡県後期高齢者医療広域連合（事業会計分）</t>
  </si>
  <si>
    <t>静岡県後期高齢者医療広域連合（普通会計分）</t>
  </si>
  <si>
    <t>静岡地方税滞納整理機構</t>
  </si>
  <si>
    <t>地域振興基金</t>
    <rPh sb="0" eb="2">
      <t>チイキ</t>
    </rPh>
    <rPh sb="2" eb="4">
      <t>シンコウ</t>
    </rPh>
    <rPh sb="4" eb="6">
      <t>キキン</t>
    </rPh>
    <phoneticPr fontId="5"/>
  </si>
  <si>
    <t>電気事業経営記念基金</t>
    <rPh sb="0" eb="10">
      <t>デンキジギョウケイエイキネンキキン</t>
    </rPh>
    <phoneticPr fontId="5"/>
  </si>
  <si>
    <t>一般廃棄物処理施設整備基金</t>
    <rPh sb="0" eb="5">
      <t>イッパンハイキブツ</t>
    </rPh>
    <rPh sb="5" eb="13">
      <t>ショリシセツセイビキキン</t>
    </rPh>
    <phoneticPr fontId="5"/>
  </si>
  <si>
    <t>新型コロナウイルス感染症経済変動対策資金特別利子助成基金</t>
    <phoneticPr fontId="5"/>
  </si>
  <si>
    <t>－</t>
    <phoneticPr fontId="2"/>
  </si>
  <si>
    <t>健康福祉基金</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</si>
  <si>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</si>
  <si>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</si>
  <si>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</si>
  <si>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</si>
  <si>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</si>
  <si>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令和元年度と比べ下水道事業会計などの公営企業債の減少による公営企業債等繰入見込額や自己都合退職にかかる退職手当支給率の特例措置が終了したことによる退職手当見込額が減少したものの、一般廃棄物処理事業債、臨時財政対策債などの地方債現在高が増加し分子となる将来負担見込額が増加したが、法人事業税交付金、地方消費税交付金等の増加による分母となる財政規模が増加したため前年度と比較し0.1ポイントの改善となった。
　実質公債費比率については、法人事業税交付金、地方消費税交付金等が増加し、分母となる財源規模が増加した一方、地方交付税措置された公債費が減少し、分子となる一般会計等が負担する公債費が増加したことで、令和元年度と比較し0.1ポイント増加した。</t>
    <rPh sb="204" eb="211">
      <t>ジッシツコウサイヒヒリツ</t>
    </rPh>
    <rPh sb="217" eb="225">
      <t>ホウジンジギョウゼイコウフキン</t>
    </rPh>
    <rPh sb="226" eb="235">
      <t>チホウショウヒゼイコウフキントウ</t>
    </rPh>
    <rPh sb="236" eb="238">
      <t>ゾウカ</t>
    </rPh>
    <rPh sb="240" eb="242">
      <t>ブンボ</t>
    </rPh>
    <rPh sb="245" eb="249">
      <t>ザイゲンキボ</t>
    </rPh>
    <rPh sb="250" eb="252">
      <t>ゾウカ</t>
    </rPh>
    <rPh sb="254" eb="256">
      <t>イッポウ</t>
    </rPh>
    <rPh sb="257" eb="264">
      <t>チホウコウフゼイソチ</t>
    </rPh>
    <rPh sb="267" eb="270">
      <t>コウサイヒ</t>
    </rPh>
    <rPh sb="271" eb="273">
      <t>ゲンショウ</t>
    </rPh>
    <rPh sb="275" eb="277">
      <t>ブンシ</t>
    </rPh>
    <rPh sb="280" eb="285">
      <t>イッパンカイケイトウ</t>
    </rPh>
    <rPh sb="286" eb="288">
      <t>フタン</t>
    </rPh>
    <rPh sb="290" eb="293">
      <t>コウサイヒ</t>
    </rPh>
    <rPh sb="294" eb="296">
      <t>ゾウカ</t>
    </rPh>
    <rPh sb="302" eb="304">
      <t>レイワ</t>
    </rPh>
    <rPh sb="304" eb="307">
      <t>ガンネンド</t>
    </rPh>
    <rPh sb="308" eb="310">
      <t>ヒカク</t>
    </rPh>
    <rPh sb="318" eb="320">
      <t>ゾウカ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</si>
  <si>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</si>
  <si>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</si>
  <si>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</si>
  <si>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令和元年度と比べ下水道事業会計などの公営企業債の減少による公営企業債等繰入見込額や自己都合退職にかかる退職手当支給率の特例措置が終了したことによる退職手当見込額が減少したものの、一般廃棄物処理事業債、臨時財政対策債などの地方債現在高が増加し分子となる将来負担見込額が増加したが、法人事業税交付金、地方消費税交付金等の増加による分母となる財政規模が増加したため前年度と比較し0.1ポイントの改善となった。
　有形固定資産減価償却率については、類似団体平均値に比べ3.8ポイント高くなっており、主な要因として、昭和51年に建立された中央卸売市場や昭和58年に建立された本市庁舎（清水庁舎）等施設の老朽化が進んでいることが挙げられる。</t>
    <rPh sb="1" eb="3">
      <t>レイワ</t>
    </rPh>
    <rPh sb="3" eb="6">
      <t>ガンネンド</t>
    </rPh>
    <rPh sb="7" eb="8">
      <t>クラ</t>
    </rPh>
    <rPh sb="9" eb="16">
      <t>ゲスイドウジギョウカイケイ</t>
    </rPh>
    <rPh sb="19" eb="25">
      <t>コウエイキキ</t>
    </rPh>
    <rPh sb="25" eb="27">
      <t>ゲンショウ</t>
    </rPh>
    <rPh sb="30" eb="41">
      <t>コウエイキギョウサイトウクリイレミコミガク</t>
    </rPh>
    <rPh sb="42" eb="48">
      <t>ジコツゴウタイショク</t>
    </rPh>
    <rPh sb="52" eb="59">
      <t>タイショクテアテシキュウリツ</t>
    </rPh>
    <rPh sb="60" eb="64">
      <t>トクレイソチ</t>
    </rPh>
    <rPh sb="65" eb="67">
      <t>シュウリョウ</t>
    </rPh>
    <rPh sb="74" eb="81">
      <t>タイショクテアテミコミガク</t>
    </rPh>
    <rPh sb="82" eb="84">
      <t>ゲンショウ</t>
    </rPh>
    <rPh sb="90" eb="95">
      <t>イッパンハイキブツ</t>
    </rPh>
    <rPh sb="95" eb="100">
      <t>ショリジギョウサイ</t>
    </rPh>
    <rPh sb="101" eb="108">
      <t>リンジザイセイタイサクサイ</t>
    </rPh>
    <rPh sb="111" eb="117">
      <t>チホウサイゲンザイダカ</t>
    </rPh>
    <rPh sb="118" eb="120">
      <t>ゾウカ</t>
    </rPh>
    <rPh sb="121" eb="123">
      <t>ブンシ</t>
    </rPh>
    <rPh sb="126" eb="128">
      <t>ショウライ</t>
    </rPh>
    <rPh sb="128" eb="133">
      <t>フタンミコミガク</t>
    </rPh>
    <rPh sb="134" eb="136">
      <t>ゾウカ</t>
    </rPh>
    <rPh sb="140" eb="148">
      <t>ホウジンジギョウゼイコウフキン</t>
    </rPh>
    <rPh sb="149" eb="158">
      <t>チホウショウヒゼイコウフキントウ</t>
    </rPh>
    <rPh sb="159" eb="161">
      <t>ゾウカ</t>
    </rPh>
    <rPh sb="164" eb="166">
      <t>ブンボ</t>
    </rPh>
    <rPh sb="169" eb="173">
      <t>ザイセイキボ</t>
    </rPh>
    <rPh sb="174" eb="176">
      <t>ゾウカ</t>
    </rPh>
    <rPh sb="180" eb="183">
      <t>ゼンネンド</t>
    </rPh>
    <rPh sb="184" eb="186">
      <t>ヒカク</t>
    </rPh>
    <rPh sb="195" eb="197">
      <t>カイゼン</t>
    </rPh>
    <rPh sb="221" eb="225">
      <t>ルイジダンタイ</t>
    </rPh>
    <rPh sb="225" eb="228">
      <t>ヘイキンチ</t>
    </rPh>
    <rPh sb="229" eb="230">
      <t>クラ</t>
    </rPh>
    <rPh sb="238" eb="239">
      <t>タカ</t>
    </rPh>
    <rPh sb="246" eb="247">
      <t>オモ</t>
    </rPh>
    <rPh sb="248" eb="250">
      <t>ヨウイン</t>
    </rPh>
    <rPh sb="254" eb="256">
      <t>ショウワ</t>
    </rPh>
    <rPh sb="258" eb="259">
      <t>ネン</t>
    </rPh>
    <rPh sb="260" eb="262">
      <t>コンリュウ</t>
    </rPh>
    <rPh sb="265" eb="271">
      <t>チュウオウオロシウリシジョウ</t>
    </rPh>
    <rPh sb="272" eb="274">
      <t>ショウワ</t>
    </rPh>
    <rPh sb="276" eb="277">
      <t>ネン</t>
    </rPh>
    <rPh sb="288" eb="290">
      <t>シミズ</t>
    </rPh>
    <rPh sb="290" eb="292">
      <t>チョウシャ</t>
    </rPh>
    <rPh sb="294" eb="296">
      <t>シセツ</t>
    </rPh>
    <rPh sb="297" eb="300">
      <t>ロウキュウカ</t>
    </rPh>
    <rPh sb="301" eb="302">
      <t>スス</t>
    </rPh>
    <rPh sb="309" eb="310">
      <t>ア</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</si>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</sst>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left style="medium">
        <color indexed="64"/>
      </left>
      <right style="hair">
        <color indexed="64"/>
      </right>
      <top style="hair">
        <color indexed="64"/>
      </top>
      <bottom style="hair">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18" xfId="12" applyNumberFormat="1" applyFont="1" applyBorder="1" applyAlignment="1" applyProtection="1">
      <alignment horizontal="right" vertical="center" shrinkToFit="1"/>
      <protection locked="0"/>
    </xf>
    <xf numFmtId="177" fontId="34" fillId="0" borderId="189" xfId="14" applyNumberFormat="1" applyFont="1" applyBorder="1" applyAlignment="1" applyProtection="1">
      <alignment horizontal="right" vertical="center" shrinkToFit="1"/>
      <protection locked="0"/>
    </xf>
    <xf numFmtId="177" fontId="34" fillId="0" borderId="121"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118"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88"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3"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897431D-0FBF-4624-83C7-851E679513B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51684</c:v>
                </c:pt>
                <c:pt idx="1">
                  <c:v>52897</c:v>
                </c:pt>
                <c:pt idx="2">
                  <c:v>54945</c:v>
                </c:pt>
                <c:pt idx="3">
                  <c:v>57132</c:v>
                </c:pt>
                <c:pt idx="4">
                  <c:v>58766</c:v>
                </c:pt>
              </c:numCache>
            </c:numRef>
          </c:val>
          <c:smooth val="0"/>
          <c:extLst>
            <c:ext xmlns:c16="http://schemas.microsoft.com/office/drawing/2014/chart" uri="{C3380CC4-5D6E-409C-BE32-E72D297353CC}">
              <c16:uniqueId val="{00000000-1988-4F42-BBEA-AE22590532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61172</c:v>
                </c:pt>
                <c:pt idx="1">
                  <c:v>61373</c:v>
                </c:pt>
                <c:pt idx="2">
                  <c:v>53201</c:v>
                </c:pt>
                <c:pt idx="3">
                  <c:v>56229</c:v>
                </c:pt>
                <c:pt idx="4">
                  <c:v>65609</c:v>
                </c:pt>
              </c:numCache>
            </c:numRef>
          </c:val>
          <c:smooth val="0"/>
          <c:extLst>
            <c:ext xmlns:c16="http://schemas.microsoft.com/office/drawing/2014/chart" uri="{C3380CC4-5D6E-409C-BE32-E72D297353CC}">
              <c16:uniqueId val="{00000001-1988-4F42-BBEA-AE22590532B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2.08</c:v>
                </c:pt>
                <c:pt idx="1">
                  <c:v>2.4500000000000002</c:v>
                </c:pt>
                <c:pt idx="2">
                  <c:v>2.84</c:v>
                </c:pt>
                <c:pt idx="3">
                  <c:v>2.72</c:v>
                </c:pt>
                <c:pt idx="4">
                  <c:v>2.8</c:v>
                </c:pt>
              </c:numCache>
            </c:numRef>
          </c:val>
          <c:extLst>
            <c:ext xmlns:c16="http://schemas.microsoft.com/office/drawing/2014/chart" uri="{C3380CC4-5D6E-409C-BE32-E72D297353CC}">
              <c16:uniqueId val="{00000000-0A62-43CD-B7B8-839B044D36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5.25</c:v>
                </c:pt>
                <c:pt idx="1">
                  <c:v>4.6100000000000003</c:v>
                </c:pt>
                <c:pt idx="2">
                  <c:v>4.55</c:v>
                </c:pt>
                <c:pt idx="3">
                  <c:v>4.58</c:v>
                </c:pt>
                <c:pt idx="4">
                  <c:v>4.53</c:v>
                </c:pt>
              </c:numCache>
            </c:numRef>
          </c:val>
          <c:extLst>
            <c:ext xmlns:c16="http://schemas.microsoft.com/office/drawing/2014/chart" uri="{C3380CC4-5D6E-409C-BE32-E72D297353CC}">
              <c16:uniqueId val="{00000001-0A62-43CD-B7B8-839B044D360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-0.49</c:v>
                </c:pt>
                <c:pt idx="1">
                  <c:v>0.63</c:v>
                </c:pt>
                <c:pt idx="2">
                  <c:v>0.4</c:v>
                </c:pt>
                <c:pt idx="3">
                  <c:v>-0.11</c:v>
                </c:pt>
                <c:pt idx="4">
                  <c:v>0.14000000000000001</c:v>
                </c:pt>
              </c:numCache>
            </c:numRef>
          </c:val>
          <c:smooth val="0"/>
          <c:extLst>
            <c:ext xmlns:c16="http://schemas.microsoft.com/office/drawing/2014/chart" uri="{C3380CC4-5D6E-409C-BE32-E72D297353CC}">
              <c16:uniqueId val="{00000002-0A62-43CD-B7B8-839B044D360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0.04</c:v>
                </c:pt>
                <c:pt idx="2">
                  <c:v>#N/A</c:v>
                </c:pt>
                <c:pt idx="3">
                  <c:v>0.04</c:v>
                </c:pt>
                <c:pt idx="4">
                  <c:v>#N/A</c:v>
                </c:pt>
                <c:pt idx="5">
                  <c:v>0.03</c:v>
                </c:pt>
                <c:pt idx="6">
                  <c:v>#N/A</c:v>
                </c:pt>
                <c:pt idx="7">
                  <c:v>0.03</c:v>
                </c:pt>
                <c:pt idx="8">
                  <c:v>#N/A</c:v>
                </c:pt>
                <c:pt idx="9">
                  <c:v>0.04</c:v>
                </c:pt>
              </c:numCache>
            </c:numRef>
          </c:val>
          <c:extLst>
            <c:ext xmlns:c16="http://schemas.microsoft.com/office/drawing/2014/chart" uri="{C3380CC4-5D6E-409C-BE32-E72D297353CC}">
              <c16:uniqueId val="{00000000-E152-4CE0-A56E-E5D756BC3AA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152-4CE0-A56E-E5D756BC3AA4}"/>
            </c:ext>
          </c:extLst>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0.17</c:v>
                </c:pt>
                <c:pt idx="2">
                  <c:v>#N/A</c:v>
                </c:pt>
                <c:pt idx="3">
                  <c:v>0.15</c:v>
                </c:pt>
                <c:pt idx="4">
                  <c:v>#N/A</c:v>
                </c:pt>
                <c:pt idx="5">
                  <c:v>0.16</c:v>
                </c:pt>
                <c:pt idx="6">
                  <c:v>#N/A</c:v>
                </c:pt>
                <c:pt idx="7">
                  <c:v>0.16</c:v>
                </c:pt>
                <c:pt idx="8">
                  <c:v>#N/A</c:v>
                </c:pt>
                <c:pt idx="9">
                  <c:v>0.15</c:v>
                </c:pt>
              </c:numCache>
            </c:numRef>
          </c:val>
          <c:extLst>
            <c:ext xmlns:c16="http://schemas.microsoft.com/office/drawing/2014/chart" uri="{C3380CC4-5D6E-409C-BE32-E72D297353CC}">
              <c16:uniqueId val="{00000002-E152-4CE0-A56E-E5D756BC3AA4}"/>
            </c:ext>
          </c:extLst>
        </c:ser>
        <c:ser>
          <c:idx val="3"/>
          <c:order val="3"/>
          <c:tx>
            <c:strRef>
              <c:f>データシート!$A$30</c:f>
              <c:strCache>
                <c:ptCount val="1"/>
                <c:pt idx="0">
                  <c:v>介護保険事業会計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1.03</c:v>
                </c:pt>
                <c:pt idx="2">
                  <c:v>#N/A</c:v>
                </c:pt>
                <c:pt idx="3">
                  <c:v>0.69</c:v>
                </c:pt>
                <c:pt idx="4">
                  <c:v>#N/A</c:v>
                </c:pt>
                <c:pt idx="5">
                  <c:v>0.39</c:v>
                </c:pt>
                <c:pt idx="6">
                  <c:v>#N/A</c:v>
                </c:pt>
                <c:pt idx="7">
                  <c:v>0.12</c:v>
                </c:pt>
                <c:pt idx="8">
                  <c:v>#N/A</c:v>
                </c:pt>
                <c:pt idx="9">
                  <c:v>0.25</c:v>
                </c:pt>
              </c:numCache>
            </c:numRef>
          </c:val>
          <c:extLst>
            <c:ext xmlns:c16="http://schemas.microsoft.com/office/drawing/2014/chart" uri="{C3380CC4-5D6E-409C-BE32-E72D297353CC}">
              <c16:uniqueId val="{00000003-E152-4CE0-A56E-E5D756BC3AA4}"/>
            </c:ext>
          </c:extLst>
        </c:ser>
        <c:ser>
          <c:idx val="4"/>
          <c:order val="4"/>
          <c:tx>
            <c:strRef>
              <c:f>データシート!$A$31</c:f>
              <c:strCache>
                <c:ptCount val="1"/>
                <c:pt idx="0">
                  <c:v>競輪事業会計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0.28000000000000003</c:v>
                </c:pt>
                <c:pt idx="2">
                  <c:v>#N/A</c:v>
                </c:pt>
                <c:pt idx="3">
                  <c:v>0.17</c:v>
                </c:pt>
                <c:pt idx="4">
                  <c:v>#N/A</c:v>
                </c:pt>
                <c:pt idx="5">
                  <c:v>0.16</c:v>
                </c:pt>
                <c:pt idx="6">
                  <c:v>#N/A</c:v>
                </c:pt>
                <c:pt idx="7">
                  <c:v>0.18</c:v>
                </c:pt>
                <c:pt idx="8">
                  <c:v>#N/A</c:v>
                </c:pt>
                <c:pt idx="9">
                  <c:v>0.3</c:v>
                </c:pt>
              </c:numCache>
            </c:numRef>
          </c:val>
          <c:extLst>
            <c:ext xmlns:c16="http://schemas.microsoft.com/office/drawing/2014/chart" uri="{C3380CC4-5D6E-409C-BE32-E72D297353CC}">
              <c16:uniqueId val="{00000004-E152-4CE0-A56E-E5D756BC3AA4}"/>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1.24</c:v>
                </c:pt>
                <c:pt idx="2">
                  <c:v>#N/A</c:v>
                </c:pt>
                <c:pt idx="3">
                  <c:v>0.8</c:v>
                </c:pt>
                <c:pt idx="4">
                  <c:v>#N/A</c:v>
                </c:pt>
                <c:pt idx="5">
                  <c:v>0.76</c:v>
                </c:pt>
                <c:pt idx="6">
                  <c:v>#N/A</c:v>
                </c:pt>
                <c:pt idx="7">
                  <c:v>0.86</c:v>
                </c:pt>
                <c:pt idx="8">
                  <c:v>#N/A</c:v>
                </c:pt>
                <c:pt idx="9">
                  <c:v>0.95</c:v>
                </c:pt>
              </c:numCache>
            </c:numRef>
          </c:val>
          <c:extLst>
            <c:ext xmlns:c16="http://schemas.microsoft.com/office/drawing/2014/chart" uri="{C3380CC4-5D6E-409C-BE32-E72D297353CC}">
              <c16:uniqueId val="{00000005-E152-4CE0-A56E-E5D756BC3AA4}"/>
            </c:ext>
          </c:extLst>
        </c:ser>
        <c:ser>
          <c:idx val="6"/>
          <c:order val="6"/>
          <c:tx>
            <c:strRef>
              <c:f>データシート!$A$33</c:f>
              <c:strCache>
                <c:ptCount val="1"/>
                <c:pt idx="0">
                  <c:v>国民健康保険事業会計（事業勘定）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1.69</c:v>
                </c:pt>
                <c:pt idx="2">
                  <c:v>#N/A</c:v>
                </c:pt>
                <c:pt idx="3">
                  <c:v>1.26</c:v>
                </c:pt>
                <c:pt idx="4">
                  <c:v>#N/A</c:v>
                </c:pt>
                <c:pt idx="5">
                  <c:v>0.59</c:v>
                </c:pt>
                <c:pt idx="6">
                  <c:v>#N/A</c:v>
                </c:pt>
                <c:pt idx="7">
                  <c:v>0.6</c:v>
                </c:pt>
                <c:pt idx="8">
                  <c:v>#N/A</c:v>
                </c:pt>
                <c:pt idx="9">
                  <c:v>1.04</c:v>
                </c:pt>
              </c:numCache>
            </c:numRef>
          </c:val>
          <c:extLst>
            <c:ext xmlns:c16="http://schemas.microsoft.com/office/drawing/2014/chart" uri="{C3380CC4-5D6E-409C-BE32-E72D297353CC}">
              <c16:uniqueId val="{00000006-E152-4CE0-A56E-E5D756BC3AA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2.0699999999999998</c:v>
                </c:pt>
                <c:pt idx="2">
                  <c:v>#N/A</c:v>
                </c:pt>
                <c:pt idx="3">
                  <c:v>2.44</c:v>
                </c:pt>
                <c:pt idx="4">
                  <c:v>#N/A</c:v>
                </c:pt>
                <c:pt idx="5">
                  <c:v>2.82</c:v>
                </c:pt>
                <c:pt idx="6">
                  <c:v>#N/A</c:v>
                </c:pt>
                <c:pt idx="7">
                  <c:v>2.7</c:v>
                </c:pt>
                <c:pt idx="8">
                  <c:v>#N/A</c:v>
                </c:pt>
                <c:pt idx="9">
                  <c:v>2.77</c:v>
                </c:pt>
              </c:numCache>
            </c:numRef>
          </c:val>
          <c:extLst>
            <c:ext xmlns:c16="http://schemas.microsoft.com/office/drawing/2014/chart" uri="{C3380CC4-5D6E-409C-BE32-E72D297353CC}">
              <c16:uniqueId val="{00000007-E152-4CE0-A56E-E5D756BC3AA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6.2</c:v>
                </c:pt>
                <c:pt idx="2">
                  <c:v>#N/A</c:v>
                </c:pt>
                <c:pt idx="3">
                  <c:v>5.76</c:v>
                </c:pt>
                <c:pt idx="4">
                  <c:v>#N/A</c:v>
                </c:pt>
                <c:pt idx="5">
                  <c:v>5.5</c:v>
                </c:pt>
                <c:pt idx="6">
                  <c:v>#N/A</c:v>
                </c:pt>
                <c:pt idx="7">
                  <c:v>5.14</c:v>
                </c:pt>
                <c:pt idx="8">
                  <c:v>#N/A</c:v>
                </c:pt>
                <c:pt idx="9">
                  <c:v>5.59</c:v>
                </c:pt>
              </c:numCache>
            </c:numRef>
          </c:val>
          <c:extLst>
            <c:ext xmlns:c16="http://schemas.microsoft.com/office/drawing/2014/chart" uri="{C3380CC4-5D6E-409C-BE32-E72D297353CC}">
              <c16:uniqueId val="{00000008-E152-4CE0-A56E-E5D756BC3AA4}"/>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6.4</c:v>
                </c:pt>
                <c:pt idx="2">
                  <c:v>#N/A</c:v>
                </c:pt>
                <c:pt idx="3">
                  <c:v>6.02</c:v>
                </c:pt>
                <c:pt idx="4">
                  <c:v>#N/A</c:v>
                </c:pt>
                <c:pt idx="5">
                  <c:v>6.39</c:v>
                </c:pt>
                <c:pt idx="6">
                  <c:v>#N/A</c:v>
                </c:pt>
                <c:pt idx="7">
                  <c:v>6.35</c:v>
                </c:pt>
                <c:pt idx="8">
                  <c:v>#N/A</c:v>
                </c:pt>
                <c:pt idx="9">
                  <c:v>6.47</c:v>
                </c:pt>
              </c:numCache>
            </c:numRef>
          </c:val>
          <c:extLst>
            <c:ext xmlns:c16="http://schemas.microsoft.com/office/drawing/2014/chart" uri="{C3380CC4-5D6E-409C-BE32-E72D297353CC}">
              <c16:uniqueId val="{00000009-E152-4CE0-A56E-E5D756BC3AA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36145</c:v>
                </c:pt>
                <c:pt idx="5">
                  <c:v>35629</c:v>
                </c:pt>
                <c:pt idx="8">
                  <c:v>35019</c:v>
                </c:pt>
                <c:pt idx="11">
                  <c:v>34590</c:v>
                </c:pt>
                <c:pt idx="14">
                  <c:v>33521</c:v>
                </c:pt>
              </c:numCache>
            </c:numRef>
          </c:val>
          <c:extLst>
            <c:ext xmlns:c16="http://schemas.microsoft.com/office/drawing/2014/chart" uri="{C3380CC4-5D6E-409C-BE32-E72D297353CC}">
              <c16:uniqueId val="{00000000-5C77-4782-A14E-45DEF0B5F83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C77-4782-A14E-45DEF0B5F83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1104</c:v>
                </c:pt>
                <c:pt idx="3">
                  <c:v>1175</c:v>
                </c:pt>
                <c:pt idx="6">
                  <c:v>1376</c:v>
                </c:pt>
                <c:pt idx="9">
                  <c:v>1160</c:v>
                </c:pt>
                <c:pt idx="12">
                  <c:v>1142</c:v>
                </c:pt>
              </c:numCache>
            </c:numRef>
          </c:val>
          <c:extLst>
            <c:ext xmlns:c16="http://schemas.microsoft.com/office/drawing/2014/chart" uri="{C3380CC4-5D6E-409C-BE32-E72D297353CC}">
              <c16:uniqueId val="{00000002-5C77-4782-A14E-45DEF0B5F83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114</c:v>
                </c:pt>
                <c:pt idx="3">
                  <c:v>112</c:v>
                </c:pt>
                <c:pt idx="6">
                  <c:v>143</c:v>
                </c:pt>
                <c:pt idx="9">
                  <c:v>126</c:v>
                </c:pt>
                <c:pt idx="12">
                  <c:v>132</c:v>
                </c:pt>
              </c:numCache>
            </c:numRef>
          </c:val>
          <c:extLst>
            <c:ext xmlns:c16="http://schemas.microsoft.com/office/drawing/2014/chart" uri="{C3380CC4-5D6E-409C-BE32-E72D297353CC}">
              <c16:uniqueId val="{00000003-5C77-4782-A14E-45DEF0B5F83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6579</c:v>
                </c:pt>
                <c:pt idx="3">
                  <c:v>6940</c:v>
                </c:pt>
                <c:pt idx="6">
                  <c:v>6509</c:v>
                </c:pt>
                <c:pt idx="9">
                  <c:v>5819</c:v>
                </c:pt>
                <c:pt idx="12">
                  <c:v>5569</c:v>
                </c:pt>
              </c:numCache>
            </c:numRef>
          </c:val>
          <c:extLst>
            <c:ext xmlns:c16="http://schemas.microsoft.com/office/drawing/2014/chart" uri="{C3380CC4-5D6E-409C-BE32-E72D297353CC}">
              <c16:uniqueId val="{00000004-5C77-4782-A14E-45DEF0B5F83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6590</c:v>
                </c:pt>
                <c:pt idx="3">
                  <c:v>7235</c:v>
                </c:pt>
                <c:pt idx="6">
                  <c:v>8035</c:v>
                </c:pt>
                <c:pt idx="9">
                  <c:v>8868</c:v>
                </c:pt>
                <c:pt idx="12">
                  <c:v>9592</c:v>
                </c:pt>
              </c:numCache>
            </c:numRef>
          </c:val>
          <c:extLst>
            <c:ext xmlns:c16="http://schemas.microsoft.com/office/drawing/2014/chart" uri="{C3380CC4-5D6E-409C-BE32-E72D297353CC}">
              <c16:uniqueId val="{00000005-5C77-4782-A14E-45DEF0B5F83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39</c:v>
                </c:pt>
                <c:pt idx="9">
                  <c:v>58</c:v>
                </c:pt>
                <c:pt idx="12">
                  <c:v>52</c:v>
                </c:pt>
              </c:numCache>
            </c:numRef>
          </c:val>
          <c:extLst>
            <c:ext xmlns:c16="http://schemas.microsoft.com/office/drawing/2014/chart" uri="{C3380CC4-5D6E-409C-BE32-E72D297353CC}">
              <c16:uniqueId val="{00000006-5C77-4782-A14E-45DEF0B5F83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32082</c:v>
                </c:pt>
                <c:pt idx="3">
                  <c:v>30648</c:v>
                </c:pt>
                <c:pt idx="6">
                  <c:v>29609</c:v>
                </c:pt>
                <c:pt idx="9">
                  <c:v>28891</c:v>
                </c:pt>
                <c:pt idx="12">
                  <c:v>28386</c:v>
                </c:pt>
              </c:numCache>
            </c:numRef>
          </c:val>
          <c:extLst>
            <c:ext xmlns:c16="http://schemas.microsoft.com/office/drawing/2014/chart" uri="{C3380CC4-5D6E-409C-BE32-E72D297353CC}">
              <c16:uniqueId val="{00000007-5C77-4782-A14E-45DEF0B5F83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10324</c:v>
                </c:pt>
                <c:pt idx="2">
                  <c:v>#N/A</c:v>
                </c:pt>
                <c:pt idx="3">
                  <c:v>#N/A</c:v>
                </c:pt>
                <c:pt idx="4">
                  <c:v>10481</c:v>
                </c:pt>
                <c:pt idx="5">
                  <c:v>#N/A</c:v>
                </c:pt>
                <c:pt idx="6">
                  <c:v>#N/A</c:v>
                </c:pt>
                <c:pt idx="7">
                  <c:v>10692</c:v>
                </c:pt>
                <c:pt idx="8">
                  <c:v>#N/A</c:v>
                </c:pt>
                <c:pt idx="9">
                  <c:v>#N/A</c:v>
                </c:pt>
                <c:pt idx="10">
                  <c:v>10332</c:v>
                </c:pt>
                <c:pt idx="11">
                  <c:v>#N/A</c:v>
                </c:pt>
                <c:pt idx="12">
                  <c:v>#N/A</c:v>
                </c:pt>
                <c:pt idx="13">
                  <c:v>11352</c:v>
                </c:pt>
                <c:pt idx="14">
                  <c:v>#N/A</c:v>
                </c:pt>
              </c:numCache>
            </c:numRef>
          </c:val>
          <c:smooth val="0"/>
          <c:extLst>
            <c:ext xmlns:c16="http://schemas.microsoft.com/office/drawing/2014/chart" uri="{C3380CC4-5D6E-409C-BE32-E72D297353CC}">
              <c16:uniqueId val="{00000008-5C77-4782-A14E-45DEF0B5F83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357869</c:v>
                </c:pt>
                <c:pt idx="5">
                  <c:v>364161</c:v>
                </c:pt>
                <c:pt idx="8">
                  <c:v>373689</c:v>
                </c:pt>
                <c:pt idx="11">
                  <c:v>377604</c:v>
                </c:pt>
                <c:pt idx="14">
                  <c:v>383537</c:v>
                </c:pt>
              </c:numCache>
            </c:numRef>
          </c:val>
          <c:extLst>
            <c:ext xmlns:c16="http://schemas.microsoft.com/office/drawing/2014/chart" uri="{C3380CC4-5D6E-409C-BE32-E72D297353CC}">
              <c16:uniqueId val="{00000000-8EF7-497D-9D86-93D8C1CB21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98566</c:v>
                </c:pt>
                <c:pt idx="5">
                  <c:v>93404</c:v>
                </c:pt>
                <c:pt idx="8">
                  <c:v>88670</c:v>
                </c:pt>
                <c:pt idx="11">
                  <c:v>88008</c:v>
                </c:pt>
                <c:pt idx="14">
                  <c:v>80619</c:v>
                </c:pt>
              </c:numCache>
            </c:numRef>
          </c:val>
          <c:extLst>
            <c:ext xmlns:c16="http://schemas.microsoft.com/office/drawing/2014/chart" uri="{C3380CC4-5D6E-409C-BE32-E72D297353CC}">
              <c16:uniqueId val="{00000001-8EF7-497D-9D86-93D8C1CB21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63769</c:v>
                </c:pt>
                <c:pt idx="5">
                  <c:v>64747</c:v>
                </c:pt>
                <c:pt idx="8">
                  <c:v>66579</c:v>
                </c:pt>
                <c:pt idx="11">
                  <c:v>65048</c:v>
                </c:pt>
                <c:pt idx="14">
                  <c:v>66716</c:v>
                </c:pt>
              </c:numCache>
            </c:numRef>
          </c:val>
          <c:extLst>
            <c:ext xmlns:c16="http://schemas.microsoft.com/office/drawing/2014/chart" uri="{C3380CC4-5D6E-409C-BE32-E72D297353CC}">
              <c16:uniqueId val="{00000002-8EF7-497D-9D86-93D8C1CB21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F7-497D-9D86-93D8C1CB21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F7-497D-9D86-93D8C1CB21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2089</c:v>
                </c:pt>
                <c:pt idx="3">
                  <c:v>2158</c:v>
                </c:pt>
                <c:pt idx="6">
                  <c:v>1922</c:v>
                </c:pt>
                <c:pt idx="9">
                  <c:v>1925</c:v>
                </c:pt>
                <c:pt idx="12">
                  <c:v>2361</c:v>
                </c:pt>
              </c:numCache>
            </c:numRef>
          </c:val>
          <c:extLst>
            <c:ext xmlns:c16="http://schemas.microsoft.com/office/drawing/2014/chart" uri="{C3380CC4-5D6E-409C-BE32-E72D297353CC}">
              <c16:uniqueId val="{00000005-8EF7-497D-9D86-93D8C1CB21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40389</c:v>
                </c:pt>
                <c:pt idx="3">
                  <c:v>69984</c:v>
                </c:pt>
                <c:pt idx="6">
                  <c:v>62331</c:v>
                </c:pt>
                <c:pt idx="9">
                  <c:v>60468</c:v>
                </c:pt>
                <c:pt idx="12">
                  <c:v>57094</c:v>
                </c:pt>
              </c:numCache>
            </c:numRef>
          </c:val>
          <c:extLst>
            <c:ext xmlns:c16="http://schemas.microsoft.com/office/drawing/2014/chart" uri="{C3380CC4-5D6E-409C-BE32-E72D297353CC}">
              <c16:uniqueId val="{00000006-8EF7-497D-9D86-93D8C1CB21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959</c:v>
                </c:pt>
                <c:pt idx="3">
                  <c:v>700</c:v>
                </c:pt>
                <c:pt idx="6">
                  <c:v>669</c:v>
                </c:pt>
                <c:pt idx="9">
                  <c:v>624</c:v>
                </c:pt>
                <c:pt idx="12">
                  <c:v>542</c:v>
                </c:pt>
              </c:numCache>
            </c:numRef>
          </c:val>
          <c:extLst>
            <c:ext xmlns:c16="http://schemas.microsoft.com/office/drawing/2014/chart" uri="{C3380CC4-5D6E-409C-BE32-E72D297353CC}">
              <c16:uniqueId val="{00000007-8EF7-497D-9D86-93D8C1CB21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76908</c:v>
                </c:pt>
                <c:pt idx="3">
                  <c:v>70206</c:v>
                </c:pt>
                <c:pt idx="6">
                  <c:v>67787</c:v>
                </c:pt>
                <c:pt idx="9">
                  <c:v>66178</c:v>
                </c:pt>
                <c:pt idx="12">
                  <c:v>62544</c:v>
                </c:pt>
              </c:numCache>
            </c:numRef>
          </c:val>
          <c:extLst>
            <c:ext xmlns:c16="http://schemas.microsoft.com/office/drawing/2014/chart" uri="{C3380CC4-5D6E-409C-BE32-E72D297353CC}">
              <c16:uniqueId val="{00000008-8EF7-497D-9D86-93D8C1CB21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6583</c:v>
                </c:pt>
                <c:pt idx="3">
                  <c:v>5733</c:v>
                </c:pt>
                <c:pt idx="6">
                  <c:v>5790</c:v>
                </c:pt>
                <c:pt idx="9">
                  <c:v>4808</c:v>
                </c:pt>
                <c:pt idx="12">
                  <c:v>3881</c:v>
                </c:pt>
              </c:numCache>
            </c:numRef>
          </c:val>
          <c:extLst>
            <c:ext xmlns:c16="http://schemas.microsoft.com/office/drawing/2014/chart" uri="{C3380CC4-5D6E-409C-BE32-E72D297353CC}">
              <c16:uniqueId val="{00000009-8EF7-497D-9D86-93D8C1CB21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457962</c:v>
                </c:pt>
                <c:pt idx="3">
                  <c:v>465977</c:v>
                </c:pt>
                <c:pt idx="6">
                  <c:v>470595</c:v>
                </c:pt>
                <c:pt idx="9">
                  <c:v>477105</c:v>
                </c:pt>
                <c:pt idx="12">
                  <c:v>486394</c:v>
                </c:pt>
              </c:numCache>
            </c:numRef>
          </c:val>
          <c:extLst>
            <c:ext xmlns:c16="http://schemas.microsoft.com/office/drawing/2014/chart" uri="{C3380CC4-5D6E-409C-BE32-E72D297353CC}">
              <c16:uniqueId val="{0000000A-8EF7-497D-9D86-93D8C1CB215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64687</c:v>
                </c:pt>
                <c:pt idx="2">
                  <c:v>#N/A</c:v>
                </c:pt>
                <c:pt idx="3">
                  <c:v>#N/A</c:v>
                </c:pt>
                <c:pt idx="4">
                  <c:v>92446</c:v>
                </c:pt>
                <c:pt idx="5">
                  <c:v>#N/A</c:v>
                </c:pt>
                <c:pt idx="6">
                  <c:v>#N/A</c:v>
                </c:pt>
                <c:pt idx="7">
                  <c:v>80157</c:v>
                </c:pt>
                <c:pt idx="8">
                  <c:v>#N/A</c:v>
                </c:pt>
                <c:pt idx="9">
                  <c:v>#N/A</c:v>
                </c:pt>
                <c:pt idx="10">
                  <c:v>80449</c:v>
                </c:pt>
                <c:pt idx="11">
                  <c:v>#N/A</c:v>
                </c:pt>
                <c:pt idx="12">
                  <c:v>#N/A</c:v>
                </c:pt>
                <c:pt idx="13">
                  <c:v>81944</c:v>
                </c:pt>
                <c:pt idx="14">
                  <c:v>#N/A</c:v>
                </c:pt>
              </c:numCache>
            </c:numRef>
          </c:val>
          <c:smooth val="0"/>
          <c:extLst>
            <c:ext xmlns:c16="http://schemas.microsoft.com/office/drawing/2014/chart" uri="{C3380CC4-5D6E-409C-BE32-E72D297353CC}">
              <c16:uniqueId val="{0000000B-8EF7-497D-9D86-93D8C1CB215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8564</c:v>
                </c:pt>
                <c:pt idx="1">
                  <c:v>8599</c:v>
                </c:pt>
                <c:pt idx="2">
                  <c:v>8620</c:v>
                </c:pt>
              </c:numCache>
            </c:numRef>
          </c:val>
          <c:extLst>
            <c:ext xmlns:c16="http://schemas.microsoft.com/office/drawing/2014/chart" uri="{C3380CC4-5D6E-409C-BE32-E72D297353CC}">
              <c16:uniqueId val="{00000000-BFED-41CE-81AF-FBA3AF79F44D}"/>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2670</c:v>
                </c:pt>
                <c:pt idx="1">
                  <c:v>2670</c:v>
                </c:pt>
                <c:pt idx="2">
                  <c:v>2671</c:v>
                </c:pt>
              </c:numCache>
            </c:numRef>
          </c:val>
          <c:extLst>
            <c:ext xmlns:c16="http://schemas.microsoft.com/office/drawing/2014/chart" uri="{C3380CC4-5D6E-409C-BE32-E72D297353CC}">
              <c16:uniqueId val="{00000001-BFED-41CE-81AF-FBA3AF79F44D}"/>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17206</c:v>
                </c:pt>
                <c:pt idx="1">
                  <c:v>16353</c:v>
                </c:pt>
                <c:pt idx="2">
                  <c:v>18068</c:v>
                </c:pt>
              </c:numCache>
            </c:numRef>
          </c:val>
          <c:extLst>
            <c:ext xmlns:c16="http://schemas.microsoft.com/office/drawing/2014/chart" uri="{C3380CC4-5D6E-409C-BE32-E72D297353CC}">
              <c16:uniqueId val="{00000002-BFED-41CE-81AF-FBA3AF79F44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{C5348AA4-900B-4D60-B46D-2E81754908E6}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D66-43A9-A7BB-8013F623CF9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{F35F32AC-4583-4893-A014-DBE668E6BDAC}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66-43A9-A7BB-8013F623CF9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{8B5595A3-EE9C-4962-81D4-D04FEA6B9263}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66-43A9-A7BB-8013F623CF9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{11BD6949-E485-4185-97B8-77216D73746B}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66-43A9-A7BB-8013F623CF9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{92136667-AC3D-412D-92A5-4033DB981B91}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66-43A9-A7BB-8013F623CF9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{0373DB6B-A258-4B1F-A35E-9EC66DFA6C60}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D66-43A9-A7BB-8013F623CF9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{4F03F99A-A739-41BD-8289-4EE00BD5468F}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D66-43A9-A7BB-8013F623CF9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{168A5FFC-8E4E-42F0-AD2D-4771BCB73A7C}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D66-43A9-A7BB-8013F623CF9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{9F58E1FB-AAF7-4964-A5BA-0830A4C98B7E}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D66-43A9-A7BB-8013F623CF9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65.7</c:v>
                </c:pt>
                <c:pt idx="8">
                  <c:v>65.900000000000006</c:v>
                </c:pt>
                <c:pt idx="16">
                  <c:v>66.599999999999994</c:v>
                </c:pt>
                <c:pt idx="24">
                  <c:v>67</c:v>
                </c:pt>
                <c:pt idx="32">
                  <c:v>68</c:v>
                </c:pt>
              </c:numCache>
            </c:numRef>
          </c:xVal>
          <c:yVal>
            <c:numRef>
              <c:f>公会計指標分析・財政指標組合せ分析表!$BP$51:$DC$51</c:f>
              <c:numCache>
                <c:formatCode>#,##0.0;"▲ "#,##0.0</c:formatCode>
                <c:ptCount val="40"/>
                <c:pt idx="0">
                  <c:v>46.4</c:v>
                </c:pt>
                <c:pt idx="8">
                  <c:v>56.9</c:v>
                </c:pt>
                <c:pt idx="16">
                  <c:v>48.8</c:v>
                </c:pt>
                <c:pt idx="24">
                  <c:v>48.9</c:v>
                </c:pt>
                <c:pt idx="32">
                  <c:v>48.8</c:v>
                </c:pt>
              </c:numCache>
            </c:numRef>
          </c:yVal>
          <c:smooth val="0"/>
          <c:extLst>
            <c:ext xmlns:c16="http://schemas.microsoft.com/office/drawing/2014/chart" uri="{C3380CC4-5D6E-409C-BE32-E72D297353CC}">
              <c16:uniqueId val="{00000009-3D66-43A9-A7BB-8013F623CF9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{11FBD9A7-5609-41B9-BF59-E9155B6D5A52}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D66-43A9-A7BB-8013F623CF9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{81D25AE7-133A-483E-9676-018115142EF3}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66-43A9-A7BB-8013F623CF9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{72A6BDA8-1D34-419F-9CE8-15EA1130E6A6}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66-43A9-A7BB-8013F623CF9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{DE499190-6011-485D-BF5B-AD220D706A49}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66-43A9-A7BB-8013F623CF9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{0047EE04-8A32-4F4E-A36F-1A81CD8FE77E}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66-43A9-A7BB-8013F623CF9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{07E16BDB-2480-4D40-BCC6-07255DD24D02}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D66-43A9-A7BB-8013F623CF9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{08C98164-188F-4CE9-82DF-64589FF1B168}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D66-43A9-A7BB-8013F623CF9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{053BC43A-8438-4D63-A3CA-D15C27D9E628}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D66-43A9-A7BB-8013F623CF9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{9458C509-5639-45D5-86DB-29DB8FDCA070}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D66-43A9-A7BB-8013F623CF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c:v>
                </c:pt>
                <c:pt idx="8">
                  <c:v>62</c:v>
                </c:pt>
                <c:pt idx="16">
                  <c:v>62.9</c:v>
                </c:pt>
                <c:pt idx="24">
                  <c:v>63.4</c:v>
                </c:pt>
                <c:pt idx="32">
                  <c:v>64.2</c:v>
                </c:pt>
              </c:numCache>
            </c:numRef>
          </c:xVal>
          <c:yVal>
            <c:numRef>
              <c:f>公会計指標分析・財政指標組合せ分析表!$BP$55:$DC$55</c:f>
              <c:numCache>
                <c:formatCode>#,##0.0;"▲ "#,##0.0</c:formatCode>
                <c:ptCount val="40"/>
                <c:pt idx="0">
                  <c:v>115.7</c:v>
                </c:pt>
                <c:pt idx="8">
                  <c:v>106</c:v>
                </c:pt>
                <c:pt idx="16">
                  <c:v>97.6</c:v>
                </c:pt>
                <c:pt idx="24">
                  <c:v>91.6</c:v>
                </c:pt>
                <c:pt idx="32">
                  <c:v>86</c:v>
                </c:pt>
              </c:numCache>
            </c:numRef>
          </c:yVal>
          <c:smooth val="0"/>
          <c:extLst>
            <c:ext xmlns:c16="http://schemas.microsoft.com/office/drawing/2014/chart" uri="{C3380CC4-5D6E-409C-BE32-E72D297353CC}">
              <c16:uniqueId val="{00000013-3D66-43A9-A7BB-8013F623CF9E}"/>
            </c:ext>
          </c:extLst>
        </c:ser>
        <c:dLbls>
          <c:showLegendKey val="0"/>
          <c:showVal val="1"/>
          <c:showCatName val="0"/>
          <c:showSerName val="0"/>
          <c:showPercent val="0"/>
          <c:showBubbleSize val="0"/>
        </c:dLbls>
        <c:axId val="46179840"/>
        <c:axId val="46181760"/>
      </c:scatterChart>
      <c:valAx>
        <c:axId val="46179840"/>
        <c:scaling>
          <c:orientation val="maxMin"/>
          <c:max val="69"/>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{9932EF4B-E7EF-49B5-AB6F-1D0439428F94}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325-4DF3-8EA3-D43BA83A298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{5D63E381-BC2D-4CD3-B303-E4B17B1C2A33}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25-4DF3-8EA3-D43BA83A298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{C9B4ABB7-D041-4D26-ADD3-8A80A3566D57}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25-4DF3-8EA3-D43BA83A298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{FDC7DE89-8C0A-40F5-9F08-E2193610F4F3}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25-4DF3-8EA3-D43BA83A298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{573D8E8D-B22D-4AE3-B044-38CD9775F708}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25-4DF3-8EA3-D43BA83A298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{973D676B-E9AD-4C08-9022-EDD83D604C08}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325-4DF3-8EA3-D43BA83A298D}"/>
                </c:ext>
              </c:extLst>
            </c:dLbl>
            <c:dLbl>
              <c:idx val="16"/>
              <c:layout>
                <c:manualLayout>
                  <c:x val="-3.1697991619110633E-2"/>
                  <c:y val="-4.3495921315535854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{A2D75547-3BF9-4065-B7B8-6D63D64FEEAE}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325-4DF3-8EA3-D43BA83A298D}"/>
                </c:ext>
              </c:extLst>
            </c:dLbl>
            <c:dLbl>
              <c:idx val="24"/>
              <c:layout>
                <c:manualLayout>
                  <c:x val="-2.5298388263998016E-2"/>
                  <c:y val="-5.3345863811872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{E1F9FAC5-096E-4D25-8306-6319DD64E68F}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325-4DF3-8EA3-D43BA83A298D}"/>
                </c:ext>
              </c:extLst>
            </c:dLbl>
            <c:dLbl>
              <c:idx val="32"/>
              <c:layout>
                <c:manualLayout>
                  <c:x val="-3.7842297186153152E-2"/>
                  <c:y val="-9.0408156135973042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{0502037C-9C29-484E-8146-705C6BEDE4A2}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325-4DF3-8EA3-D43BA83A298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7.3</c:v>
                </c:pt>
                <c:pt idx="16">
                  <c:v>6.7</c:v>
                </c:pt>
                <c:pt idx="24">
                  <c:v>6.4</c:v>
                </c:pt>
                <c:pt idx="32">
                  <c:v>6.5</c:v>
                </c:pt>
              </c:numCache>
            </c:numRef>
          </c:xVal>
          <c:yVal>
            <c:numRef>
              <c:f>公会計指標分析・財政指標組合せ分析表!$BP$73:$DC$73</c:f>
              <c:numCache>
                <c:formatCode>#,##0.0;"▲ "#,##0.0</c:formatCode>
                <c:ptCount val="40"/>
                <c:pt idx="0">
                  <c:v>46.4</c:v>
                </c:pt>
                <c:pt idx="8">
                  <c:v>56.9</c:v>
                </c:pt>
                <c:pt idx="16">
                  <c:v>48.8</c:v>
                </c:pt>
                <c:pt idx="24">
                  <c:v>48.9</c:v>
                </c:pt>
                <c:pt idx="32">
                  <c:v>48.8</c:v>
                </c:pt>
              </c:numCache>
            </c:numRef>
          </c:yVal>
          <c:smooth val="0"/>
          <c:extLst>
            <c:ext xmlns:c16="http://schemas.microsoft.com/office/drawing/2014/chart" uri="{C3380CC4-5D6E-409C-BE32-E72D297353CC}">
              <c16:uniqueId val="{00000009-8325-4DF3-8EA3-D43BA83A298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{43437E00-7B59-498E-BECB-1B29BE512786}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325-4DF3-8EA3-D43BA83A298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{1ECCE48F-8C2C-4FF8-80B7-813C40E2DDDF}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25-4DF3-8EA3-D43BA83A298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{4B7B2CFB-C265-4AB5-A491-15BBB4C18F1E}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25-4DF3-8EA3-D43BA83A298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{E97D06A6-D1CC-45E9-97F9-F6D2EB502D7A}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25-4DF3-8EA3-D43BA83A298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{921D043F-027A-46A0-9738-875D55173F67}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25-4DF3-8EA3-D43BA83A298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{9D36F0A1-2B76-4AF7-9D91-EA24A372A1D7}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325-4DF3-8EA3-D43BA83A298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{EDC8A73C-10D9-4545-975C-1C82ECF3C83B}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325-4DF3-8EA3-D43BA83A298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{844BC61E-19D9-4352-BF9E-5AB74D66AB9D}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325-4DF3-8EA3-D43BA83A298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{EC616280-E0E1-4C27-9BD5-B9039BB230CC}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325-4DF3-8EA3-D43BA83A29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10.3</c:v>
                </c:pt>
                <c:pt idx="8">
                  <c:v>9</c:v>
                </c:pt>
                <c:pt idx="16">
                  <c:v>8</c:v>
                </c:pt>
                <c:pt idx="24">
                  <c:v>7.3</c:v>
                </c:pt>
                <c:pt idx="32">
                  <c:v>7.3</c:v>
                </c:pt>
              </c:numCache>
            </c:numRef>
          </c:xVal>
          <c:yVal>
            <c:numRef>
              <c:f>公会計指標分析・財政指標組合せ分析表!$BP$77:$DC$77</c:f>
              <c:numCache>
                <c:formatCode>#,##0.0;"▲ "#,##0.0</c:formatCode>
                <c:ptCount val="40"/>
                <c:pt idx="0">
                  <c:v>115.7</c:v>
                </c:pt>
                <c:pt idx="8">
                  <c:v>106</c:v>
                </c:pt>
                <c:pt idx="16">
                  <c:v>97.6</c:v>
                </c:pt>
                <c:pt idx="24">
                  <c:v>91.6</c:v>
                </c:pt>
                <c:pt idx="32">
                  <c:v>86</c:v>
                </c:pt>
              </c:numCache>
            </c:numRef>
          </c:yVal>
          <c:smooth val="0"/>
          <c:extLst>
            <c:ext xmlns:c16="http://schemas.microsoft.com/office/drawing/2014/chart" uri="{C3380CC4-5D6E-409C-BE32-E72D297353CC}">
              <c16:uniqueId val="{00000013-8325-4DF3-8EA3-D43BA83A298D}"/>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静岡県静岡市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実質公債費比率の分子は、満期一括償還地方債に係る年度割相当額などが増加しているが、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年度以降実施している借入期間の延長の影響などにより、定時償還方式の公債元金及び公債利子などの元利償還金が減少していることなどから、ほぼ横ばいで推移している。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２年度については、元利償還金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したものの、満期一括償還地方債に係る年度割相当額の増加などにより、元利償還金等はほぼ横ばいとなったが、災害復旧債等の算入額が減少したことなどにより、算入公債費等が減少したことから、前年度と比較して増となっ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今後、市債残高の累増や、元利償還金の増加が見込まれるため、市債残高の抑制や償還額の平準化を図り、計画的な財政運営に努める。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借入額の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を毎年度積み立てることとしている。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市場公募債の借入に連動し、積立額は年々増加している。</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311150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311150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311150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311150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静岡県静岡市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は、地方債残高が増加しているものの、緊急防災・減災事業債等の交付税措置の高い起債を活用することにより、実質的な地方債残高の圧縮に取り組んでいることなどから、近年横ばいで推移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２年度は一般廃棄物処理事業債、学校教育施設等整備事業債等の地方債現在高が増加し、分子となる将来負担見込額は増加した。</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今後も公債費等の削減を進め、財政の健全化に努める。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・将来負担額</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地方債残高は年々増加傾向にあるが、これは臨時財政対策債、一般廃棄物処理事業債、学校教育施設等整備事業債等の増加に伴うものである。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・充当可能財源等</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充当可能基金は２年度は増加しており、これは減債基金や電気事業経営記念基金などの増加によるものである。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また、基準財政需要額算入見込額は、臨時財政対策債及び緊急防災・減災事業債などの増加に伴い、</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年度以降増加している。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CD2520B0-57CD-4BF9-B8C6-544D61124B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91C6AFF-A2D2-4882-BE2D-EB9F6000C7BA}"/>
            </a:ext>
          </a:extLst>
        </xdr:cNvPr>
        <xdr:cNvSpPr>
          <a:spLocks noChangeArrowheads="1"/>
        </xdr:cNvSpPr>
      </xdr:nvSpPr>
      <xdr:spPr bwMode="auto">
        <a:xfrm>
          <a:off x="777875" y="123983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DA8F9477-86A4-42E8-BB30-2ADF249AB0D0}"/>
            </a:ext>
          </a:extLst>
        </xdr:cNvPr>
        <xdr:cNvSpPr>
          <a:spLocks noChangeArrowheads="1"/>
        </xdr:cNvSpPr>
      </xdr:nvSpPr>
      <xdr:spPr bwMode="auto">
        <a:xfrm>
          <a:off x="777875" y="137414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FD108786-0FF0-4F1E-903A-0F16FB199127}"/>
            </a:ext>
          </a:extLst>
        </xdr:cNvPr>
        <xdr:cNvSpPr>
          <a:spLocks noChangeArrowheads="1"/>
        </xdr:cNvSpPr>
      </xdr:nvSpPr>
      <xdr:spPr bwMode="auto">
        <a:xfrm>
          <a:off x="123825" y="123825"/>
          <a:ext cx="12327371"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E762A2E5-4552-4893-A64D-F2A7E789926C}"/>
            </a:ext>
          </a:extLst>
        </xdr:cNvPr>
        <xdr:cNvSpPr>
          <a:spLocks noChangeShapeType="1"/>
        </xdr:cNvSpPr>
      </xdr:nvSpPr>
      <xdr:spPr bwMode="auto">
        <a:xfrm>
          <a:off x="577850" y="11925300"/>
          <a:ext cx="6648450" cy="36830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E2E0EDB0-118D-43C7-A3AA-3A26FACF4418}"/>
            </a:ext>
          </a:extLst>
        </xdr:cNvPr>
        <xdr:cNvSpPr>
          <a:spLocks noChangeArrowheads="1"/>
        </xdr:cNvSpPr>
      </xdr:nvSpPr>
      <xdr:spPr bwMode="auto">
        <a:xfrm>
          <a:off x="12652828" y="165045"/>
          <a:ext cx="36594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5A8D40A8-484B-4613-8D04-CD1FD705385C}"/>
            </a:ext>
          </a:extLst>
        </xdr:cNvPr>
        <xdr:cNvSpPr>
          <a:spLocks noChangeArrowheads="1"/>
        </xdr:cNvSpPr>
      </xdr:nvSpPr>
      <xdr:spPr bwMode="auto">
        <a:xfrm>
          <a:off x="16505868" y="165046"/>
          <a:ext cx="67850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静岡県静岡市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73160D06-7C8E-4D23-9C1D-E3E2C4AE5B72}"/>
            </a:ext>
          </a:extLst>
        </xdr:cNvPr>
        <xdr:cNvSpPr txBox="1">
          <a:spLocks noChangeArrowheads="1"/>
        </xdr:cNvSpPr>
      </xdr:nvSpPr>
      <xdr:spPr bwMode="auto">
        <a:xfrm>
          <a:off x="533400" y="956829"/>
          <a:ext cx="2197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79F6CC28-2851-49B6-AD0F-B352453769F2}"/>
            </a:ext>
          </a:extLst>
        </xdr:cNvPr>
        <xdr:cNvSpPr>
          <a:spLocks noChangeArrowheads="1"/>
        </xdr:cNvSpPr>
      </xdr:nvSpPr>
      <xdr:spPr bwMode="auto">
        <a:xfrm>
          <a:off x="777875" y="130746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8BA9DDB7-EDF9-434A-985C-8E1D81BEDFDD}"/>
            </a:ext>
          </a:extLst>
        </xdr:cNvPr>
        <xdr:cNvSpPr>
          <a:spLocks noChangeArrowheads="1"/>
        </xdr:cNvSpPr>
      </xdr:nvSpPr>
      <xdr:spPr bwMode="auto">
        <a:xfrm>
          <a:off x="12652828" y="805544"/>
          <a:ext cx="106380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A41402F7-7825-48FD-9BA6-76411C980EE5}"/>
            </a:ext>
          </a:extLst>
        </xdr:cNvPr>
        <xdr:cNvSpPr txBox="1"/>
      </xdr:nvSpPr>
      <xdr:spPr>
        <a:xfrm>
          <a:off x="12652828" y="1298120"/>
          <a:ext cx="106370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新型コロナウイルス感染症経済変動対策資金特別利子助成基金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を新設したことなどにより、対前年度で約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行政目的や財政状況を踏まえた上で、効果的な活用を図るとともに、将来にわたり持続可能な財政運営を行うため、計画的な運用と適切な残高管理を行う。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公共建築物の長寿命化や更新に係る経費の中長期的な財源不足に対応するため、令和３年度中に「公共建築物整備基金」を新設した。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FB4ACB6B-5718-466C-91E3-4E35BA67AC6C}"/>
            </a:ext>
          </a:extLst>
        </xdr:cNvPr>
        <xdr:cNvSpPr>
          <a:spLocks noChangeArrowheads="1"/>
        </xdr:cNvSpPr>
      </xdr:nvSpPr>
      <xdr:spPr bwMode="auto">
        <a:xfrm>
          <a:off x="12735460"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BF1A2B90-1B24-4A14-AE8D-41C2CBD26B5D}"/>
            </a:ext>
          </a:extLst>
        </xdr:cNvPr>
        <xdr:cNvSpPr>
          <a:spLocks noChangeArrowheads="1"/>
        </xdr:cNvSpPr>
      </xdr:nvSpPr>
      <xdr:spPr bwMode="auto">
        <a:xfrm>
          <a:off x="12652828" y="12449463"/>
          <a:ext cx="10638068" cy="540673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4040B9C6-802A-44FA-B63A-A540D4AE30C2}"/>
            </a:ext>
          </a:extLst>
        </xdr:cNvPr>
        <xdr:cNvSpPr txBox="1"/>
      </xdr:nvSpPr>
      <xdr:spPr>
        <a:xfrm>
          <a:off x="12652828" y="12917055"/>
          <a:ext cx="10637064" cy="4936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①地域振興基金</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市民の連帯の強化又は地域振興に要する経費の財源に充当</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②電気事業経営記念基金</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合併前の静岡市が経営した電気事業を記念し、かつ、本市の特に重要な事業の財源等に充当</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③一般廃棄物処理施設整備基金</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一般廃棄物処理施設の整備に要する経費の財源に充当</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④健康福祉基金</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市民の健康福祉の向上を目的とする保健福祉事業の推進に要する経費の財源に充当</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⑤</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新型コロナウイルス感染症経済変動対策資金特別利子助成基金</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新型コロナウイルス感染症の感染拡大による影響を受けている市内の中小企業者等に対する資金の融資に係る利子の助成を通じた地方創生に資する事業に要する経費の財源に充当</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新型コロナウイルス感染症経済変動対策資金特別利子助成基金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を新設したことなどにより、対前年度で約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億円増加した。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行政目的や財政状況を踏まえた上で、効果的な活用を図るとともに、将来にわたり持続可能な財政運営を行うため、計画的な運用と適切な残高管理を行う。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新型コロナウイルス感染症経済変動対策資金特別利子助成基金については、経済変動対策貸付（新型コロナウイルス感染症対応枠）が令和４年度まで延長されたことに伴い、さらに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１億円を積み立てる見込み。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5B6BA92D-E3AC-418B-85BC-303852FBD7F4}"/>
            </a:ext>
          </a:extLst>
        </xdr:cNvPr>
        <xdr:cNvSpPr>
          <a:spLocks noChangeArrowheads="1"/>
        </xdr:cNvSpPr>
      </xdr:nvSpPr>
      <xdr:spPr bwMode="auto">
        <a:xfrm>
          <a:off x="12735459" y="12548608"/>
          <a:ext cx="23457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152A5434-6386-4F24-A625-6C32EEA4E84C}"/>
            </a:ext>
          </a:extLst>
        </xdr:cNvPr>
        <xdr:cNvSpPr>
          <a:spLocks noChangeArrowheads="1"/>
        </xdr:cNvSpPr>
      </xdr:nvSpPr>
      <xdr:spPr bwMode="auto">
        <a:xfrm>
          <a:off x="12652828" y="5279570"/>
          <a:ext cx="106380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7F739426-E695-45D0-9811-7F710A945820}"/>
            </a:ext>
          </a:extLst>
        </xdr:cNvPr>
        <xdr:cNvSpPr txBox="1"/>
      </xdr:nvSpPr>
      <xdr:spPr>
        <a:xfrm>
          <a:off x="12652828" y="5753100"/>
          <a:ext cx="106370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適切な財源の確保と歳出の精査により、取崩を回避しており、前年度とほぼ同額を維持した。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経済の不況等による税収減等に伴う財源不足のほか、新型コロナウイルス感染症の拡大や事前災害の発生等の不測の事態に対応するため、適切な残高管理に努める。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新型コロナウイルス感染症への対応のために大幅に基金を取り崩したことから、今後の不測の事態に対応するため、維持してきた基金残高の増加を図っていく。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令和３年度末時点では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億円を超える見込み。</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781CF10A-D9CB-4A8B-8109-88DB06666E1B}"/>
            </a:ext>
          </a:extLst>
        </xdr:cNvPr>
        <xdr:cNvSpPr>
          <a:spLocks noChangeArrowheads="1"/>
        </xdr:cNvSpPr>
      </xdr:nvSpPr>
      <xdr:spPr bwMode="auto">
        <a:xfrm>
          <a:off x="12735459" y="5372548"/>
          <a:ext cx="18831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6E47188D-243D-4675-AA5E-69B10CCEACE1}"/>
            </a:ext>
          </a:extLst>
        </xdr:cNvPr>
        <xdr:cNvSpPr>
          <a:spLocks noChangeArrowheads="1"/>
        </xdr:cNvSpPr>
      </xdr:nvSpPr>
      <xdr:spPr bwMode="auto">
        <a:xfrm>
          <a:off x="12652828" y="8876555"/>
          <a:ext cx="10638068" cy="34343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225C3D61-FDD5-477E-BD8F-D708B287B3D6}"/>
            </a:ext>
          </a:extLst>
        </xdr:cNvPr>
        <xdr:cNvSpPr txBox="1"/>
      </xdr:nvSpPr>
      <xdr:spPr>
        <a:xfrm>
          <a:off x="12652828" y="9350085"/>
          <a:ext cx="10637064" cy="2938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運用益の積立により微増した。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財政状況に応じた繰上償還に対応できるよう、適切な残高管理に努める。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6546E177-057F-4071-80B9-88BF3BC9F2F4}"/>
            </a:ext>
          </a:extLst>
        </xdr:cNvPr>
        <xdr:cNvSpPr>
          <a:spLocks noChangeArrowheads="1"/>
        </xdr:cNvSpPr>
      </xdr:nvSpPr>
      <xdr:spPr bwMode="auto">
        <a:xfrm>
          <a:off x="12735459"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FB73C81-DE38-48E8-A184-3BCF8F144D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4ACC3F7-9F46-414C-9462-9E6F7A1ABA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4EDA617-FC39-4FB2-9BC2-63718E6811C1}"/>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8AF620E-D0F4-4B8B-B082-2AD07BB13284}"/>
            </a:ext>
          </a:extLst>
        </xdr:cNvPr>
        <xdr:cNvSpPr/>
      </xdr:nvSpPr>
      <xdr:spPr>
        <a:xfrm>
          <a:off x="15351125"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D0F26F4-F1B0-4550-B50F-C9291EA50DF4}"/>
            </a:ext>
          </a:extLst>
        </xdr:cNvPr>
        <xdr:cNvSpPr/>
      </xdr:nvSpPr>
      <xdr:spPr>
        <a:xfrm>
          <a:off x="15360650" y="161925"/>
          <a:ext cx="35242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27A0984-D836-428E-BB41-9541FE800983}"/>
            </a:ext>
          </a:extLst>
        </xdr:cNvPr>
        <xdr:cNvSpPr/>
      </xdr:nvSpPr>
      <xdr:spPr>
        <a:xfrm>
          <a:off x="1538922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493176D-D4E5-4C6C-8533-6C19BF981D60}"/>
            </a:ext>
          </a:extLst>
        </xdr:cNvPr>
        <xdr:cNvSpPr/>
      </xdr:nvSpPr>
      <xdr:spPr>
        <a:xfrm>
          <a:off x="12827000"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DFE2CDE-B647-47E7-938E-544419A02B39}"/>
            </a:ext>
          </a:extLst>
        </xdr:cNvPr>
        <xdr:cNvSpPr/>
      </xdr:nvSpPr>
      <xdr:spPr>
        <a:xfrm>
          <a:off x="12855575" y="161925"/>
          <a:ext cx="23431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0B87984-8E8B-4B38-BF7D-731A456C2F18}"/>
            </a:ext>
          </a:extLst>
        </xdr:cNvPr>
        <xdr:cNvSpPr/>
      </xdr:nvSpPr>
      <xdr:spPr>
        <a:xfrm>
          <a:off x="12874625"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98E7C4E-53DC-47E7-87F3-7A0FC40B0C09}"/>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3CCD98C-A942-450D-A976-943E270FBEBA}"/>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646C39E-8800-4BEE-9351-009DF6872A24}"/>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694,296
683,338
1,411.83
409,765,739
401,389,969
5,342,539
190,502,477
440,435,416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B112835-E490-4BF6-9FAC-3B6CF52244CB}"/>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E18F793-6DFB-45D8-9693-4C3AD34318D4}"/>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126117D-4C0D-4EDF-86C1-3FE74620F42C}"/>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D564CFB-4F67-4A8A-BB0C-F051DD8E8657}"/>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FF5F4F3-2EA5-4AD1-877A-F8019D94453B}"/>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764D561-09C7-4D26-8799-BC57AED50B65}"/>
            </a:ext>
          </a:extLst>
        </xdr:cNvPr>
        <xdr:cNvSpPr/>
      </xdr:nvSpPr>
      <xdr:spPr>
        <a:xfrm>
          <a:off x="6226175" y="97790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78FBAB3-3354-4AD5-B544-3CC8ECBCC472}"/>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DF4AC17-C32C-464E-8A13-BADDEC3991C5}"/>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4C7E518-51FF-48D2-9B0F-AB70EA3BF439}"/>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B91C858-0CA4-43A7-938B-758FD4353F38}"/>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DCADE56-ADEE-42B2-8F69-944CA753E68C}"/>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8921595-2213-4FD0-A00D-C96314CB1A68}"/>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3DB598D-3130-4DA2-A362-98630835DCFB}"/>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D93C97D-CB5D-4F72-A1D6-3535A8B6F5FD}"/>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88733B4-F7CD-4A64-8E93-C52D40E13FC4}"/>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3BB40F2-28CB-4C8B-A1A6-CC7EA9343E40}"/>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A6BCA35-8EE7-481B-85E6-35EFAFEABB84}"/>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D4FCE72-0E38-4246-A6A2-B4B056C2A1AC}"/>
            </a:ext>
          </a:extLst>
        </xdr:cNvPr>
        <xdr:cNvSpPr txBox="1"/>
      </xdr:nvSpPr>
      <xdr:spPr>
        <a:xfrm>
          <a:off x="419100" y="1978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4F9749A1-2575-454D-8471-BC1730A0623C}"/>
            </a:ext>
          </a:extLst>
        </xdr:cNvPr>
        <xdr:cNvSpPr txBox="1"/>
      </xdr:nvSpPr>
      <xdr:spPr>
        <a:xfrm>
          <a:off x="419100" y="2206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A809F1FF-25AC-4545-9474-9D95638CD279}"/>
            </a:ext>
          </a:extLst>
        </xdr:cNvPr>
        <xdr:cNvSpPr txBox="1"/>
      </xdr:nvSpPr>
      <xdr:spPr>
        <a:xfrm>
          <a:off x="419100" y="24352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F889774-01B6-41ED-B3CB-04828F582A69}"/>
            </a:ext>
          </a:extLst>
        </xdr:cNvPr>
        <xdr:cNvSpPr txBox="1"/>
      </xdr:nvSpPr>
      <xdr:spPr>
        <a:xfrm>
          <a:off x="419100" y="26638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5ACE5501-D9D9-4D43-94BE-D28137815B3C}"/>
            </a:ext>
          </a:extLst>
        </xdr:cNvPr>
        <xdr:cNvSpPr txBox="1"/>
      </xdr:nvSpPr>
      <xdr:spPr>
        <a:xfrm>
          <a:off x="419100" y="28924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52AD862C-3167-4763-8AE2-6EA46DB12B22}"/>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0A8981E-FD51-4CF5-B8AA-E424EDA4930C}"/>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E0CDA9B-E5E8-451E-80B5-5D8B719A91D7}"/>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F72FCC5-C1F2-4427-9D11-6547AF9D2DA6}"/>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9A3729EC-0037-4B39-9F67-6049392C523F}"/>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4BABFB5-B459-45FA-8EC2-D86B048A5C5A}"/>
            </a:ext>
          </a:extLst>
        </xdr:cNvPr>
        <xdr:cNvSpPr/>
      </xdr:nvSpPr>
      <xdr:spPr>
        <a:xfrm>
          <a:off x="63023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67EAC4EA-8E16-4BA0-82D1-ED276A9A9F84}"/>
            </a:ext>
          </a:extLst>
        </xdr:cNvPr>
        <xdr:cNvSpPr/>
      </xdr:nvSpPr>
      <xdr:spPr>
        <a:xfrm>
          <a:off x="63023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2EC26521-ABF1-4647-939F-1BFC1D39343D}"/>
            </a:ext>
          </a:extLst>
        </xdr:cNvPr>
        <xdr:cNvSpPr/>
      </xdr:nvSpPr>
      <xdr:spPr>
        <a:xfrm>
          <a:off x="77978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6E1F88A-7D6B-43DC-AD8E-1B9D4A47D6AB}"/>
            </a:ext>
          </a:extLst>
        </xdr:cNvPr>
        <xdr:cNvSpPr/>
      </xdr:nvSpPr>
      <xdr:spPr>
        <a:xfrm>
          <a:off x="77978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80FE9CD-62D6-4181-8EC8-3A1D8080C481}"/>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A22A23E-A33A-466E-917F-9B78036242A9}"/>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F7B873CF-7DFE-4343-9006-0EF434AE27F3}"/>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764C04E-2EA0-4B35-AA49-3E2FF6D9672B}"/>
            </a:ext>
          </a:extLst>
        </xdr:cNvPr>
        <xdr:cNvSpPr txBox="1"/>
      </xdr:nvSpPr>
      <xdr:spPr>
        <a:xfrm>
          <a:off x="528320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年度に策定した「静岡市アセットマネジメント基本方針」において、保有施設の総延床面積を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％縮減（平成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年３月末比）するという目標を掲げ、保有施設の廃止、複合化、集約化、用途変更等を進めている。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有形固定資産減価償却率については、その伸びは緩やかであり、これまでの取組の効果が表れていると考えられる。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745EB70C-85AF-4F78-AD22-D2A03AA2CD41}"/>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1382D637-1716-4841-9F4A-1A068E81D95E}"/>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341D1D6F-2494-4063-BEA6-A9905606BB84}"/>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400C436C-8DBE-4657-A741-3F4F80C4F44F}"/>
            </a:ext>
          </a:extLst>
        </xdr:cNvPr>
        <xdr:cNvCxnSpPr/>
      </xdr:nvCxnSpPr>
      <xdr:spPr>
        <a:xfrm>
          <a:off x="1158875" y="55880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6F0FB554-6B07-433D-9DCA-4E9A2CE82EA7}"/>
            </a:ext>
          </a:extLst>
        </xdr:cNvPr>
        <xdr:cNvSpPr txBox="1"/>
      </xdr:nvSpPr>
      <xdr:spPr>
        <a:xfrm>
          <a:off x="789956" y="5503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849CECDC-649F-442C-A580-AD42CA13D0ED}"/>
            </a:ext>
          </a:extLst>
        </xdr:cNvPr>
        <xdr:cNvCxnSpPr/>
      </xdr:nvCxnSpPr>
      <xdr:spPr>
        <a:xfrm>
          <a:off x="1158875" y="51784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A708E034-8FC9-468E-90C7-930B6739E919}"/>
            </a:ext>
          </a:extLst>
        </xdr:cNvPr>
        <xdr:cNvSpPr txBox="1"/>
      </xdr:nvSpPr>
      <xdr:spPr>
        <a:xfrm>
          <a:off x="789956" y="5084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2A98AF0B-8EAB-4A29-B947-DDDF6758247B}"/>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7C758479-8DD2-4832-8070-1F2AABD89A79}"/>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BF1FE7F7-1F0E-40CC-86E7-A18A446753AE}"/>
            </a:ext>
          </a:extLst>
        </xdr:cNvPr>
        <xdr:cNvCxnSpPr/>
      </xdr:nvCxnSpPr>
      <xdr:spPr>
        <a:xfrm>
          <a:off x="1158875" y="4368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60843441-ED6E-42D5-9BEA-60D33FC9B5A8}"/>
            </a:ext>
          </a:extLst>
        </xdr:cNvPr>
        <xdr:cNvSpPr txBox="1"/>
      </xdr:nvSpPr>
      <xdr:spPr>
        <a:xfrm>
          <a:off x="789956" y="427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9E4888B4-CBCB-4257-9BEC-1957D020B575}"/>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42DD226-4571-422C-B0AF-7E376BDB81D4}"/>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28A7DC67-6F1E-4771-98C4-B468AF160534}"/>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10033</xdr:rowOff>
    </xdr:from>
    <xdr:to>
      <xdr:col>23</xdr:col>
      <xdr:colOff>85090</xdr:colOff>
      <xdr:row>35</xdr:row>
      <xdr:rowOff>11557</xdr:rowOff>
    </xdr:to>
    <xdr:cxnSp macro="">
      <xdr:nvCxnSpPr>
        <xdr:cNvPr id="63" name="直線コネクタ 62">
          <a:extLst>
            <a:ext uri="{FF2B5EF4-FFF2-40B4-BE49-F238E27FC236}">
              <a16:creationId xmlns:a16="http://schemas.microsoft.com/office/drawing/2014/main" id="{9189D527-3538-44CD-860B-B769A8D52F9C}"/>
            </a:ext>
          </a:extLst>
        </xdr:cNvPr>
        <xdr:cNvCxnSpPr/>
      </xdr:nvCxnSpPr>
      <xdr:spPr>
        <a:xfrm flipV="1">
          <a:off x="4306570" y="4378833"/>
          <a:ext cx="1270" cy="129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4" name="有形固定資産減価償却率最小値テキスト">
          <a:extLst>
            <a:ext uri="{FF2B5EF4-FFF2-40B4-BE49-F238E27FC236}">
              <a16:creationId xmlns:a16="http://schemas.microsoft.com/office/drawing/2014/main" id="{045F3408-4AE7-44C9-85A0-244927D11AFD}"/>
            </a:ext>
          </a:extLst>
        </xdr:cNvPr>
        <xdr:cNvSpPr txBox="1"/>
      </xdr:nvSpPr>
      <xdr:spPr>
        <a:xfrm>
          <a:off x="4359275" y="567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5" name="直線コネクタ 64">
          <a:extLst>
            <a:ext uri="{FF2B5EF4-FFF2-40B4-BE49-F238E27FC236}">
              <a16:creationId xmlns:a16="http://schemas.microsoft.com/office/drawing/2014/main" id="{93AD8EEB-3863-4C54-8992-EA4C979237BB}"/>
            </a:ext>
          </a:extLst>
        </xdr:cNvPr>
        <xdr:cNvCxnSpPr/>
      </xdr:nvCxnSpPr>
      <xdr:spPr>
        <a:xfrm>
          <a:off x="4216400" y="567575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128160</xdr:rowOff>
    </xdr:from>
    <xdr:ext cx="405111" cy="259045"/>
    <xdr:sp macro="" textlink="">
      <xdr:nvSpPr>
        <xdr:cNvPr id="66" name="有形固定資産減価償却率最大値テキスト">
          <a:extLst>
            <a:ext uri="{FF2B5EF4-FFF2-40B4-BE49-F238E27FC236}">
              <a16:creationId xmlns:a16="http://schemas.microsoft.com/office/drawing/2014/main" id="{B58925B9-54D8-45C4-AAD1-B4F398CF9CC4}"/>
            </a:ext>
          </a:extLst>
        </xdr:cNvPr>
        <xdr:cNvSpPr txBox="1"/>
      </xdr:nvSpPr>
      <xdr:spPr>
        <a:xfrm>
          <a:off x="4359275" y="4173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10033</xdr:rowOff>
    </xdr:from>
    <xdr:to>
      <xdr:col>23</xdr:col>
      <xdr:colOff>174625</xdr:colOff>
      <xdr:row>27</xdr:row>
      <xdr:rowOff>10033</xdr:rowOff>
    </xdr:to>
    <xdr:cxnSp macro="">
      <xdr:nvCxnSpPr>
        <xdr:cNvPr id="67" name="直線コネクタ 66">
          <a:extLst>
            <a:ext uri="{FF2B5EF4-FFF2-40B4-BE49-F238E27FC236}">
              <a16:creationId xmlns:a16="http://schemas.microsoft.com/office/drawing/2014/main" id="{7EA92E8C-8DFB-4E5D-85F9-AC921FD3EEE2}"/>
            </a:ext>
          </a:extLst>
        </xdr:cNvPr>
        <xdr:cNvCxnSpPr/>
      </xdr:nvCxnSpPr>
      <xdr:spPr>
        <a:xfrm>
          <a:off x="4216400" y="437883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64914</xdr:rowOff>
    </xdr:from>
    <xdr:ext cx="405111" cy="259045"/>
    <xdr:sp macro="" textlink="">
      <xdr:nvSpPr>
        <xdr:cNvPr id="68" name="有形固定資産減価償却率平均値テキスト">
          <a:extLst>
            <a:ext uri="{FF2B5EF4-FFF2-40B4-BE49-F238E27FC236}">
              <a16:creationId xmlns:a16="http://schemas.microsoft.com/office/drawing/2014/main" id="{8A4C2BDE-83DB-4CA1-91F7-B05E480E747B}"/>
            </a:ext>
          </a:extLst>
        </xdr:cNvPr>
        <xdr:cNvSpPr txBox="1"/>
      </xdr:nvSpPr>
      <xdr:spPr>
        <a:xfrm>
          <a:off x="4359275" y="4925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42037</xdr:rowOff>
    </xdr:from>
    <xdr:to>
      <xdr:col>23</xdr:col>
      <xdr:colOff>136525</xdr:colOff>
      <xdr:row>31</xdr:row>
      <xdr:rowOff>143637</xdr:rowOff>
    </xdr:to>
    <xdr:sp macro="" textlink="">
      <xdr:nvSpPr>
        <xdr:cNvPr id="69" name="フローチャート: 判断 68">
          <a:extLst>
            <a:ext uri="{FF2B5EF4-FFF2-40B4-BE49-F238E27FC236}">
              <a16:creationId xmlns:a16="http://schemas.microsoft.com/office/drawing/2014/main" id="{B35340EA-4C55-4545-9657-58965B1363C1}"/>
            </a:ext>
          </a:extLst>
        </xdr:cNvPr>
        <xdr:cNvSpPr/>
      </xdr:nvSpPr>
      <xdr:spPr>
        <a:xfrm>
          <a:off x="4254500" y="506488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144399</xdr:rowOff>
    </xdr:from>
    <xdr:to>
      <xdr:col>19</xdr:col>
      <xdr:colOff>187325</xdr:colOff>
      <xdr:row>31</xdr:row>
      <xdr:rowOff>74549</xdr:rowOff>
    </xdr:to>
    <xdr:sp macro="" textlink="">
      <xdr:nvSpPr>
        <xdr:cNvPr id="70" name="フローチャート: 判断 69">
          <a:extLst>
            <a:ext uri="{FF2B5EF4-FFF2-40B4-BE49-F238E27FC236}">
              <a16:creationId xmlns:a16="http://schemas.microsoft.com/office/drawing/2014/main" id="{7A52D0F5-6703-4D7E-8CEE-D0D0CBF2C3B3}"/>
            </a:ext>
          </a:extLst>
        </xdr:cNvPr>
        <xdr:cNvSpPr/>
      </xdr:nvSpPr>
      <xdr:spPr>
        <a:xfrm>
          <a:off x="3616325" y="499897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101219</xdr:rowOff>
    </xdr:from>
    <xdr:to>
      <xdr:col>15</xdr:col>
      <xdr:colOff>187325</xdr:colOff>
      <xdr:row>31</xdr:row>
      <xdr:rowOff>31369</xdr:rowOff>
    </xdr:to>
    <xdr:sp macro="" textlink="">
      <xdr:nvSpPr>
        <xdr:cNvPr id="71" name="フローチャート: 判断 70">
          <a:extLst>
            <a:ext uri="{FF2B5EF4-FFF2-40B4-BE49-F238E27FC236}">
              <a16:creationId xmlns:a16="http://schemas.microsoft.com/office/drawing/2014/main" id="{8D33CD54-EAC1-4099-BFD8-1DC3E16231B5}"/>
            </a:ext>
          </a:extLst>
        </xdr:cNvPr>
        <xdr:cNvSpPr/>
      </xdr:nvSpPr>
      <xdr:spPr>
        <a:xfrm>
          <a:off x="2930525" y="496214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2" name="フローチャート: 判断 71">
          <a:extLst>
            <a:ext uri="{FF2B5EF4-FFF2-40B4-BE49-F238E27FC236}">
              <a16:creationId xmlns:a16="http://schemas.microsoft.com/office/drawing/2014/main" id="{385A157E-D1E9-4A99-A75C-DECFAFD7A3EF}"/>
            </a:ext>
          </a:extLst>
        </xdr:cNvPr>
        <xdr:cNvSpPr/>
      </xdr:nvSpPr>
      <xdr:spPr>
        <a:xfrm>
          <a:off x="2244725" y="48844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108585</xdr:rowOff>
    </xdr:from>
    <xdr:to>
      <xdr:col>7</xdr:col>
      <xdr:colOff>187325</xdr:colOff>
      <xdr:row>30</xdr:row>
      <xdr:rowOff>38735</xdr:rowOff>
    </xdr:to>
    <xdr:sp macro="" textlink="">
      <xdr:nvSpPr>
        <xdr:cNvPr id="73" name="フローチャート: 判断 72">
          <a:extLst>
            <a:ext uri="{FF2B5EF4-FFF2-40B4-BE49-F238E27FC236}">
              <a16:creationId xmlns:a16="http://schemas.microsoft.com/office/drawing/2014/main" id="{83DD0BC6-BD98-428A-B3D5-5ED9EE10219F}"/>
            </a:ext>
          </a:extLst>
        </xdr:cNvPr>
        <xdr:cNvSpPr/>
      </xdr:nvSpPr>
      <xdr:spPr>
        <a:xfrm>
          <a:off x="1558925" y="48012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1481C278-8C5F-4B0A-BC92-1331BC10F0E2}"/>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DB603DF4-8935-4D64-828E-0E2099182467}"/>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5CB85F3-895D-4749-9274-A7BA31978CAD}"/>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2E04BF1F-D320-4DD8-9EAB-62EED5819251}"/>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B9FE64D-7455-4D09-8B86-1E98626FB1A6}"/>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27305</xdr:rowOff>
    </xdr:from>
    <xdr:to>
      <xdr:col>23</xdr:col>
      <xdr:colOff>136525</xdr:colOff>
      <xdr:row>33</xdr:row>
      <xdr:rowOff>128905</xdr:rowOff>
    </xdr:to>
    <xdr:sp macro="" textlink="">
      <xdr:nvSpPr>
        <xdr:cNvPr id="79" name="楕円 78">
          <a:extLst>
            <a:ext uri="{FF2B5EF4-FFF2-40B4-BE49-F238E27FC236}">
              <a16:creationId xmlns:a16="http://schemas.microsoft.com/office/drawing/2014/main" id="{BBC342F6-6206-43EF-8D08-D4C21372EC01}"/>
            </a:ext>
          </a:extLst>
        </xdr:cNvPr>
        <xdr:cNvSpPr/>
      </xdr:nvSpPr>
      <xdr:spPr>
        <a:xfrm>
          <a:off x="4254500" y="53740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5732</xdr:rowOff>
    </xdr:from>
    <xdr:ext cx="405111" cy="259045"/>
    <xdr:sp macro="" textlink="">
      <xdr:nvSpPr>
        <xdr:cNvPr id="80" name="有形固定資産減価償却率該当値テキスト">
          <a:extLst>
            <a:ext uri="{FF2B5EF4-FFF2-40B4-BE49-F238E27FC236}">
              <a16:creationId xmlns:a16="http://schemas.microsoft.com/office/drawing/2014/main" id="{31D8C05A-B884-4116-A0D8-2448051EA33B}"/>
            </a:ext>
          </a:extLst>
        </xdr:cNvPr>
        <xdr:cNvSpPr txBox="1"/>
      </xdr:nvSpPr>
      <xdr:spPr>
        <a:xfrm>
          <a:off x="4359275" y="535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112395</xdr:rowOff>
    </xdr:from>
    <xdr:to>
      <xdr:col>19</xdr:col>
      <xdr:colOff>187325</xdr:colOff>
      <xdr:row>33</xdr:row>
      <xdr:rowOff>42545</xdr:rowOff>
    </xdr:to>
    <xdr:sp macro="" textlink="">
      <xdr:nvSpPr>
        <xdr:cNvPr id="81" name="楕円 80">
          <a:extLst>
            <a:ext uri="{FF2B5EF4-FFF2-40B4-BE49-F238E27FC236}">
              <a16:creationId xmlns:a16="http://schemas.microsoft.com/office/drawing/2014/main" id="{E1A56C5F-9696-4D75-BB11-68340F6DFC72}"/>
            </a:ext>
          </a:extLst>
        </xdr:cNvPr>
        <xdr:cNvSpPr/>
      </xdr:nvSpPr>
      <xdr:spPr>
        <a:xfrm>
          <a:off x="3616325" y="52939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163195</xdr:rowOff>
    </xdr:from>
    <xdr:to>
      <xdr:col>23</xdr:col>
      <xdr:colOff>85725</xdr:colOff>
      <xdr:row>33</xdr:row>
      <xdr:rowOff>78105</xdr:rowOff>
    </xdr:to>
    <xdr:cxnSp macro="">
      <xdr:nvCxnSpPr>
        <xdr:cNvPr id="82" name="直線コネクタ 81">
          <a:extLst>
            <a:ext uri="{FF2B5EF4-FFF2-40B4-BE49-F238E27FC236}">
              <a16:creationId xmlns:a16="http://schemas.microsoft.com/office/drawing/2014/main" id="{353F267F-60B6-44DC-8761-4832984CFD92}"/>
            </a:ext>
          </a:extLst>
        </xdr:cNvPr>
        <xdr:cNvCxnSpPr/>
      </xdr:nvCxnSpPr>
      <xdr:spPr>
        <a:xfrm>
          <a:off x="3673475" y="5341620"/>
          <a:ext cx="62865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77851</xdr:rowOff>
    </xdr:from>
    <xdr:to>
      <xdr:col>15</xdr:col>
      <xdr:colOff>187325</xdr:colOff>
      <xdr:row>33</xdr:row>
      <xdr:rowOff>8001</xdr:rowOff>
    </xdr:to>
    <xdr:sp macro="" textlink="">
      <xdr:nvSpPr>
        <xdr:cNvPr id="83" name="楕円 82">
          <a:extLst>
            <a:ext uri="{FF2B5EF4-FFF2-40B4-BE49-F238E27FC236}">
              <a16:creationId xmlns:a16="http://schemas.microsoft.com/office/drawing/2014/main" id="{9C583AA0-D062-467C-848D-60C6129FAF79}"/>
            </a:ext>
          </a:extLst>
        </xdr:cNvPr>
        <xdr:cNvSpPr/>
      </xdr:nvSpPr>
      <xdr:spPr>
        <a:xfrm>
          <a:off x="2930525" y="525945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128651</xdr:rowOff>
    </xdr:from>
    <xdr:to>
      <xdr:col>19</xdr:col>
      <xdr:colOff>136525</xdr:colOff>
      <xdr:row>32</xdr:row>
      <xdr:rowOff>163195</xdr:rowOff>
    </xdr:to>
    <xdr:cxnSp macro="">
      <xdr:nvCxnSpPr>
        <xdr:cNvPr id="84" name="直線コネクタ 83">
          <a:extLst>
            <a:ext uri="{FF2B5EF4-FFF2-40B4-BE49-F238E27FC236}">
              <a16:creationId xmlns:a16="http://schemas.microsoft.com/office/drawing/2014/main" id="{1F506D9C-0E46-475E-8887-325E51125424}"/>
            </a:ext>
          </a:extLst>
        </xdr:cNvPr>
        <xdr:cNvCxnSpPr/>
      </xdr:nvCxnSpPr>
      <xdr:spPr>
        <a:xfrm>
          <a:off x="2987675" y="5307076"/>
          <a:ext cx="6858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17399</xdr:rowOff>
    </xdr:from>
    <xdr:to>
      <xdr:col>11</xdr:col>
      <xdr:colOff>187325</xdr:colOff>
      <xdr:row>32</xdr:row>
      <xdr:rowOff>118999</xdr:rowOff>
    </xdr:to>
    <xdr:sp macro="" textlink="">
      <xdr:nvSpPr>
        <xdr:cNvPr id="85" name="楕円 84">
          <a:extLst>
            <a:ext uri="{FF2B5EF4-FFF2-40B4-BE49-F238E27FC236}">
              <a16:creationId xmlns:a16="http://schemas.microsoft.com/office/drawing/2014/main" id="{884F6012-B952-4A10-B0EB-0CC051E46661}"/>
            </a:ext>
          </a:extLst>
        </xdr:cNvPr>
        <xdr:cNvSpPr/>
      </xdr:nvSpPr>
      <xdr:spPr>
        <a:xfrm>
          <a:off x="2244725" y="519899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68199</xdr:rowOff>
    </xdr:from>
    <xdr:to>
      <xdr:col>15</xdr:col>
      <xdr:colOff>136525</xdr:colOff>
      <xdr:row>32</xdr:row>
      <xdr:rowOff>128651</xdr:rowOff>
    </xdr:to>
    <xdr:cxnSp macro="">
      <xdr:nvCxnSpPr>
        <xdr:cNvPr id="86" name="直線コネクタ 85">
          <a:extLst>
            <a:ext uri="{FF2B5EF4-FFF2-40B4-BE49-F238E27FC236}">
              <a16:creationId xmlns:a16="http://schemas.microsoft.com/office/drawing/2014/main" id="{8854B10A-A477-45DE-98E8-F2AC38D4E53F}"/>
            </a:ext>
          </a:extLst>
        </xdr:cNvPr>
        <xdr:cNvCxnSpPr/>
      </xdr:nvCxnSpPr>
      <xdr:spPr>
        <a:xfrm>
          <a:off x="2301875" y="5246624"/>
          <a:ext cx="6858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127</xdr:rowOff>
    </xdr:from>
    <xdr:to>
      <xdr:col>7</xdr:col>
      <xdr:colOff>187325</xdr:colOff>
      <xdr:row>32</xdr:row>
      <xdr:rowOff>101727</xdr:rowOff>
    </xdr:to>
    <xdr:sp macro="" textlink="">
      <xdr:nvSpPr>
        <xdr:cNvPr id="87" name="楕円 86">
          <a:extLst>
            <a:ext uri="{FF2B5EF4-FFF2-40B4-BE49-F238E27FC236}">
              <a16:creationId xmlns:a16="http://schemas.microsoft.com/office/drawing/2014/main" id="{BA3AA540-29A0-4FDF-8219-51A768D93189}"/>
            </a:ext>
          </a:extLst>
        </xdr:cNvPr>
        <xdr:cNvSpPr/>
      </xdr:nvSpPr>
      <xdr:spPr>
        <a:xfrm>
          <a:off x="1558925" y="518172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50927</xdr:rowOff>
    </xdr:from>
    <xdr:to>
      <xdr:col>11</xdr:col>
      <xdr:colOff>136525</xdr:colOff>
      <xdr:row>32</xdr:row>
      <xdr:rowOff>68199</xdr:rowOff>
    </xdr:to>
    <xdr:cxnSp macro="">
      <xdr:nvCxnSpPr>
        <xdr:cNvPr id="88" name="直線コネクタ 87">
          <a:extLst>
            <a:ext uri="{FF2B5EF4-FFF2-40B4-BE49-F238E27FC236}">
              <a16:creationId xmlns:a16="http://schemas.microsoft.com/office/drawing/2014/main" id="{91B35D6D-34A3-4530-B226-A04DFABC84B7}"/>
            </a:ext>
          </a:extLst>
        </xdr:cNvPr>
        <xdr:cNvCxnSpPr/>
      </xdr:nvCxnSpPr>
      <xdr:spPr>
        <a:xfrm>
          <a:off x="1616075" y="5229352"/>
          <a:ext cx="6858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91076</xdr:rowOff>
    </xdr:from>
    <xdr:ext cx="405111" cy="259045"/>
    <xdr:sp macro="" textlink="">
      <xdr:nvSpPr>
        <xdr:cNvPr id="89" name="n_1aveValue有形固定資産減価償却率">
          <a:extLst>
            <a:ext uri="{FF2B5EF4-FFF2-40B4-BE49-F238E27FC236}">
              <a16:creationId xmlns:a16="http://schemas.microsoft.com/office/drawing/2014/main" id="{5D2B5ED4-CF93-4B76-A909-E1B50CC4FB68}"/>
            </a:ext>
          </a:extLst>
        </xdr:cNvPr>
        <xdr:cNvSpPr txBox="1"/>
      </xdr:nvSpPr>
      <xdr:spPr>
        <a:xfrm>
          <a:off x="3474094" y="4783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47896</xdr:rowOff>
    </xdr:from>
    <xdr:ext cx="405111" cy="259045"/>
    <xdr:sp macro="" textlink="">
      <xdr:nvSpPr>
        <xdr:cNvPr id="90" name="n_2aveValue有形固定資産減価償却率">
          <a:extLst>
            <a:ext uri="{FF2B5EF4-FFF2-40B4-BE49-F238E27FC236}">
              <a16:creationId xmlns:a16="http://schemas.microsoft.com/office/drawing/2014/main" id="{39DBCC5A-28D0-4C2F-8452-03444B8CD83E}"/>
            </a:ext>
          </a:extLst>
        </xdr:cNvPr>
        <xdr:cNvSpPr txBox="1"/>
      </xdr:nvSpPr>
      <xdr:spPr>
        <a:xfrm>
          <a:off x="2797819" y="474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91" name="n_3aveValue有形固定資産減価償却率">
          <a:extLst>
            <a:ext uri="{FF2B5EF4-FFF2-40B4-BE49-F238E27FC236}">
              <a16:creationId xmlns:a16="http://schemas.microsoft.com/office/drawing/2014/main" id="{CC08E031-F081-4D24-85BF-F49CF6260796}"/>
            </a:ext>
          </a:extLst>
        </xdr:cNvPr>
        <xdr:cNvSpPr txBox="1"/>
      </xdr:nvSpPr>
      <xdr:spPr>
        <a:xfrm>
          <a:off x="2112019" y="467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55262</xdr:rowOff>
    </xdr:from>
    <xdr:ext cx="405111" cy="259045"/>
    <xdr:sp macro="" textlink="">
      <xdr:nvSpPr>
        <xdr:cNvPr id="92" name="n_4aveValue有形固定資産減価償却率">
          <a:extLst>
            <a:ext uri="{FF2B5EF4-FFF2-40B4-BE49-F238E27FC236}">
              <a16:creationId xmlns:a16="http://schemas.microsoft.com/office/drawing/2014/main" id="{021407F9-9A48-4191-8446-A0F8CBB35C3A}"/>
            </a:ext>
          </a:extLst>
        </xdr:cNvPr>
        <xdr:cNvSpPr txBox="1"/>
      </xdr:nvSpPr>
      <xdr:spPr>
        <a:xfrm>
          <a:off x="1426219" y="4589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33672</xdr:rowOff>
    </xdr:from>
    <xdr:ext cx="405111" cy="259045"/>
    <xdr:sp macro="" textlink="">
      <xdr:nvSpPr>
        <xdr:cNvPr id="93" name="n_1mainValue有形固定資産減価償却率">
          <a:extLst>
            <a:ext uri="{FF2B5EF4-FFF2-40B4-BE49-F238E27FC236}">
              <a16:creationId xmlns:a16="http://schemas.microsoft.com/office/drawing/2014/main" id="{3D917A33-8F5D-47B0-B174-6DECF7A8D86B}"/>
            </a:ext>
          </a:extLst>
        </xdr:cNvPr>
        <xdr:cNvSpPr txBox="1"/>
      </xdr:nvSpPr>
      <xdr:spPr>
        <a:xfrm>
          <a:off x="3474094" y="5374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170578</xdr:rowOff>
    </xdr:from>
    <xdr:ext cx="405111" cy="259045"/>
    <xdr:sp macro="" textlink="">
      <xdr:nvSpPr>
        <xdr:cNvPr id="94" name="n_2mainValue有形固定資産減価償却率">
          <a:extLst>
            <a:ext uri="{FF2B5EF4-FFF2-40B4-BE49-F238E27FC236}">
              <a16:creationId xmlns:a16="http://schemas.microsoft.com/office/drawing/2014/main" id="{BED67E8B-092F-4E62-8492-60531CE8B384}"/>
            </a:ext>
          </a:extLst>
        </xdr:cNvPr>
        <xdr:cNvSpPr txBox="1"/>
      </xdr:nvSpPr>
      <xdr:spPr>
        <a:xfrm>
          <a:off x="2797819" y="534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110126</xdr:rowOff>
    </xdr:from>
    <xdr:ext cx="405111" cy="259045"/>
    <xdr:sp macro="" textlink="">
      <xdr:nvSpPr>
        <xdr:cNvPr id="95" name="n_3mainValue有形固定資産減価償却率">
          <a:extLst>
            <a:ext uri="{FF2B5EF4-FFF2-40B4-BE49-F238E27FC236}">
              <a16:creationId xmlns:a16="http://schemas.microsoft.com/office/drawing/2014/main" id="{0C30B6C8-8E50-4E11-83D6-F70A420E2C6F}"/>
            </a:ext>
          </a:extLst>
        </xdr:cNvPr>
        <xdr:cNvSpPr txBox="1"/>
      </xdr:nvSpPr>
      <xdr:spPr>
        <a:xfrm>
          <a:off x="2112019" y="52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92854</xdr:rowOff>
    </xdr:from>
    <xdr:ext cx="405111" cy="259045"/>
    <xdr:sp macro="" textlink="">
      <xdr:nvSpPr>
        <xdr:cNvPr id="96" name="n_4mainValue有形固定資産減価償却率">
          <a:extLst>
            <a:ext uri="{FF2B5EF4-FFF2-40B4-BE49-F238E27FC236}">
              <a16:creationId xmlns:a16="http://schemas.microsoft.com/office/drawing/2014/main" id="{05314EA6-E797-49E1-B180-874F196B89BE}"/>
            </a:ext>
          </a:extLst>
        </xdr:cNvPr>
        <xdr:cNvSpPr txBox="1"/>
      </xdr:nvSpPr>
      <xdr:spPr>
        <a:xfrm>
          <a:off x="1426219" y="5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DC9722DA-E040-49F8-AFE5-A2016C900F4C}"/>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12296AA1-0843-47EA-96A7-46D64690E019}"/>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2D17DA19-3DB4-413A-8D8D-B0C724BE8330}"/>
            </a:ext>
          </a:extLst>
        </xdr:cNvPr>
        <xdr:cNvSpPr/>
      </xdr:nvSpPr>
      <xdr:spPr>
        <a:xfrm>
          <a:off x="12446540" y="3630071"/>
          <a:ext cx="862519"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59447EF1-0144-4D7B-9488-52F91CF59D38}"/>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ADC472EA-E8A3-49DB-953E-01B4A58857BB}"/>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707C270A-EB65-41AB-B0C8-45E908928EB9}"/>
            </a:ext>
          </a:extLst>
        </xdr:cNvPr>
        <xdr:cNvSpPr/>
      </xdr:nvSpPr>
      <xdr:spPr>
        <a:xfrm>
          <a:off x="153416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82DBF208-975B-43CD-8F01-909436422B6E}"/>
            </a:ext>
          </a:extLst>
        </xdr:cNvPr>
        <xdr:cNvSpPr/>
      </xdr:nvSpPr>
      <xdr:spPr>
        <a:xfrm>
          <a:off x="153416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D7197C4E-9301-4E49-9D25-BEA0FC50AF26}"/>
            </a:ext>
          </a:extLst>
        </xdr:cNvPr>
        <xdr:cNvSpPr/>
      </xdr:nvSpPr>
      <xdr:spPr>
        <a:xfrm>
          <a:off x="16817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52C08BDA-F87E-4406-B634-8FE4C2679902}"/>
            </a:ext>
          </a:extLst>
        </xdr:cNvPr>
        <xdr:cNvSpPr/>
      </xdr:nvSpPr>
      <xdr:spPr>
        <a:xfrm>
          <a:off x="16817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792397BD-269E-4EE0-803E-6B59A73C07C5}"/>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34D7CAE7-FD01-4159-857A-60DB0DC50011}"/>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2E93FC14-331E-4B93-BAB5-138F32BC9CEE}"/>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15DCB06C-97FF-45A6-A30B-399AA3DBF3EC}"/>
            </a:ext>
          </a:extLst>
        </xdr:cNvPr>
        <xdr:cNvSpPr txBox="1"/>
      </xdr:nvSpPr>
      <xdr:spPr>
        <a:xfrm>
          <a:off x="143224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債務償還比率については、類似団体平均を下回っているが、前年度からは増加している。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前年度と比較して、分子となる将来負担額について、市職員や小中学校教職員の退職手当の支給割合の減に伴い、退職手当見込額が減少した一方で、一般廃棄物処理事業債などの通常債の現在高が増加したことによるものであ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EF5C976C-16BA-44CD-B7BB-07D49A659E30}"/>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A263F884-33DF-4F08-AC5D-1895FF33ECF8}"/>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15A1DCE6-AE87-46BC-BE4C-FE98B079956B}"/>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CC05A9F7-EBA7-4C6D-A7E9-BAFC933178D8}"/>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5C02C3C4-3A6F-4E3D-9DCC-FD052FDEA5D8}"/>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7185D60-780B-436E-A5DF-2293B7B2F4C9}"/>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id="{B30E3DCA-7ED5-410A-96F4-564D532608ED}"/>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696AC324-3385-496B-8E09-B35FC89A2B2C}"/>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id="{4032E1D2-DA16-4B61-A5B5-3AFDDEBDC1D5}"/>
            </a:ext>
          </a:extLst>
        </xdr:cNvPr>
        <xdr:cNvSpPr txBox="1"/>
      </xdr:nvSpPr>
      <xdr:spPr>
        <a:xfrm>
          <a:off x="9708926" y="488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C57F0389-344B-4811-AB5F-64CB6A8E184E}"/>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C3E53C5C-84D8-4C91-BE32-9178D924B2A5}"/>
            </a:ext>
          </a:extLst>
        </xdr:cNvPr>
        <xdr:cNvSpPr txBox="1"/>
      </xdr:nvSpPr>
      <xdr:spPr>
        <a:xfrm>
          <a:off x="9762011" y="45438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51C7557D-9105-48F2-8CE5-76C782408F5C}"/>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a:extLst>
            <a:ext uri="{FF2B5EF4-FFF2-40B4-BE49-F238E27FC236}">
              <a16:creationId xmlns:a16="http://schemas.microsoft.com/office/drawing/2014/main" id="{D0C6FA55-0EC6-484C-8144-C11ADFBBC460}"/>
            </a:ext>
          </a:extLst>
        </xdr:cNvPr>
        <xdr:cNvSpPr txBox="1"/>
      </xdr:nvSpPr>
      <xdr:spPr>
        <a:xfrm>
          <a:off x="9762011" y="4212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5FB7154E-EF80-4839-BCBA-521509963A08}"/>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4" name="テキスト ボックス 123">
          <a:extLst>
            <a:ext uri="{FF2B5EF4-FFF2-40B4-BE49-F238E27FC236}">
              <a16:creationId xmlns:a16="http://schemas.microsoft.com/office/drawing/2014/main" id="{91F696FB-B478-40D8-8769-39192A6BC46E}"/>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95449515-98A9-4985-8C62-6311643807EE}"/>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163541</xdr:rowOff>
    </xdr:from>
    <xdr:to>
      <xdr:col>76</xdr:col>
      <xdr:colOff>21589</xdr:colOff>
      <xdr:row>34</xdr:row>
      <xdr:rowOff>80574</xdr:rowOff>
    </xdr:to>
    <xdr:cxnSp macro="">
      <xdr:nvCxnSpPr>
        <xdr:cNvPr id="126" name="直線コネクタ 125">
          <a:extLst>
            <a:ext uri="{FF2B5EF4-FFF2-40B4-BE49-F238E27FC236}">
              <a16:creationId xmlns:a16="http://schemas.microsoft.com/office/drawing/2014/main" id="{40695946-5B86-4171-838E-29B7BC74CE23}"/>
            </a:ext>
          </a:extLst>
        </xdr:cNvPr>
        <xdr:cNvCxnSpPr/>
      </xdr:nvCxnSpPr>
      <xdr:spPr>
        <a:xfrm flipV="1">
          <a:off x="13326745" y="4208491"/>
          <a:ext cx="1269" cy="138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84401</xdr:rowOff>
    </xdr:from>
    <xdr:ext cx="560923" cy="259045"/>
    <xdr:sp macro="" textlink="">
      <xdr:nvSpPr>
        <xdr:cNvPr id="127" name="債務償還比率最小値テキスト">
          <a:extLst>
            <a:ext uri="{FF2B5EF4-FFF2-40B4-BE49-F238E27FC236}">
              <a16:creationId xmlns:a16="http://schemas.microsoft.com/office/drawing/2014/main" id="{4BAC5A74-2D13-4AF9-B7F1-1F1BEC9D888A}"/>
            </a:ext>
          </a:extLst>
        </xdr:cNvPr>
        <xdr:cNvSpPr txBox="1"/>
      </xdr:nvSpPr>
      <xdr:spPr>
        <a:xfrm>
          <a:off x="13379450" y="55930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80574</xdr:rowOff>
    </xdr:from>
    <xdr:to>
      <xdr:col>76</xdr:col>
      <xdr:colOff>111125</xdr:colOff>
      <xdr:row>34</xdr:row>
      <xdr:rowOff>80574</xdr:rowOff>
    </xdr:to>
    <xdr:cxnSp macro="">
      <xdr:nvCxnSpPr>
        <xdr:cNvPr id="128" name="直線コネクタ 127">
          <a:extLst>
            <a:ext uri="{FF2B5EF4-FFF2-40B4-BE49-F238E27FC236}">
              <a16:creationId xmlns:a16="http://schemas.microsoft.com/office/drawing/2014/main" id="{CB3FF75B-F06E-47D9-816E-E5A02232E956}"/>
            </a:ext>
          </a:extLst>
        </xdr:cNvPr>
        <xdr:cNvCxnSpPr/>
      </xdr:nvCxnSpPr>
      <xdr:spPr>
        <a:xfrm>
          <a:off x="13255625" y="558919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110218</xdr:rowOff>
    </xdr:from>
    <xdr:ext cx="469744" cy="259045"/>
    <xdr:sp macro="" textlink="">
      <xdr:nvSpPr>
        <xdr:cNvPr id="129" name="債務償還比率最大値テキスト">
          <a:extLst>
            <a:ext uri="{FF2B5EF4-FFF2-40B4-BE49-F238E27FC236}">
              <a16:creationId xmlns:a16="http://schemas.microsoft.com/office/drawing/2014/main" id="{D24E4DFD-6CBE-43BD-A56E-F1FE678E10B4}"/>
            </a:ext>
          </a:extLst>
        </xdr:cNvPr>
        <xdr:cNvSpPr txBox="1"/>
      </xdr:nvSpPr>
      <xdr:spPr>
        <a:xfrm>
          <a:off x="13379450" y="399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163541</xdr:rowOff>
    </xdr:from>
    <xdr:to>
      <xdr:col>76</xdr:col>
      <xdr:colOff>111125</xdr:colOff>
      <xdr:row>25</xdr:row>
      <xdr:rowOff>163541</xdr:rowOff>
    </xdr:to>
    <xdr:cxnSp macro="">
      <xdr:nvCxnSpPr>
        <xdr:cNvPr id="130" name="直線コネクタ 129">
          <a:extLst>
            <a:ext uri="{FF2B5EF4-FFF2-40B4-BE49-F238E27FC236}">
              <a16:creationId xmlns:a16="http://schemas.microsoft.com/office/drawing/2014/main" id="{70F9D981-BBFA-4E12-B780-0295A6EF9CCF}"/>
            </a:ext>
          </a:extLst>
        </xdr:cNvPr>
        <xdr:cNvCxnSpPr/>
      </xdr:nvCxnSpPr>
      <xdr:spPr>
        <a:xfrm>
          <a:off x="13255625" y="420849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17804</xdr:rowOff>
    </xdr:from>
    <xdr:ext cx="560923" cy="259045"/>
    <xdr:sp macro="" textlink="">
      <xdr:nvSpPr>
        <xdr:cNvPr id="131" name="債務償還比率平均値テキスト">
          <a:extLst>
            <a:ext uri="{FF2B5EF4-FFF2-40B4-BE49-F238E27FC236}">
              <a16:creationId xmlns:a16="http://schemas.microsoft.com/office/drawing/2014/main" id="{6CABBC49-FAB2-4216-A721-F2D4DC3E1A0E}"/>
            </a:ext>
          </a:extLst>
        </xdr:cNvPr>
        <xdr:cNvSpPr txBox="1"/>
      </xdr:nvSpPr>
      <xdr:spPr>
        <a:xfrm>
          <a:off x="13379450" y="4713629"/>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39377</xdr:rowOff>
    </xdr:from>
    <xdr:to>
      <xdr:col>76</xdr:col>
      <xdr:colOff>73025</xdr:colOff>
      <xdr:row>29</xdr:row>
      <xdr:rowOff>140977</xdr:rowOff>
    </xdr:to>
    <xdr:sp macro="" textlink="">
      <xdr:nvSpPr>
        <xdr:cNvPr id="132" name="フローチャート: 判断 131">
          <a:extLst>
            <a:ext uri="{FF2B5EF4-FFF2-40B4-BE49-F238E27FC236}">
              <a16:creationId xmlns:a16="http://schemas.microsoft.com/office/drawing/2014/main" id="{E18B57B8-E4B8-48F6-8945-1764AD09B923}"/>
            </a:ext>
          </a:extLst>
        </xdr:cNvPr>
        <xdr:cNvSpPr/>
      </xdr:nvSpPr>
      <xdr:spPr>
        <a:xfrm>
          <a:off x="13293725" y="473520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41656</xdr:rowOff>
    </xdr:from>
    <xdr:to>
      <xdr:col>72</xdr:col>
      <xdr:colOff>123825</xdr:colOff>
      <xdr:row>29</xdr:row>
      <xdr:rowOff>143256</xdr:rowOff>
    </xdr:to>
    <xdr:sp macro="" textlink="">
      <xdr:nvSpPr>
        <xdr:cNvPr id="133" name="フローチャート: 判断 132">
          <a:extLst>
            <a:ext uri="{FF2B5EF4-FFF2-40B4-BE49-F238E27FC236}">
              <a16:creationId xmlns:a16="http://schemas.microsoft.com/office/drawing/2014/main" id="{7F711F4D-9857-45EE-83E8-D710A429F825}"/>
            </a:ext>
          </a:extLst>
        </xdr:cNvPr>
        <xdr:cNvSpPr/>
      </xdr:nvSpPr>
      <xdr:spPr>
        <a:xfrm>
          <a:off x="12646025" y="474065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26543</xdr:rowOff>
    </xdr:from>
    <xdr:to>
      <xdr:col>68</xdr:col>
      <xdr:colOff>123825</xdr:colOff>
      <xdr:row>29</xdr:row>
      <xdr:rowOff>128143</xdr:rowOff>
    </xdr:to>
    <xdr:sp macro="" textlink="">
      <xdr:nvSpPr>
        <xdr:cNvPr id="134" name="フローチャート: 判断 133">
          <a:extLst>
            <a:ext uri="{FF2B5EF4-FFF2-40B4-BE49-F238E27FC236}">
              <a16:creationId xmlns:a16="http://schemas.microsoft.com/office/drawing/2014/main" id="{BF81F0B0-C1FF-4E5A-83A4-536EB1474BAC}"/>
            </a:ext>
          </a:extLst>
        </xdr:cNvPr>
        <xdr:cNvSpPr/>
      </xdr:nvSpPr>
      <xdr:spPr>
        <a:xfrm>
          <a:off x="11960225" y="47255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43815</xdr:rowOff>
    </xdr:from>
    <xdr:to>
      <xdr:col>64</xdr:col>
      <xdr:colOff>123825</xdr:colOff>
      <xdr:row>29</xdr:row>
      <xdr:rowOff>145415</xdr:rowOff>
    </xdr:to>
    <xdr:sp macro="" textlink="">
      <xdr:nvSpPr>
        <xdr:cNvPr id="135" name="フローチャート: 判断 134">
          <a:extLst>
            <a:ext uri="{FF2B5EF4-FFF2-40B4-BE49-F238E27FC236}">
              <a16:creationId xmlns:a16="http://schemas.microsoft.com/office/drawing/2014/main" id="{FB613BA2-446F-4255-A4F8-1D29D97C41FC}"/>
            </a:ext>
          </a:extLst>
        </xdr:cNvPr>
        <xdr:cNvSpPr/>
      </xdr:nvSpPr>
      <xdr:spPr>
        <a:xfrm>
          <a:off x="11274425" y="47428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69483</xdr:rowOff>
    </xdr:from>
    <xdr:to>
      <xdr:col>60</xdr:col>
      <xdr:colOff>123825</xdr:colOff>
      <xdr:row>29</xdr:row>
      <xdr:rowOff>171083</xdr:rowOff>
    </xdr:to>
    <xdr:sp macro="" textlink="">
      <xdr:nvSpPr>
        <xdr:cNvPr id="136" name="フローチャート: 判断 135">
          <a:extLst>
            <a:ext uri="{FF2B5EF4-FFF2-40B4-BE49-F238E27FC236}">
              <a16:creationId xmlns:a16="http://schemas.microsoft.com/office/drawing/2014/main" id="{D9B95AB3-7750-48CC-8D9E-92A47ABCD775}"/>
            </a:ext>
          </a:extLst>
        </xdr:cNvPr>
        <xdr:cNvSpPr/>
      </xdr:nvSpPr>
      <xdr:spPr>
        <a:xfrm>
          <a:off x="10588625" y="47621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38B6737D-E28C-489A-8C60-E2E842656B12}"/>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40D0896E-E0A8-46D1-9F3D-1F2AA70DFCC8}"/>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9120006A-ABAA-4E06-84C9-19B47BCB37BD}"/>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3566CF46-3125-499C-97AA-CAB358330039}"/>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D3FA974A-A6D5-43E6-9ACB-2120D9051E3F}"/>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81047</xdr:rowOff>
    </xdr:from>
    <xdr:to>
      <xdr:col>76</xdr:col>
      <xdr:colOff>73025</xdr:colOff>
      <xdr:row>29</xdr:row>
      <xdr:rowOff>11197</xdr:rowOff>
    </xdr:to>
    <xdr:sp macro="" textlink="">
      <xdr:nvSpPr>
        <xdr:cNvPr id="142" name="楕円 141">
          <a:extLst>
            <a:ext uri="{FF2B5EF4-FFF2-40B4-BE49-F238E27FC236}">
              <a16:creationId xmlns:a16="http://schemas.microsoft.com/office/drawing/2014/main" id="{34430866-2F66-4B3D-A7F1-EBA49780E8C2}"/>
            </a:ext>
          </a:extLst>
        </xdr:cNvPr>
        <xdr:cNvSpPr/>
      </xdr:nvSpPr>
      <xdr:spPr>
        <a:xfrm>
          <a:off x="13293725" y="461812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103924</xdr:rowOff>
    </xdr:from>
    <xdr:ext cx="469744" cy="259045"/>
    <xdr:sp macro="" textlink="">
      <xdr:nvSpPr>
        <xdr:cNvPr id="143" name="債務償還比率該当値テキスト">
          <a:extLst>
            <a:ext uri="{FF2B5EF4-FFF2-40B4-BE49-F238E27FC236}">
              <a16:creationId xmlns:a16="http://schemas.microsoft.com/office/drawing/2014/main" id="{04823818-F05F-4D51-A9E3-8868822C2D67}"/>
            </a:ext>
          </a:extLst>
        </xdr:cNvPr>
        <xdr:cNvSpPr txBox="1"/>
      </xdr:nvSpPr>
      <xdr:spPr>
        <a:xfrm>
          <a:off x="13379450" y="447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79488</xdr:rowOff>
    </xdr:from>
    <xdr:to>
      <xdr:col>72</xdr:col>
      <xdr:colOff>123825</xdr:colOff>
      <xdr:row>29</xdr:row>
      <xdr:rowOff>9638</xdr:rowOff>
    </xdr:to>
    <xdr:sp macro="" textlink="">
      <xdr:nvSpPr>
        <xdr:cNvPr id="144" name="楕円 143">
          <a:extLst>
            <a:ext uri="{FF2B5EF4-FFF2-40B4-BE49-F238E27FC236}">
              <a16:creationId xmlns:a16="http://schemas.microsoft.com/office/drawing/2014/main" id="{55AAFED8-726E-4284-9379-75EF81D4FD50}"/>
            </a:ext>
          </a:extLst>
        </xdr:cNvPr>
        <xdr:cNvSpPr/>
      </xdr:nvSpPr>
      <xdr:spPr>
        <a:xfrm>
          <a:off x="12646025" y="461656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130288</xdr:rowOff>
    </xdr:from>
    <xdr:to>
      <xdr:col>76</xdr:col>
      <xdr:colOff>22225</xdr:colOff>
      <xdr:row>28</xdr:row>
      <xdr:rowOff>131847</xdr:rowOff>
    </xdr:to>
    <xdr:cxnSp macro="">
      <xdr:nvCxnSpPr>
        <xdr:cNvPr id="145" name="直線コネクタ 144">
          <a:extLst>
            <a:ext uri="{FF2B5EF4-FFF2-40B4-BE49-F238E27FC236}">
              <a16:creationId xmlns:a16="http://schemas.microsoft.com/office/drawing/2014/main" id="{BAB9D864-0872-4CCE-9CD3-71FD426C8E80}"/>
            </a:ext>
          </a:extLst>
        </xdr:cNvPr>
        <xdr:cNvCxnSpPr/>
      </xdr:nvCxnSpPr>
      <xdr:spPr>
        <a:xfrm>
          <a:off x="12693650" y="4664188"/>
          <a:ext cx="638175" cy="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142748</xdr:rowOff>
    </xdr:from>
    <xdr:to>
      <xdr:col>68</xdr:col>
      <xdr:colOff>123825</xdr:colOff>
      <xdr:row>28</xdr:row>
      <xdr:rowOff>72898</xdr:rowOff>
    </xdr:to>
    <xdr:sp macro="" textlink="">
      <xdr:nvSpPr>
        <xdr:cNvPr id="146" name="楕円 145">
          <a:extLst>
            <a:ext uri="{FF2B5EF4-FFF2-40B4-BE49-F238E27FC236}">
              <a16:creationId xmlns:a16="http://schemas.microsoft.com/office/drawing/2014/main" id="{598BD3A8-6520-4B4B-A1BC-B8A431EFD4CA}"/>
            </a:ext>
          </a:extLst>
        </xdr:cNvPr>
        <xdr:cNvSpPr/>
      </xdr:nvSpPr>
      <xdr:spPr>
        <a:xfrm>
          <a:off x="11960225" y="451789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22098</xdr:rowOff>
    </xdr:from>
    <xdr:to>
      <xdr:col>72</xdr:col>
      <xdr:colOff>73025</xdr:colOff>
      <xdr:row>28</xdr:row>
      <xdr:rowOff>130288</xdr:rowOff>
    </xdr:to>
    <xdr:cxnSp macro="">
      <xdr:nvCxnSpPr>
        <xdr:cNvPr id="147" name="直線コネクタ 146">
          <a:extLst>
            <a:ext uri="{FF2B5EF4-FFF2-40B4-BE49-F238E27FC236}">
              <a16:creationId xmlns:a16="http://schemas.microsoft.com/office/drawing/2014/main" id="{89D09D10-AD9B-4A96-A1F3-6C8824537954}"/>
            </a:ext>
          </a:extLst>
        </xdr:cNvPr>
        <xdr:cNvCxnSpPr/>
      </xdr:nvCxnSpPr>
      <xdr:spPr>
        <a:xfrm>
          <a:off x="12007850" y="4555998"/>
          <a:ext cx="685800" cy="10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29951</xdr:rowOff>
    </xdr:from>
    <xdr:to>
      <xdr:col>64</xdr:col>
      <xdr:colOff>123825</xdr:colOff>
      <xdr:row>28</xdr:row>
      <xdr:rowOff>131551</xdr:rowOff>
    </xdr:to>
    <xdr:sp macro="" textlink="">
      <xdr:nvSpPr>
        <xdr:cNvPr id="148" name="楕円 147">
          <a:extLst>
            <a:ext uri="{FF2B5EF4-FFF2-40B4-BE49-F238E27FC236}">
              <a16:creationId xmlns:a16="http://schemas.microsoft.com/office/drawing/2014/main" id="{C26EFAF8-BCA1-49AC-AB99-FE45D3BA6B91}"/>
            </a:ext>
          </a:extLst>
        </xdr:cNvPr>
        <xdr:cNvSpPr/>
      </xdr:nvSpPr>
      <xdr:spPr>
        <a:xfrm>
          <a:off x="11274425" y="456067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22098</xdr:rowOff>
    </xdr:from>
    <xdr:to>
      <xdr:col>68</xdr:col>
      <xdr:colOff>73025</xdr:colOff>
      <xdr:row>28</xdr:row>
      <xdr:rowOff>80751</xdr:rowOff>
    </xdr:to>
    <xdr:cxnSp macro="">
      <xdr:nvCxnSpPr>
        <xdr:cNvPr id="149" name="直線コネクタ 148">
          <a:extLst>
            <a:ext uri="{FF2B5EF4-FFF2-40B4-BE49-F238E27FC236}">
              <a16:creationId xmlns:a16="http://schemas.microsoft.com/office/drawing/2014/main" id="{30B240CF-CE14-484E-9994-4E0ADC61BB98}"/>
            </a:ext>
          </a:extLst>
        </xdr:cNvPr>
        <xdr:cNvCxnSpPr/>
      </xdr:nvCxnSpPr>
      <xdr:spPr>
        <a:xfrm flipV="1">
          <a:off x="11322050" y="4555998"/>
          <a:ext cx="685800" cy="6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159780</xdr:rowOff>
    </xdr:from>
    <xdr:to>
      <xdr:col>60</xdr:col>
      <xdr:colOff>123825</xdr:colOff>
      <xdr:row>28</xdr:row>
      <xdr:rowOff>89930</xdr:rowOff>
    </xdr:to>
    <xdr:sp macro="" textlink="">
      <xdr:nvSpPr>
        <xdr:cNvPr id="150" name="楕円 149">
          <a:extLst>
            <a:ext uri="{FF2B5EF4-FFF2-40B4-BE49-F238E27FC236}">
              <a16:creationId xmlns:a16="http://schemas.microsoft.com/office/drawing/2014/main" id="{C9377B9C-1772-43FA-AA75-B5F0A9C94195}"/>
            </a:ext>
          </a:extLst>
        </xdr:cNvPr>
        <xdr:cNvSpPr/>
      </xdr:nvSpPr>
      <xdr:spPr>
        <a:xfrm>
          <a:off x="10588625" y="453493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39130</xdr:rowOff>
    </xdr:from>
    <xdr:to>
      <xdr:col>64</xdr:col>
      <xdr:colOff>73025</xdr:colOff>
      <xdr:row>28</xdr:row>
      <xdr:rowOff>80751</xdr:rowOff>
    </xdr:to>
    <xdr:cxnSp macro="">
      <xdr:nvCxnSpPr>
        <xdr:cNvPr id="151" name="直線コネクタ 150">
          <a:extLst>
            <a:ext uri="{FF2B5EF4-FFF2-40B4-BE49-F238E27FC236}">
              <a16:creationId xmlns:a16="http://schemas.microsoft.com/office/drawing/2014/main" id="{DE424CA2-9082-474F-8D7A-BB5F8183A48C}"/>
            </a:ext>
          </a:extLst>
        </xdr:cNvPr>
        <xdr:cNvCxnSpPr/>
      </xdr:nvCxnSpPr>
      <xdr:spPr>
        <a:xfrm>
          <a:off x="10636250" y="4573030"/>
          <a:ext cx="685800" cy="4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134383</xdr:rowOff>
    </xdr:from>
    <xdr:ext cx="560923" cy="259045"/>
    <xdr:sp macro="" textlink="">
      <xdr:nvSpPr>
        <xdr:cNvPr id="152" name="n_1aveValue債務償還比率">
          <a:extLst>
            <a:ext uri="{FF2B5EF4-FFF2-40B4-BE49-F238E27FC236}">
              <a16:creationId xmlns:a16="http://schemas.microsoft.com/office/drawing/2014/main" id="{13BF7EDA-6736-41C8-939C-916E53D1DD30}"/>
            </a:ext>
          </a:extLst>
        </xdr:cNvPr>
        <xdr:cNvSpPr txBox="1"/>
      </xdr:nvSpPr>
      <xdr:spPr>
        <a:xfrm>
          <a:off x="12441763" y="48302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29</xdr:row>
      <xdr:rowOff>119270</xdr:rowOff>
    </xdr:from>
    <xdr:ext cx="560923" cy="259045"/>
    <xdr:sp macro="" textlink="">
      <xdr:nvSpPr>
        <xdr:cNvPr id="153" name="n_2aveValue債務償還比率">
          <a:extLst>
            <a:ext uri="{FF2B5EF4-FFF2-40B4-BE49-F238E27FC236}">
              <a16:creationId xmlns:a16="http://schemas.microsoft.com/office/drawing/2014/main" id="{A14B0954-1ADC-499D-AC28-F80EDDA495D5}"/>
            </a:ext>
          </a:extLst>
        </xdr:cNvPr>
        <xdr:cNvSpPr txBox="1"/>
      </xdr:nvSpPr>
      <xdr:spPr>
        <a:xfrm>
          <a:off x="11765488" y="48182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29</xdr:row>
      <xdr:rowOff>136542</xdr:rowOff>
    </xdr:from>
    <xdr:ext cx="560923" cy="259045"/>
    <xdr:sp macro="" textlink="">
      <xdr:nvSpPr>
        <xdr:cNvPr id="154" name="n_3aveValue債務償還比率">
          <a:extLst>
            <a:ext uri="{FF2B5EF4-FFF2-40B4-BE49-F238E27FC236}">
              <a16:creationId xmlns:a16="http://schemas.microsoft.com/office/drawing/2014/main" id="{C0FD136F-0DFF-49A9-854B-74ACDBBC3249}"/>
            </a:ext>
          </a:extLst>
        </xdr:cNvPr>
        <xdr:cNvSpPr txBox="1"/>
      </xdr:nvSpPr>
      <xdr:spPr>
        <a:xfrm>
          <a:off x="11079688" y="483554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29</xdr:row>
      <xdr:rowOff>162210</xdr:rowOff>
    </xdr:from>
    <xdr:ext cx="560923" cy="259045"/>
    <xdr:sp macro="" textlink="">
      <xdr:nvSpPr>
        <xdr:cNvPr id="155" name="n_4aveValue債務償還比率">
          <a:extLst>
            <a:ext uri="{FF2B5EF4-FFF2-40B4-BE49-F238E27FC236}">
              <a16:creationId xmlns:a16="http://schemas.microsoft.com/office/drawing/2014/main" id="{EA5058C6-8D05-4D28-B730-09EC10E656F0}"/>
            </a:ext>
          </a:extLst>
        </xdr:cNvPr>
        <xdr:cNvSpPr txBox="1"/>
      </xdr:nvSpPr>
      <xdr:spPr>
        <a:xfrm>
          <a:off x="10393888" y="48548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26165</xdr:rowOff>
    </xdr:from>
    <xdr:ext cx="469744" cy="259045"/>
    <xdr:sp macro="" textlink="">
      <xdr:nvSpPr>
        <xdr:cNvPr id="156" name="n_1mainValue債務償還比率">
          <a:extLst>
            <a:ext uri="{FF2B5EF4-FFF2-40B4-BE49-F238E27FC236}">
              <a16:creationId xmlns:a16="http://schemas.microsoft.com/office/drawing/2014/main" id="{2C82C39C-EF0D-48BB-87A2-FEEDD4F12393}"/>
            </a:ext>
          </a:extLst>
        </xdr:cNvPr>
        <xdr:cNvSpPr txBox="1"/>
      </xdr:nvSpPr>
      <xdr:spPr>
        <a:xfrm>
          <a:off x="12465127" y="440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89425</xdr:rowOff>
    </xdr:from>
    <xdr:ext cx="469744" cy="259045"/>
    <xdr:sp macro="" textlink="">
      <xdr:nvSpPr>
        <xdr:cNvPr id="157" name="n_2mainValue債務償還比率">
          <a:extLst>
            <a:ext uri="{FF2B5EF4-FFF2-40B4-BE49-F238E27FC236}">
              <a16:creationId xmlns:a16="http://schemas.microsoft.com/office/drawing/2014/main" id="{E9D5B3B1-5793-473C-8425-F47875D15EA2}"/>
            </a:ext>
          </a:extLst>
        </xdr:cNvPr>
        <xdr:cNvSpPr txBox="1"/>
      </xdr:nvSpPr>
      <xdr:spPr>
        <a:xfrm>
          <a:off x="11788852" y="429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148078</xdr:rowOff>
    </xdr:from>
    <xdr:ext cx="469744" cy="259045"/>
    <xdr:sp macro="" textlink="">
      <xdr:nvSpPr>
        <xdr:cNvPr id="158" name="n_3mainValue債務償還比率">
          <a:extLst>
            <a:ext uri="{FF2B5EF4-FFF2-40B4-BE49-F238E27FC236}">
              <a16:creationId xmlns:a16="http://schemas.microsoft.com/office/drawing/2014/main" id="{0CE33552-ED54-4311-A0E6-CA23766DD086}"/>
            </a:ext>
          </a:extLst>
        </xdr:cNvPr>
        <xdr:cNvSpPr txBox="1"/>
      </xdr:nvSpPr>
      <xdr:spPr>
        <a:xfrm>
          <a:off x="11103052" y="435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106457</xdr:rowOff>
    </xdr:from>
    <xdr:ext cx="469744" cy="259045"/>
    <xdr:sp macro="" textlink="">
      <xdr:nvSpPr>
        <xdr:cNvPr id="159" name="n_4mainValue債務償還比率">
          <a:extLst>
            <a:ext uri="{FF2B5EF4-FFF2-40B4-BE49-F238E27FC236}">
              <a16:creationId xmlns:a16="http://schemas.microsoft.com/office/drawing/2014/main" id="{D99FBB15-6D78-47A7-A233-E05E8FD6F826}"/>
            </a:ext>
          </a:extLst>
        </xdr:cNvPr>
        <xdr:cNvSpPr txBox="1"/>
      </xdr:nvSpPr>
      <xdr:spPr>
        <a:xfrm>
          <a:off x="10417252" y="431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BABBCAAF-1522-4E27-8F4C-6FE6B3E2528A}"/>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221CC7E1-E9A7-4836-B365-01B985E97443}"/>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0AC74FC3-5338-4F6F-BED6-87268584B152}"/>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1497DEE2-0D56-4F2C-A6C7-A42CBEC46D6F}"/>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90CC5D1B-7E23-433E-B74B-7E24442CCDDB}"/>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BA3BA4F4-C5AB-4294-809C-7CF8E5D262B5}"/>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57A665C-2F00-4BBE-9368-901E5D3CC01A}"/>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99A6100-A2A7-4FE1-93AE-2D04A8D95A75}"/>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6651767-DDE6-4AD7-B070-FFB42EC35B16}"/>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E7A1B5E-0208-45E5-B655-45461DB481AF}"/>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FA06D33-D35B-4137-8F80-ACB66FDDB054}"/>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A397A40-AF38-416E-806E-8A278BC33B9A}"/>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E07271F-60F2-491F-9F25-BAE1E05545D7}"/>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AFB2CAF-C4E3-4179-A986-5EDCEB92F680}"/>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C9FEF64-D8D2-405B-90AC-5FA92393F0CB}"/>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D02624F-C550-4ACA-B15C-EFF73988D531}"/>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694,296
683,338
1,411.83
409,765,739
401,389,969
5,342,539
190,502,477
440,435,416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4A0D84C-AB3F-4798-AA9C-A0C23357188B}"/>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E4FAE43-B2FF-4DDA-AD6E-B6858FE38312}"/>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70767E4-74E8-420D-A128-5A3851841C9F}"/>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DF83118-5B4F-49A4-AF99-612B52617CC7}"/>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8C20CF7-B433-404A-A749-975DD4FF58D3}"/>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14927EF-E201-48BB-9D4D-23DD9620B478}"/>
            </a:ext>
          </a:extLst>
        </xdr:cNvPr>
        <xdr:cNvSpPr/>
      </xdr:nvSpPr>
      <xdr:spPr>
        <a:xfrm>
          <a:off x="6467475" y="16192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32D9ACA-4FC5-4915-A142-A5FB3A486031}"/>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36E3E24-C92C-46D0-B8E9-CA234F5FD81C}"/>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77F18AC-2670-4E77-8DC9-70E374546552}"/>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71A9D3D-CD43-4CB6-ACC1-9AF37C376A15}"/>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BF2A305-8E6C-4581-B5DC-817A03A13040}"/>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7CF29DB-B266-4FFF-BB0D-87C9F4189961}"/>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23E96B0-902D-4F16-A546-B96AC4EDB71A}"/>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09C51A0-0FA0-44FD-969D-9DC79678B193}"/>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6D3323A-0965-4B48-AEE5-B26D298ADC06}"/>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3FC807F-F75C-4396-9D44-4EC903DD6C6C}"/>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38C8CD9-2BCB-4820-83D0-B969291D8C01}"/>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CE16C5E-8163-4E20-9F24-1C974661F476}"/>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337207D-0783-4E35-87E1-D34F761AF48F}"/>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F7FA594-6C5E-40B4-A7F5-43615ECF3626}"/>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6A6A782-334A-4C39-A8B4-5A13FDB94E2D}"/>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1FC2BE7-E11E-4EBA-B2B5-78F5BD3B5EB1}"/>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58602D0-BFA1-42CA-963A-8930CA721DDA}"/>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93D5E1C-97C6-4875-BAA2-7DC253AEA3EE}"/>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F28EAD2-0634-49FF-93E5-B91CDD2C70A2}"/>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070267E-B644-44D3-B777-CD1D94F5A14C}"/>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A2885A4-6A40-4EC6-860B-D65E717438EA}"/>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DB4F8A5-5BB1-49FF-82EC-C63433E0D292}"/>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F09D7B1-5D52-46BB-9194-1E530B837365}"/>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365E7B7-3C66-47BD-85BB-BF638F5A80FA}"/>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3941511-D455-465D-A480-E1B27B8D6A54}"/>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8A8166C-13A0-4CF5-A9F2-C438DF9F9E9C}"/>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3B280CEA-E7AB-422D-BA17-9157EEA4D0EE}"/>
            </a:ext>
          </a:extLst>
        </xdr:cNvPr>
        <xdr:cNvCxnSpPr/>
      </xdr:nvCxnSpPr>
      <xdr:spPr>
        <a:xfrm>
          <a:off x="6858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122E0377-DC28-4D74-95CE-DD4411315221}"/>
            </a:ext>
          </a:extLst>
        </xdr:cNvPr>
        <xdr:cNvSpPr txBox="1"/>
      </xdr:nvSpPr>
      <xdr:spPr>
        <a:xfrm>
          <a:off x="339891"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876C62E2-1456-4312-B53E-038DE8E62C5F}"/>
            </a:ext>
          </a:extLst>
        </xdr:cNvPr>
        <xdr:cNvCxnSpPr/>
      </xdr:nvCxnSpPr>
      <xdr:spPr>
        <a:xfrm>
          <a:off x="6858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F031437C-A63A-41CF-83D2-6A1069A66C7B}"/>
            </a:ext>
          </a:extLst>
        </xdr:cNvPr>
        <xdr:cNvSpPr txBox="1"/>
      </xdr:nvSpPr>
      <xdr:spPr>
        <a:xfrm>
          <a:off x="339891"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78719615-E37B-4623-8042-A7B38C9FB6DA}"/>
            </a:ext>
          </a:extLst>
        </xdr:cNvPr>
        <xdr:cNvCxnSpPr/>
      </xdr:nvCxnSpPr>
      <xdr:spPr>
        <a:xfrm>
          <a:off x="6858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E52AF960-9162-48D8-8336-7AA8115E919B}"/>
            </a:ext>
          </a:extLst>
        </xdr:cNvPr>
        <xdr:cNvSpPr txBox="1"/>
      </xdr:nvSpPr>
      <xdr:spPr>
        <a:xfrm>
          <a:off x="339891"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6CFD1322-8D53-46C7-AB06-399D7594F02C}"/>
            </a:ext>
          </a:extLst>
        </xdr:cNvPr>
        <xdr:cNvCxnSpPr/>
      </xdr:nvCxnSpPr>
      <xdr:spPr>
        <a:xfrm>
          <a:off x="6858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23E40A95-C07A-45F7-A2A7-00F7F9B098D6}"/>
            </a:ext>
          </a:extLst>
        </xdr:cNvPr>
        <xdr:cNvSpPr txBox="1"/>
      </xdr:nvSpPr>
      <xdr:spPr>
        <a:xfrm>
          <a:off x="339891"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8A0A98DE-242A-48C7-928C-D21912D1189D}"/>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6482D4C2-4782-440D-9195-03A0F75130CF}"/>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BCA2E3E3-49EF-4C64-8B7C-405597023BDE}"/>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103632</xdr:rowOff>
    </xdr:from>
    <xdr:to>
      <xdr:col>24</xdr:col>
      <xdr:colOff>62865</xdr:colOff>
      <xdr:row>42</xdr:row>
      <xdr:rowOff>19050</xdr:rowOff>
    </xdr:to>
    <xdr:cxnSp macro="">
      <xdr:nvCxnSpPr>
        <xdr:cNvPr id="55" name="直線コネクタ 54">
          <a:extLst>
            <a:ext uri="{FF2B5EF4-FFF2-40B4-BE49-F238E27FC236}">
              <a16:creationId xmlns:a16="http://schemas.microsoft.com/office/drawing/2014/main" id="{38B0160C-9753-420D-AAB5-4B19B7892401}"/>
            </a:ext>
          </a:extLst>
        </xdr:cNvPr>
        <xdr:cNvCxnSpPr/>
      </xdr:nvCxnSpPr>
      <xdr:spPr>
        <a:xfrm flipV="1">
          <a:off x="4180840" y="5612257"/>
          <a:ext cx="0" cy="1207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405111" cy="259045"/>
    <xdr:sp macro="" textlink="">
      <xdr:nvSpPr>
        <xdr:cNvPr id="56" name="【道路】&#10;有形固定資産減価償却率最小値テキスト">
          <a:extLst>
            <a:ext uri="{FF2B5EF4-FFF2-40B4-BE49-F238E27FC236}">
              <a16:creationId xmlns:a16="http://schemas.microsoft.com/office/drawing/2014/main" id="{7AFEABB1-AE9F-4F45-8E83-1E21459E41C6}"/>
            </a:ext>
          </a:extLst>
        </xdr:cNvPr>
        <xdr:cNvSpPr txBox="1"/>
      </xdr:nvSpPr>
      <xdr:spPr>
        <a:xfrm>
          <a:off x="4219575" y="682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7" name="直線コネクタ 56">
          <a:extLst>
            <a:ext uri="{FF2B5EF4-FFF2-40B4-BE49-F238E27FC236}">
              <a16:creationId xmlns:a16="http://schemas.microsoft.com/office/drawing/2014/main" id="{889B7ACE-2AF4-46C6-A381-FB9979B06E73}"/>
            </a:ext>
          </a:extLst>
        </xdr:cNvPr>
        <xdr:cNvCxnSpPr/>
      </xdr:nvCxnSpPr>
      <xdr:spPr>
        <a:xfrm>
          <a:off x="4105275" y="68199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50309</xdr:rowOff>
    </xdr:from>
    <xdr:ext cx="405111" cy="259045"/>
    <xdr:sp macro="" textlink="">
      <xdr:nvSpPr>
        <xdr:cNvPr id="58" name="【道路】&#10;有形固定資産減価償却率最大値テキスト">
          <a:extLst>
            <a:ext uri="{FF2B5EF4-FFF2-40B4-BE49-F238E27FC236}">
              <a16:creationId xmlns:a16="http://schemas.microsoft.com/office/drawing/2014/main" id="{575F1650-349C-4F76-BE9B-80CFCD5B427D}"/>
            </a:ext>
          </a:extLst>
        </xdr:cNvPr>
        <xdr:cNvSpPr txBox="1"/>
      </xdr:nvSpPr>
      <xdr:spPr>
        <a:xfrm>
          <a:off x="4219575" y="539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103632</xdr:rowOff>
    </xdr:from>
    <xdr:to>
      <xdr:col>24</xdr:col>
      <xdr:colOff>152400</xdr:colOff>
      <xdr:row>34</xdr:row>
      <xdr:rowOff>103632</xdr:rowOff>
    </xdr:to>
    <xdr:cxnSp macro="">
      <xdr:nvCxnSpPr>
        <xdr:cNvPr id="59" name="直線コネクタ 58">
          <a:extLst>
            <a:ext uri="{FF2B5EF4-FFF2-40B4-BE49-F238E27FC236}">
              <a16:creationId xmlns:a16="http://schemas.microsoft.com/office/drawing/2014/main" id="{7F0EA13A-37F5-43D2-990C-027D1FB90655}"/>
            </a:ext>
          </a:extLst>
        </xdr:cNvPr>
        <xdr:cNvCxnSpPr/>
      </xdr:nvCxnSpPr>
      <xdr:spPr>
        <a:xfrm>
          <a:off x="4105275" y="56122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163847</xdr:rowOff>
    </xdr:from>
    <xdr:ext cx="405111" cy="259045"/>
    <xdr:sp macro="" textlink="">
      <xdr:nvSpPr>
        <xdr:cNvPr id="60" name="【道路】&#10;有形固定資産減価償却率平均値テキスト">
          <a:extLst>
            <a:ext uri="{FF2B5EF4-FFF2-40B4-BE49-F238E27FC236}">
              <a16:creationId xmlns:a16="http://schemas.microsoft.com/office/drawing/2014/main" id="{DE13E2BB-358D-4CA8-B272-9A2696F0EDED}"/>
            </a:ext>
          </a:extLst>
        </xdr:cNvPr>
        <xdr:cNvSpPr txBox="1"/>
      </xdr:nvSpPr>
      <xdr:spPr>
        <a:xfrm>
          <a:off x="4219575" y="631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13970</xdr:rowOff>
    </xdr:from>
    <xdr:to>
      <xdr:col>24</xdr:col>
      <xdr:colOff>114300</xdr:colOff>
      <xdr:row>39</xdr:row>
      <xdr:rowOff>115570</xdr:rowOff>
    </xdr:to>
    <xdr:sp macro="" textlink="">
      <xdr:nvSpPr>
        <xdr:cNvPr id="61" name="フローチャート: 判断 60">
          <a:extLst>
            <a:ext uri="{FF2B5EF4-FFF2-40B4-BE49-F238E27FC236}">
              <a16:creationId xmlns:a16="http://schemas.microsoft.com/office/drawing/2014/main" id="{E277FCAF-A9E9-421D-A167-97E24210A050}"/>
            </a:ext>
          </a:extLst>
        </xdr:cNvPr>
        <xdr:cNvSpPr/>
      </xdr:nvSpPr>
      <xdr:spPr>
        <a:xfrm>
          <a:off x="4124325" y="632587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151130</xdr:rowOff>
    </xdr:from>
    <xdr:to>
      <xdr:col>20</xdr:col>
      <xdr:colOff>38100</xdr:colOff>
      <xdr:row>39</xdr:row>
      <xdr:rowOff>81280</xdr:rowOff>
    </xdr:to>
    <xdr:sp macro="" textlink="">
      <xdr:nvSpPr>
        <xdr:cNvPr id="62" name="フローチャート: 判断 61">
          <a:extLst>
            <a:ext uri="{FF2B5EF4-FFF2-40B4-BE49-F238E27FC236}">
              <a16:creationId xmlns:a16="http://schemas.microsoft.com/office/drawing/2014/main" id="{82FA5B77-4148-4DC6-85A8-98F0F8991069}"/>
            </a:ext>
          </a:extLst>
        </xdr:cNvPr>
        <xdr:cNvSpPr/>
      </xdr:nvSpPr>
      <xdr:spPr>
        <a:xfrm>
          <a:off x="3381375" y="63042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162560</xdr:rowOff>
    </xdr:from>
    <xdr:to>
      <xdr:col>15</xdr:col>
      <xdr:colOff>101600</xdr:colOff>
      <xdr:row>39</xdr:row>
      <xdr:rowOff>92710</xdr:rowOff>
    </xdr:to>
    <xdr:sp macro="" textlink="">
      <xdr:nvSpPr>
        <xdr:cNvPr id="63" name="フローチャート: 判断 62">
          <a:extLst>
            <a:ext uri="{FF2B5EF4-FFF2-40B4-BE49-F238E27FC236}">
              <a16:creationId xmlns:a16="http://schemas.microsoft.com/office/drawing/2014/main" id="{8450F44F-1407-4ACF-917A-6F695C089535}"/>
            </a:ext>
          </a:extLst>
        </xdr:cNvPr>
        <xdr:cNvSpPr/>
      </xdr:nvSpPr>
      <xdr:spPr>
        <a:xfrm>
          <a:off x="2571750" y="63125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135128</xdr:rowOff>
    </xdr:from>
    <xdr:to>
      <xdr:col>10</xdr:col>
      <xdr:colOff>165100</xdr:colOff>
      <xdr:row>39</xdr:row>
      <xdr:rowOff>65278</xdr:rowOff>
    </xdr:to>
    <xdr:sp macro="" textlink="">
      <xdr:nvSpPr>
        <xdr:cNvPr id="64" name="フローチャート: 判断 63">
          <a:extLst>
            <a:ext uri="{FF2B5EF4-FFF2-40B4-BE49-F238E27FC236}">
              <a16:creationId xmlns:a16="http://schemas.microsoft.com/office/drawing/2014/main" id="{D52B65BC-EB4B-4B8B-82E4-2F81D395471B}"/>
            </a:ext>
          </a:extLst>
        </xdr:cNvPr>
        <xdr:cNvSpPr/>
      </xdr:nvSpPr>
      <xdr:spPr>
        <a:xfrm>
          <a:off x="1781175" y="628827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144272</xdr:rowOff>
    </xdr:from>
    <xdr:to>
      <xdr:col>6</xdr:col>
      <xdr:colOff>38100</xdr:colOff>
      <xdr:row>39</xdr:row>
      <xdr:rowOff>74422</xdr:rowOff>
    </xdr:to>
    <xdr:sp macro="" textlink="">
      <xdr:nvSpPr>
        <xdr:cNvPr id="65" name="フローチャート: 判断 64">
          <a:extLst>
            <a:ext uri="{FF2B5EF4-FFF2-40B4-BE49-F238E27FC236}">
              <a16:creationId xmlns:a16="http://schemas.microsoft.com/office/drawing/2014/main" id="{35B4F1D8-9385-4DD1-95C5-B840373C9D9E}"/>
            </a:ext>
          </a:extLst>
        </xdr:cNvPr>
        <xdr:cNvSpPr/>
      </xdr:nvSpPr>
      <xdr:spPr>
        <a:xfrm>
          <a:off x="981075" y="62942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B7A9051-D582-42E2-B811-DAB2D7AD9E58}"/>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4494987-5776-4B86-B8E2-41DAF5ED10AF}"/>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7E239B4-AC75-4017-99D2-639D3DED1B0D}"/>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5BF4DF0-1578-4AAE-AFB3-71C0C8E406F3}"/>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5F79045-C310-432A-803F-36EADE7E8F9B}"/>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169418</xdr:rowOff>
    </xdr:from>
    <xdr:to>
      <xdr:col>24</xdr:col>
      <xdr:colOff>114300</xdr:colOff>
      <xdr:row>38</xdr:row>
      <xdr:rowOff>99568</xdr:rowOff>
    </xdr:to>
    <xdr:sp macro="" textlink="">
      <xdr:nvSpPr>
        <xdr:cNvPr id="71" name="楕円 70">
          <a:extLst>
            <a:ext uri="{FF2B5EF4-FFF2-40B4-BE49-F238E27FC236}">
              <a16:creationId xmlns:a16="http://schemas.microsoft.com/office/drawing/2014/main" id="{E9EDC095-5A99-490B-B516-72153A588168}"/>
            </a:ext>
          </a:extLst>
        </xdr:cNvPr>
        <xdr:cNvSpPr/>
      </xdr:nvSpPr>
      <xdr:spPr>
        <a:xfrm>
          <a:off x="4124325" y="615111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20845</xdr:rowOff>
    </xdr:from>
    <xdr:ext cx="405111" cy="259045"/>
    <xdr:sp macro="" textlink="">
      <xdr:nvSpPr>
        <xdr:cNvPr id="72" name="【道路】&#10;有形固定資産減価償却率該当値テキスト">
          <a:extLst>
            <a:ext uri="{FF2B5EF4-FFF2-40B4-BE49-F238E27FC236}">
              <a16:creationId xmlns:a16="http://schemas.microsoft.com/office/drawing/2014/main" id="{C3073EF8-C506-4722-A640-C869B75A35EB}"/>
            </a:ext>
          </a:extLst>
        </xdr:cNvPr>
        <xdr:cNvSpPr txBox="1"/>
      </xdr:nvSpPr>
      <xdr:spPr>
        <a:xfrm>
          <a:off x="4219575" y="601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146558</xdr:rowOff>
    </xdr:from>
    <xdr:to>
      <xdr:col>20</xdr:col>
      <xdr:colOff>38100</xdr:colOff>
      <xdr:row>38</xdr:row>
      <xdr:rowOff>76708</xdr:rowOff>
    </xdr:to>
    <xdr:sp macro="" textlink="">
      <xdr:nvSpPr>
        <xdr:cNvPr id="73" name="楕円 72">
          <a:extLst>
            <a:ext uri="{FF2B5EF4-FFF2-40B4-BE49-F238E27FC236}">
              <a16:creationId xmlns:a16="http://schemas.microsoft.com/office/drawing/2014/main" id="{C9E36936-FA4D-4B59-AF98-E2A7AC3B078B}"/>
            </a:ext>
          </a:extLst>
        </xdr:cNvPr>
        <xdr:cNvSpPr/>
      </xdr:nvSpPr>
      <xdr:spPr>
        <a:xfrm>
          <a:off x="3381375" y="613460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25908</xdr:rowOff>
    </xdr:from>
    <xdr:to>
      <xdr:col>24</xdr:col>
      <xdr:colOff>63500</xdr:colOff>
      <xdr:row>38</xdr:row>
      <xdr:rowOff>48768</xdr:rowOff>
    </xdr:to>
    <xdr:cxnSp macro="">
      <xdr:nvCxnSpPr>
        <xdr:cNvPr id="74" name="直線コネクタ 73">
          <a:extLst>
            <a:ext uri="{FF2B5EF4-FFF2-40B4-BE49-F238E27FC236}">
              <a16:creationId xmlns:a16="http://schemas.microsoft.com/office/drawing/2014/main" id="{56CE2001-F1E1-40BC-85DA-18DE54A9A7D5}"/>
            </a:ext>
          </a:extLst>
        </xdr:cNvPr>
        <xdr:cNvCxnSpPr/>
      </xdr:nvCxnSpPr>
      <xdr:spPr>
        <a:xfrm>
          <a:off x="3429000" y="6182233"/>
          <a:ext cx="752475"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5" name="楕円 74">
          <a:extLst>
            <a:ext uri="{FF2B5EF4-FFF2-40B4-BE49-F238E27FC236}">
              <a16:creationId xmlns:a16="http://schemas.microsoft.com/office/drawing/2014/main" id="{74374CF5-6B3D-490F-BF30-2CBAF9FE5C6E}"/>
            </a:ext>
          </a:extLst>
        </xdr:cNvPr>
        <xdr:cNvSpPr/>
      </xdr:nvSpPr>
      <xdr:spPr>
        <a:xfrm>
          <a:off x="2571750" y="60769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38</xdr:row>
      <xdr:rowOff>25908</xdr:rowOff>
    </xdr:to>
    <xdr:cxnSp macro="">
      <xdr:nvCxnSpPr>
        <xdr:cNvPr id="76" name="直線コネクタ 75">
          <a:extLst>
            <a:ext uri="{FF2B5EF4-FFF2-40B4-BE49-F238E27FC236}">
              <a16:creationId xmlns:a16="http://schemas.microsoft.com/office/drawing/2014/main" id="{CFCDC592-6C5D-49DA-B5FA-63C2DC6D0B98}"/>
            </a:ext>
          </a:extLst>
        </xdr:cNvPr>
        <xdr:cNvCxnSpPr/>
      </xdr:nvCxnSpPr>
      <xdr:spPr>
        <a:xfrm>
          <a:off x="2619375" y="6124575"/>
          <a:ext cx="809625" cy="5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139700</xdr:rowOff>
    </xdr:from>
    <xdr:to>
      <xdr:col>10</xdr:col>
      <xdr:colOff>165100</xdr:colOff>
      <xdr:row>38</xdr:row>
      <xdr:rowOff>69850</xdr:rowOff>
    </xdr:to>
    <xdr:sp macro="" textlink="">
      <xdr:nvSpPr>
        <xdr:cNvPr id="77" name="楕円 76">
          <a:extLst>
            <a:ext uri="{FF2B5EF4-FFF2-40B4-BE49-F238E27FC236}">
              <a16:creationId xmlns:a16="http://schemas.microsoft.com/office/drawing/2014/main" id="{5C965640-0F68-4EB3-97CF-59EB0A10668D}"/>
            </a:ext>
          </a:extLst>
        </xdr:cNvPr>
        <xdr:cNvSpPr/>
      </xdr:nvSpPr>
      <xdr:spPr>
        <a:xfrm>
          <a:off x="1781175" y="61341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38</xdr:row>
      <xdr:rowOff>19050</xdr:rowOff>
    </xdr:to>
    <xdr:cxnSp macro="">
      <xdr:nvCxnSpPr>
        <xdr:cNvPr id="78" name="直線コネクタ 77">
          <a:extLst>
            <a:ext uri="{FF2B5EF4-FFF2-40B4-BE49-F238E27FC236}">
              <a16:creationId xmlns:a16="http://schemas.microsoft.com/office/drawing/2014/main" id="{11C0A934-2087-491B-BA21-8E93C7F7FAF2}"/>
            </a:ext>
          </a:extLst>
        </xdr:cNvPr>
        <xdr:cNvCxnSpPr/>
      </xdr:nvCxnSpPr>
      <xdr:spPr>
        <a:xfrm flipV="1">
          <a:off x="1828800" y="6124575"/>
          <a:ext cx="79057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137414</xdr:rowOff>
    </xdr:from>
    <xdr:to>
      <xdr:col>6</xdr:col>
      <xdr:colOff>38100</xdr:colOff>
      <xdr:row>42</xdr:row>
      <xdr:rowOff>67564</xdr:rowOff>
    </xdr:to>
    <xdr:sp macro="" textlink="">
      <xdr:nvSpPr>
        <xdr:cNvPr id="79" name="楕円 78">
          <a:extLst>
            <a:ext uri="{FF2B5EF4-FFF2-40B4-BE49-F238E27FC236}">
              <a16:creationId xmlns:a16="http://schemas.microsoft.com/office/drawing/2014/main" id="{E1F37075-8BBE-41E5-AF55-C6312E1574DA}"/>
            </a:ext>
          </a:extLst>
        </xdr:cNvPr>
        <xdr:cNvSpPr/>
      </xdr:nvSpPr>
      <xdr:spPr>
        <a:xfrm>
          <a:off x="981075" y="677951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19050</xdr:rowOff>
    </xdr:from>
    <xdr:to>
      <xdr:col>10</xdr:col>
      <xdr:colOff>114300</xdr:colOff>
      <xdr:row>42</xdr:row>
      <xdr:rowOff>16764</xdr:rowOff>
    </xdr:to>
    <xdr:cxnSp macro="">
      <xdr:nvCxnSpPr>
        <xdr:cNvPr id="80" name="直線コネクタ 79">
          <a:extLst>
            <a:ext uri="{FF2B5EF4-FFF2-40B4-BE49-F238E27FC236}">
              <a16:creationId xmlns:a16="http://schemas.microsoft.com/office/drawing/2014/main" id="{E3C46BDA-4DAF-40C1-9767-F08131CC32DF}"/>
            </a:ext>
          </a:extLst>
        </xdr:cNvPr>
        <xdr:cNvCxnSpPr/>
      </xdr:nvCxnSpPr>
      <xdr:spPr>
        <a:xfrm flipV="1">
          <a:off x="1028700" y="6172200"/>
          <a:ext cx="800100" cy="64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72407</xdr:rowOff>
    </xdr:from>
    <xdr:ext cx="405111" cy="259045"/>
    <xdr:sp macro="" textlink="">
      <xdr:nvSpPr>
        <xdr:cNvPr id="81" name="n_1aveValue【道路】&#10;有形固定資産減価償却率">
          <a:extLst>
            <a:ext uri="{FF2B5EF4-FFF2-40B4-BE49-F238E27FC236}">
              <a16:creationId xmlns:a16="http://schemas.microsoft.com/office/drawing/2014/main" id="{D703166E-71A5-49F3-92CE-1B271C73924C}"/>
            </a:ext>
          </a:extLst>
        </xdr:cNvPr>
        <xdr:cNvSpPr txBox="1"/>
      </xdr:nvSpPr>
      <xdr:spPr>
        <a:xfrm>
          <a:off x="32391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83837</xdr:rowOff>
    </xdr:from>
    <xdr:ext cx="405111" cy="259045"/>
    <xdr:sp macro="" textlink="">
      <xdr:nvSpPr>
        <xdr:cNvPr id="82" name="n_2aveValue【道路】&#10;有形固定資産減価償却率">
          <a:extLst>
            <a:ext uri="{FF2B5EF4-FFF2-40B4-BE49-F238E27FC236}">
              <a16:creationId xmlns:a16="http://schemas.microsoft.com/office/drawing/2014/main" id="{1172700D-009D-439D-9CCE-7ABD75ABC43A}"/>
            </a:ext>
          </a:extLst>
        </xdr:cNvPr>
        <xdr:cNvSpPr txBox="1"/>
      </xdr:nvSpPr>
      <xdr:spPr>
        <a:xfrm>
          <a:off x="2439044" y="6402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56405</xdr:rowOff>
    </xdr:from>
    <xdr:ext cx="405111" cy="259045"/>
    <xdr:sp macro="" textlink="">
      <xdr:nvSpPr>
        <xdr:cNvPr id="83" name="n_3aveValue【道路】&#10;有形固定資産減価償却率">
          <a:extLst>
            <a:ext uri="{FF2B5EF4-FFF2-40B4-BE49-F238E27FC236}">
              <a16:creationId xmlns:a16="http://schemas.microsoft.com/office/drawing/2014/main" id="{6CED859E-8651-4E38-95C0-C32FB98D3537}"/>
            </a:ext>
          </a:extLst>
        </xdr:cNvPr>
        <xdr:cNvSpPr txBox="1"/>
      </xdr:nvSpPr>
      <xdr:spPr>
        <a:xfrm>
          <a:off x="1648469" y="6371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90949</xdr:rowOff>
    </xdr:from>
    <xdr:ext cx="405111" cy="259045"/>
    <xdr:sp macro="" textlink="">
      <xdr:nvSpPr>
        <xdr:cNvPr id="84" name="n_4aveValue【道路】&#10;有形固定資産減価償却率">
          <a:extLst>
            <a:ext uri="{FF2B5EF4-FFF2-40B4-BE49-F238E27FC236}">
              <a16:creationId xmlns:a16="http://schemas.microsoft.com/office/drawing/2014/main" id="{E29589A6-D4D6-4B14-90B3-81AEF99CEB93}"/>
            </a:ext>
          </a:extLst>
        </xdr:cNvPr>
        <xdr:cNvSpPr txBox="1"/>
      </xdr:nvSpPr>
      <xdr:spPr>
        <a:xfrm>
          <a:off x="848369" y="6078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93235</xdr:rowOff>
    </xdr:from>
    <xdr:ext cx="405111" cy="259045"/>
    <xdr:sp macro="" textlink="">
      <xdr:nvSpPr>
        <xdr:cNvPr id="85" name="n_1mainValue【道路】&#10;有形固定資産減価償却率">
          <a:extLst>
            <a:ext uri="{FF2B5EF4-FFF2-40B4-BE49-F238E27FC236}">
              <a16:creationId xmlns:a16="http://schemas.microsoft.com/office/drawing/2014/main" id="{36F18FFC-6B43-477D-8028-8A9C072533E2}"/>
            </a:ext>
          </a:extLst>
        </xdr:cNvPr>
        <xdr:cNvSpPr txBox="1"/>
      </xdr:nvSpPr>
      <xdr:spPr>
        <a:xfrm>
          <a:off x="3239144" y="592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86" name="n_2mainValue【道路】&#10;有形固定資産減価償却率">
          <a:extLst>
            <a:ext uri="{FF2B5EF4-FFF2-40B4-BE49-F238E27FC236}">
              <a16:creationId xmlns:a16="http://schemas.microsoft.com/office/drawing/2014/main" id="{8AD595ED-16DE-4B15-9B7B-7C359C766CCD}"/>
            </a:ext>
          </a:extLst>
        </xdr:cNvPr>
        <xdr:cNvSpPr txBox="1"/>
      </xdr:nvSpPr>
      <xdr:spPr>
        <a:xfrm>
          <a:off x="2439044" y="5855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86377</xdr:rowOff>
    </xdr:from>
    <xdr:ext cx="405111" cy="259045"/>
    <xdr:sp macro="" textlink="">
      <xdr:nvSpPr>
        <xdr:cNvPr id="87" name="n_3mainValue【道路】&#10;有形固定資産減価償却率">
          <a:extLst>
            <a:ext uri="{FF2B5EF4-FFF2-40B4-BE49-F238E27FC236}">
              <a16:creationId xmlns:a16="http://schemas.microsoft.com/office/drawing/2014/main" id="{90A76061-D2A7-4E20-B0F0-53BB1CA63D50}"/>
            </a:ext>
          </a:extLst>
        </xdr:cNvPr>
        <xdr:cNvSpPr txBox="1"/>
      </xdr:nvSpPr>
      <xdr:spPr>
        <a:xfrm>
          <a:off x="1648469"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58691</xdr:rowOff>
    </xdr:from>
    <xdr:ext cx="405111" cy="259045"/>
    <xdr:sp macro="" textlink="">
      <xdr:nvSpPr>
        <xdr:cNvPr id="88" name="n_4mainValue【道路】&#10;有形固定資産減価償却率">
          <a:extLst>
            <a:ext uri="{FF2B5EF4-FFF2-40B4-BE49-F238E27FC236}">
              <a16:creationId xmlns:a16="http://schemas.microsoft.com/office/drawing/2014/main" id="{99259342-30A0-4B65-8B61-5A9C1B6801EC}"/>
            </a:ext>
          </a:extLst>
        </xdr:cNvPr>
        <xdr:cNvSpPr txBox="1"/>
      </xdr:nvSpPr>
      <xdr:spPr>
        <a:xfrm>
          <a:off x="848369" y="685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C8BCF5B5-28CE-47CC-BAC3-086C1BE88681}"/>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456A5724-99F8-46A1-9C59-C3C1E47CA084}"/>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229CFC8A-AAED-4728-A788-AE69354D6AC5}"/>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F935F761-4D9D-418F-9540-0CE75EDD7921}"/>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185A4002-EF0E-47FD-A23B-F4C978DAB39E}"/>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CFD13546-8778-4BE4-9CEE-6FE564EDB6E2}"/>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F1AAF484-1631-4FF7-9C2A-4C3485C2CB3C}"/>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464935B6-D2D7-4767-82FD-14886ADED095}"/>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300DD953-686D-4E52-88CB-C1E0B91E4D67}"/>
            </a:ext>
          </a:extLst>
        </xdr:cNvPr>
        <xdr:cNvSpPr txBox="1"/>
      </xdr:nvSpPr>
      <xdr:spPr>
        <a:xfrm>
          <a:off x="5915025" y="48577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5B98F0E5-1F5C-4844-AC2B-B771722D8646}"/>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AECE1C8E-1A31-44CB-AEE3-ECEC2711AA2C}"/>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C69E48D9-8757-48C3-9B1C-E10B16263DC9}"/>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F005F755-B58E-4BC0-A166-92C5CCB17596}"/>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A748F0D-756B-45CE-9F13-D84AB71541C0}"/>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48ADB5ED-8292-4ADA-8AE5-C13BAD779C2E}"/>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DD413A77-6487-4C2A-84B4-3911EE819919}"/>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EACDE178-C807-4B9E-A832-527A88D1DBF8}"/>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AD765003-C1F6-4110-98B5-954CE22103C4}"/>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5F04BFA-F7DF-4F52-90B5-E49E85C83298}"/>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793A5A57-8977-4FD7-AD34-7C2B873DFB06}"/>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9AF70F01-0896-4CC5-96E4-03594936EC7A}"/>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5317BB-EB7F-4EA6-BFEE-165BB76F3A55}"/>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E04EA387-33D9-4E4F-937A-98948C1CE922}"/>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76454</xdr:rowOff>
    </xdr:from>
    <xdr:to>
      <xdr:col>54</xdr:col>
      <xdr:colOff>189865</xdr:colOff>
      <xdr:row>41</xdr:row>
      <xdr:rowOff>43561</xdr:rowOff>
    </xdr:to>
    <xdr:cxnSp macro="">
      <xdr:nvCxnSpPr>
        <xdr:cNvPr id="112" name="直線コネクタ 111">
          <a:extLst>
            <a:ext uri="{FF2B5EF4-FFF2-40B4-BE49-F238E27FC236}">
              <a16:creationId xmlns:a16="http://schemas.microsoft.com/office/drawing/2014/main" id="{FB2A5F57-7708-4472-B1F1-4BA3552F3305}"/>
            </a:ext>
          </a:extLst>
        </xdr:cNvPr>
        <xdr:cNvCxnSpPr/>
      </xdr:nvCxnSpPr>
      <xdr:spPr>
        <a:xfrm flipV="1">
          <a:off x="9429115" y="5419979"/>
          <a:ext cx="0" cy="126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47388</xdr:rowOff>
    </xdr:from>
    <xdr:ext cx="469744" cy="259045"/>
    <xdr:sp macro="" textlink="">
      <xdr:nvSpPr>
        <xdr:cNvPr id="113" name="【道路】&#10;一人当たり延長最小値テキスト">
          <a:extLst>
            <a:ext uri="{FF2B5EF4-FFF2-40B4-BE49-F238E27FC236}">
              <a16:creationId xmlns:a16="http://schemas.microsoft.com/office/drawing/2014/main" id="{2BD90987-51D6-435E-B6C7-BBA5C43AD323}"/>
            </a:ext>
          </a:extLst>
        </xdr:cNvPr>
        <xdr:cNvSpPr txBox="1"/>
      </xdr:nvSpPr>
      <xdr:spPr>
        <a:xfrm>
          <a:off x="9467850" y="668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43561</xdr:rowOff>
    </xdr:from>
    <xdr:to>
      <xdr:col>55</xdr:col>
      <xdr:colOff>88900</xdr:colOff>
      <xdr:row>41</xdr:row>
      <xdr:rowOff>43561</xdr:rowOff>
    </xdr:to>
    <xdr:cxnSp macro="">
      <xdr:nvCxnSpPr>
        <xdr:cNvPr id="114" name="直線コネクタ 113">
          <a:extLst>
            <a:ext uri="{FF2B5EF4-FFF2-40B4-BE49-F238E27FC236}">
              <a16:creationId xmlns:a16="http://schemas.microsoft.com/office/drawing/2014/main" id="{17031921-9FD3-44E4-BD9A-ACA8BEA31B31}"/>
            </a:ext>
          </a:extLst>
        </xdr:cNvPr>
        <xdr:cNvCxnSpPr/>
      </xdr:nvCxnSpPr>
      <xdr:spPr>
        <a:xfrm>
          <a:off x="9363075" y="668566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23131</xdr:rowOff>
    </xdr:from>
    <xdr:ext cx="534377" cy="259045"/>
    <xdr:sp macro="" textlink="">
      <xdr:nvSpPr>
        <xdr:cNvPr id="115" name="【道路】&#10;一人当たり延長最大値テキスト">
          <a:extLst>
            <a:ext uri="{FF2B5EF4-FFF2-40B4-BE49-F238E27FC236}">
              <a16:creationId xmlns:a16="http://schemas.microsoft.com/office/drawing/2014/main" id="{A634AB6F-3D40-4B63-80B7-AF714414FB25}"/>
            </a:ext>
          </a:extLst>
        </xdr:cNvPr>
        <xdr:cNvSpPr txBox="1"/>
      </xdr:nvSpPr>
      <xdr:spPr>
        <a:xfrm>
          <a:off x="9467850" y="520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76454</xdr:rowOff>
    </xdr:from>
    <xdr:to>
      <xdr:col>55</xdr:col>
      <xdr:colOff>88900</xdr:colOff>
      <xdr:row>33</xdr:row>
      <xdr:rowOff>76454</xdr:rowOff>
    </xdr:to>
    <xdr:cxnSp macro="">
      <xdr:nvCxnSpPr>
        <xdr:cNvPr id="116" name="直線コネクタ 115">
          <a:extLst>
            <a:ext uri="{FF2B5EF4-FFF2-40B4-BE49-F238E27FC236}">
              <a16:creationId xmlns:a16="http://schemas.microsoft.com/office/drawing/2014/main" id="{FF5709F1-6A7D-4BEE-938E-03BB27DCF4AB}"/>
            </a:ext>
          </a:extLst>
        </xdr:cNvPr>
        <xdr:cNvCxnSpPr/>
      </xdr:nvCxnSpPr>
      <xdr:spPr>
        <a:xfrm>
          <a:off x="9363075" y="541997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68851</xdr:rowOff>
    </xdr:from>
    <xdr:ext cx="469744" cy="259045"/>
    <xdr:sp macro="" textlink="">
      <xdr:nvSpPr>
        <xdr:cNvPr id="117" name="【道路】&#10;一人当たり延長平均値テキスト">
          <a:extLst>
            <a:ext uri="{FF2B5EF4-FFF2-40B4-BE49-F238E27FC236}">
              <a16:creationId xmlns:a16="http://schemas.microsoft.com/office/drawing/2014/main" id="{774D332F-C8DD-418F-9D92-84AEBC7D9AAE}"/>
            </a:ext>
          </a:extLst>
        </xdr:cNvPr>
        <xdr:cNvSpPr txBox="1"/>
      </xdr:nvSpPr>
      <xdr:spPr>
        <a:xfrm>
          <a:off x="9467850" y="638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90424</xdr:rowOff>
    </xdr:from>
    <xdr:to>
      <xdr:col>55</xdr:col>
      <xdr:colOff>50800</xdr:colOff>
      <xdr:row>40</xdr:row>
      <xdr:rowOff>20574</xdr:rowOff>
    </xdr:to>
    <xdr:sp macro="" textlink="">
      <xdr:nvSpPr>
        <xdr:cNvPr id="118" name="フローチャート: 判断 117">
          <a:extLst>
            <a:ext uri="{FF2B5EF4-FFF2-40B4-BE49-F238E27FC236}">
              <a16:creationId xmlns:a16="http://schemas.microsoft.com/office/drawing/2014/main" id="{ED9FEE8C-DA2F-43BC-AE2A-70D41A272248}"/>
            </a:ext>
          </a:extLst>
        </xdr:cNvPr>
        <xdr:cNvSpPr/>
      </xdr:nvSpPr>
      <xdr:spPr>
        <a:xfrm>
          <a:off x="9401175" y="640232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89535</xdr:rowOff>
    </xdr:from>
    <xdr:to>
      <xdr:col>50</xdr:col>
      <xdr:colOff>165100</xdr:colOff>
      <xdr:row>40</xdr:row>
      <xdr:rowOff>19685</xdr:rowOff>
    </xdr:to>
    <xdr:sp macro="" textlink="">
      <xdr:nvSpPr>
        <xdr:cNvPr id="119" name="フローチャート: 判断 118">
          <a:extLst>
            <a:ext uri="{FF2B5EF4-FFF2-40B4-BE49-F238E27FC236}">
              <a16:creationId xmlns:a16="http://schemas.microsoft.com/office/drawing/2014/main" id="{7A6FE950-3B03-4793-BEB3-03DDD2C7E069}"/>
            </a:ext>
          </a:extLst>
        </xdr:cNvPr>
        <xdr:cNvSpPr/>
      </xdr:nvSpPr>
      <xdr:spPr>
        <a:xfrm>
          <a:off x="8639175" y="64014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90932</xdr:rowOff>
    </xdr:from>
    <xdr:to>
      <xdr:col>46</xdr:col>
      <xdr:colOff>38100</xdr:colOff>
      <xdr:row>40</xdr:row>
      <xdr:rowOff>21082</xdr:rowOff>
    </xdr:to>
    <xdr:sp macro="" textlink="">
      <xdr:nvSpPr>
        <xdr:cNvPr id="120" name="フローチャート: 判断 119">
          <a:extLst>
            <a:ext uri="{FF2B5EF4-FFF2-40B4-BE49-F238E27FC236}">
              <a16:creationId xmlns:a16="http://schemas.microsoft.com/office/drawing/2014/main" id="{37B7B856-6ACA-4BC6-B780-6ED9CAE310FA}"/>
            </a:ext>
          </a:extLst>
        </xdr:cNvPr>
        <xdr:cNvSpPr/>
      </xdr:nvSpPr>
      <xdr:spPr>
        <a:xfrm>
          <a:off x="7839075" y="640283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90805</xdr:rowOff>
    </xdr:from>
    <xdr:to>
      <xdr:col>41</xdr:col>
      <xdr:colOff>101600</xdr:colOff>
      <xdr:row>40</xdr:row>
      <xdr:rowOff>20955</xdr:rowOff>
    </xdr:to>
    <xdr:sp macro="" textlink="">
      <xdr:nvSpPr>
        <xdr:cNvPr id="121" name="フローチャート: 判断 120">
          <a:extLst>
            <a:ext uri="{FF2B5EF4-FFF2-40B4-BE49-F238E27FC236}">
              <a16:creationId xmlns:a16="http://schemas.microsoft.com/office/drawing/2014/main" id="{2AEAE19E-6C05-476B-94CA-F322B2EBCA95}"/>
            </a:ext>
          </a:extLst>
        </xdr:cNvPr>
        <xdr:cNvSpPr/>
      </xdr:nvSpPr>
      <xdr:spPr>
        <a:xfrm>
          <a:off x="7029450" y="64027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77597</xdr:rowOff>
    </xdr:from>
    <xdr:to>
      <xdr:col>36</xdr:col>
      <xdr:colOff>165100</xdr:colOff>
      <xdr:row>40</xdr:row>
      <xdr:rowOff>7747</xdr:rowOff>
    </xdr:to>
    <xdr:sp macro="" textlink="">
      <xdr:nvSpPr>
        <xdr:cNvPr id="122" name="フローチャート: 判断 121">
          <a:extLst>
            <a:ext uri="{FF2B5EF4-FFF2-40B4-BE49-F238E27FC236}">
              <a16:creationId xmlns:a16="http://schemas.microsoft.com/office/drawing/2014/main" id="{C21EDA75-8C4A-411D-A158-052D4A700623}"/>
            </a:ext>
          </a:extLst>
        </xdr:cNvPr>
        <xdr:cNvSpPr/>
      </xdr:nvSpPr>
      <xdr:spPr>
        <a:xfrm>
          <a:off x="6238875" y="639267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71C4929-BA9A-410F-A00B-5EA4816B5F76}"/>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E07CC57-EEE1-47B3-8F5D-A6237E8C3BC5}"/>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221DB31-40F6-4860-BC83-EDAAAF084FC9}"/>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399E6E6-DE2B-4BD3-BFF9-2BF5F40F7728}"/>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BCA982F-E1C9-4B94-A7EB-1FECD2FA5E1E}"/>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97663</xdr:rowOff>
    </xdr:from>
    <xdr:to>
      <xdr:col>55</xdr:col>
      <xdr:colOff>50800</xdr:colOff>
      <xdr:row>39</xdr:row>
      <xdr:rowOff>27813</xdr:rowOff>
    </xdr:to>
    <xdr:sp macro="" textlink="">
      <xdr:nvSpPr>
        <xdr:cNvPr id="128" name="楕円 127">
          <a:extLst>
            <a:ext uri="{FF2B5EF4-FFF2-40B4-BE49-F238E27FC236}">
              <a16:creationId xmlns:a16="http://schemas.microsoft.com/office/drawing/2014/main" id="{D3906700-95F3-4521-8C34-B72FD286C8A4}"/>
            </a:ext>
          </a:extLst>
        </xdr:cNvPr>
        <xdr:cNvSpPr/>
      </xdr:nvSpPr>
      <xdr:spPr>
        <a:xfrm>
          <a:off x="9401175" y="625081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120540</xdr:rowOff>
    </xdr:from>
    <xdr:ext cx="469744" cy="259045"/>
    <xdr:sp macro="" textlink="">
      <xdr:nvSpPr>
        <xdr:cNvPr id="129" name="【道路】&#10;一人当たり延長該当値テキスト">
          <a:extLst>
            <a:ext uri="{FF2B5EF4-FFF2-40B4-BE49-F238E27FC236}">
              <a16:creationId xmlns:a16="http://schemas.microsoft.com/office/drawing/2014/main" id="{6C6518A1-57A1-488C-9C6B-AC86A9D08B04}"/>
            </a:ext>
          </a:extLst>
        </xdr:cNvPr>
        <xdr:cNvSpPr txBox="1"/>
      </xdr:nvSpPr>
      <xdr:spPr>
        <a:xfrm>
          <a:off x="9467850" y="611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101727</xdr:rowOff>
    </xdr:from>
    <xdr:to>
      <xdr:col>50</xdr:col>
      <xdr:colOff>165100</xdr:colOff>
      <xdr:row>39</xdr:row>
      <xdr:rowOff>31877</xdr:rowOff>
    </xdr:to>
    <xdr:sp macro="" textlink="">
      <xdr:nvSpPr>
        <xdr:cNvPr id="130" name="楕円 129">
          <a:extLst>
            <a:ext uri="{FF2B5EF4-FFF2-40B4-BE49-F238E27FC236}">
              <a16:creationId xmlns:a16="http://schemas.microsoft.com/office/drawing/2014/main" id="{6DA8F0EC-2638-496A-8BAE-FE09B03AEAB8}"/>
            </a:ext>
          </a:extLst>
        </xdr:cNvPr>
        <xdr:cNvSpPr/>
      </xdr:nvSpPr>
      <xdr:spPr>
        <a:xfrm>
          <a:off x="8639175" y="625805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148463</xdr:rowOff>
    </xdr:from>
    <xdr:to>
      <xdr:col>55</xdr:col>
      <xdr:colOff>0</xdr:colOff>
      <xdr:row>38</xdr:row>
      <xdr:rowOff>152527</xdr:rowOff>
    </xdr:to>
    <xdr:cxnSp macro="">
      <xdr:nvCxnSpPr>
        <xdr:cNvPr id="131" name="直線コネクタ 130">
          <a:extLst>
            <a:ext uri="{FF2B5EF4-FFF2-40B4-BE49-F238E27FC236}">
              <a16:creationId xmlns:a16="http://schemas.microsoft.com/office/drawing/2014/main" id="{C700DCA4-0400-4375-8846-F1A3FA8464EF}"/>
            </a:ext>
          </a:extLst>
        </xdr:cNvPr>
        <xdr:cNvCxnSpPr/>
      </xdr:nvCxnSpPr>
      <xdr:spPr>
        <a:xfrm flipV="1">
          <a:off x="8686800" y="6298438"/>
          <a:ext cx="74295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105156</xdr:rowOff>
    </xdr:from>
    <xdr:to>
      <xdr:col>46</xdr:col>
      <xdr:colOff>38100</xdr:colOff>
      <xdr:row>39</xdr:row>
      <xdr:rowOff>35306</xdr:rowOff>
    </xdr:to>
    <xdr:sp macro="" textlink="">
      <xdr:nvSpPr>
        <xdr:cNvPr id="132" name="楕円 131">
          <a:extLst>
            <a:ext uri="{FF2B5EF4-FFF2-40B4-BE49-F238E27FC236}">
              <a16:creationId xmlns:a16="http://schemas.microsoft.com/office/drawing/2014/main" id="{CE4C15E4-C857-4C03-BD00-321951171F55}"/>
            </a:ext>
          </a:extLst>
        </xdr:cNvPr>
        <xdr:cNvSpPr/>
      </xdr:nvSpPr>
      <xdr:spPr>
        <a:xfrm>
          <a:off x="7839075" y="625513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152527</xdr:rowOff>
    </xdr:from>
    <xdr:to>
      <xdr:col>50</xdr:col>
      <xdr:colOff>114300</xdr:colOff>
      <xdr:row>38</xdr:row>
      <xdr:rowOff>155956</xdr:rowOff>
    </xdr:to>
    <xdr:cxnSp macro="">
      <xdr:nvCxnSpPr>
        <xdr:cNvPr id="133" name="直線コネクタ 132">
          <a:extLst>
            <a:ext uri="{FF2B5EF4-FFF2-40B4-BE49-F238E27FC236}">
              <a16:creationId xmlns:a16="http://schemas.microsoft.com/office/drawing/2014/main" id="{99283A34-3AF6-4DD5-933B-C7F61DD0D9A9}"/>
            </a:ext>
          </a:extLst>
        </xdr:cNvPr>
        <xdr:cNvCxnSpPr/>
      </xdr:nvCxnSpPr>
      <xdr:spPr>
        <a:xfrm flipV="1">
          <a:off x="7886700" y="6305677"/>
          <a:ext cx="8001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108204</xdr:rowOff>
    </xdr:from>
    <xdr:to>
      <xdr:col>41</xdr:col>
      <xdr:colOff>101600</xdr:colOff>
      <xdr:row>39</xdr:row>
      <xdr:rowOff>38354</xdr:rowOff>
    </xdr:to>
    <xdr:sp macro="" textlink="">
      <xdr:nvSpPr>
        <xdr:cNvPr id="134" name="楕円 133">
          <a:extLst>
            <a:ext uri="{FF2B5EF4-FFF2-40B4-BE49-F238E27FC236}">
              <a16:creationId xmlns:a16="http://schemas.microsoft.com/office/drawing/2014/main" id="{F114B22F-7801-4CE8-AD3A-81CF16EDA921}"/>
            </a:ext>
          </a:extLst>
        </xdr:cNvPr>
        <xdr:cNvSpPr/>
      </xdr:nvSpPr>
      <xdr:spPr>
        <a:xfrm>
          <a:off x="7029450" y="625817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155956</xdr:rowOff>
    </xdr:from>
    <xdr:to>
      <xdr:col>45</xdr:col>
      <xdr:colOff>177800</xdr:colOff>
      <xdr:row>38</xdr:row>
      <xdr:rowOff>159004</xdr:rowOff>
    </xdr:to>
    <xdr:cxnSp macro="">
      <xdr:nvCxnSpPr>
        <xdr:cNvPr id="135" name="直線コネクタ 134">
          <a:extLst>
            <a:ext uri="{FF2B5EF4-FFF2-40B4-BE49-F238E27FC236}">
              <a16:creationId xmlns:a16="http://schemas.microsoft.com/office/drawing/2014/main" id="{F299B76D-EB58-419D-8629-218C9619E6CE}"/>
            </a:ext>
          </a:extLst>
        </xdr:cNvPr>
        <xdr:cNvCxnSpPr/>
      </xdr:nvCxnSpPr>
      <xdr:spPr>
        <a:xfrm flipV="1">
          <a:off x="7077075" y="6312281"/>
          <a:ext cx="809625"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95250</xdr:rowOff>
    </xdr:from>
    <xdr:to>
      <xdr:col>36</xdr:col>
      <xdr:colOff>165100</xdr:colOff>
      <xdr:row>34</xdr:row>
      <xdr:rowOff>25400</xdr:rowOff>
    </xdr:to>
    <xdr:sp macro="" textlink="">
      <xdr:nvSpPr>
        <xdr:cNvPr id="136" name="楕円 135">
          <a:extLst>
            <a:ext uri="{FF2B5EF4-FFF2-40B4-BE49-F238E27FC236}">
              <a16:creationId xmlns:a16="http://schemas.microsoft.com/office/drawing/2014/main" id="{C2F81496-D21A-46DC-862F-7ACFBFD48DDA}"/>
            </a:ext>
          </a:extLst>
        </xdr:cNvPr>
        <xdr:cNvSpPr/>
      </xdr:nvSpPr>
      <xdr:spPr>
        <a:xfrm>
          <a:off x="6238875" y="54387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146050</xdr:rowOff>
    </xdr:from>
    <xdr:to>
      <xdr:col>41</xdr:col>
      <xdr:colOff>50800</xdr:colOff>
      <xdr:row>38</xdr:row>
      <xdr:rowOff>159004</xdr:rowOff>
    </xdr:to>
    <xdr:cxnSp macro="">
      <xdr:nvCxnSpPr>
        <xdr:cNvPr id="137" name="直線コネクタ 136">
          <a:extLst>
            <a:ext uri="{FF2B5EF4-FFF2-40B4-BE49-F238E27FC236}">
              <a16:creationId xmlns:a16="http://schemas.microsoft.com/office/drawing/2014/main" id="{37D1E9AA-8404-4236-A7A4-8AE8757D231C}"/>
            </a:ext>
          </a:extLst>
        </xdr:cNvPr>
        <xdr:cNvCxnSpPr/>
      </xdr:nvCxnSpPr>
      <xdr:spPr>
        <a:xfrm>
          <a:off x="6286500" y="5486400"/>
          <a:ext cx="790575" cy="82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10812</xdr:rowOff>
    </xdr:from>
    <xdr:ext cx="469744" cy="259045"/>
    <xdr:sp macro="" textlink="">
      <xdr:nvSpPr>
        <xdr:cNvPr id="138" name="n_1aveValue【道路】&#10;一人当たり延長">
          <a:extLst>
            <a:ext uri="{FF2B5EF4-FFF2-40B4-BE49-F238E27FC236}">
              <a16:creationId xmlns:a16="http://schemas.microsoft.com/office/drawing/2014/main" id="{28A6E7B5-AD3D-42E0-AEC5-D45F5FCCF066}"/>
            </a:ext>
          </a:extLst>
        </xdr:cNvPr>
        <xdr:cNvSpPr txBox="1"/>
      </xdr:nvSpPr>
      <xdr:spPr>
        <a:xfrm>
          <a:off x="845827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12209</xdr:rowOff>
    </xdr:from>
    <xdr:ext cx="469744" cy="259045"/>
    <xdr:sp macro="" textlink="">
      <xdr:nvSpPr>
        <xdr:cNvPr id="139" name="n_2aveValue【道路】&#10;一人当たり延長">
          <a:extLst>
            <a:ext uri="{FF2B5EF4-FFF2-40B4-BE49-F238E27FC236}">
              <a16:creationId xmlns:a16="http://schemas.microsoft.com/office/drawing/2014/main" id="{25727089-07F7-49C6-9B12-3471553E9C10}"/>
            </a:ext>
          </a:extLst>
        </xdr:cNvPr>
        <xdr:cNvSpPr txBox="1"/>
      </xdr:nvSpPr>
      <xdr:spPr>
        <a:xfrm>
          <a:off x="7677227" y="648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12082</xdr:rowOff>
    </xdr:from>
    <xdr:ext cx="469744" cy="259045"/>
    <xdr:sp macro="" textlink="">
      <xdr:nvSpPr>
        <xdr:cNvPr id="140" name="n_3aveValue【道路】&#10;一人当たり延長">
          <a:extLst>
            <a:ext uri="{FF2B5EF4-FFF2-40B4-BE49-F238E27FC236}">
              <a16:creationId xmlns:a16="http://schemas.microsoft.com/office/drawing/2014/main" id="{2D67CB48-AF3D-431E-8B5E-1C4F1AB7B23F}"/>
            </a:ext>
          </a:extLst>
        </xdr:cNvPr>
        <xdr:cNvSpPr txBox="1"/>
      </xdr:nvSpPr>
      <xdr:spPr>
        <a:xfrm>
          <a:off x="6867602" y="648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170324</xdr:rowOff>
    </xdr:from>
    <xdr:ext cx="469744" cy="259045"/>
    <xdr:sp macro="" textlink="">
      <xdr:nvSpPr>
        <xdr:cNvPr id="141" name="n_4aveValue【道路】&#10;一人当たり延長">
          <a:extLst>
            <a:ext uri="{FF2B5EF4-FFF2-40B4-BE49-F238E27FC236}">
              <a16:creationId xmlns:a16="http://schemas.microsoft.com/office/drawing/2014/main" id="{7258C1FF-2708-4AE9-A366-EB49996C3742}"/>
            </a:ext>
          </a:extLst>
        </xdr:cNvPr>
        <xdr:cNvSpPr txBox="1"/>
      </xdr:nvSpPr>
      <xdr:spPr>
        <a:xfrm>
          <a:off x="6067502" y="64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48404</xdr:rowOff>
    </xdr:from>
    <xdr:ext cx="469744" cy="259045"/>
    <xdr:sp macro="" textlink="">
      <xdr:nvSpPr>
        <xdr:cNvPr id="142" name="n_1mainValue【道路】&#10;一人当たり延長">
          <a:extLst>
            <a:ext uri="{FF2B5EF4-FFF2-40B4-BE49-F238E27FC236}">
              <a16:creationId xmlns:a16="http://schemas.microsoft.com/office/drawing/2014/main" id="{2262771F-D45F-44BC-BF58-31746A5AF7E2}"/>
            </a:ext>
          </a:extLst>
        </xdr:cNvPr>
        <xdr:cNvSpPr txBox="1"/>
      </xdr:nvSpPr>
      <xdr:spPr>
        <a:xfrm>
          <a:off x="8458277" y="603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51833</xdr:rowOff>
    </xdr:from>
    <xdr:ext cx="469744" cy="259045"/>
    <xdr:sp macro="" textlink="">
      <xdr:nvSpPr>
        <xdr:cNvPr id="143" name="n_2mainValue【道路】&#10;一人当たり延長">
          <a:extLst>
            <a:ext uri="{FF2B5EF4-FFF2-40B4-BE49-F238E27FC236}">
              <a16:creationId xmlns:a16="http://schemas.microsoft.com/office/drawing/2014/main" id="{06621AD9-0F95-4252-8614-BECFF1083241}"/>
            </a:ext>
          </a:extLst>
        </xdr:cNvPr>
        <xdr:cNvSpPr txBox="1"/>
      </xdr:nvSpPr>
      <xdr:spPr>
        <a:xfrm>
          <a:off x="7677227" y="603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54881</xdr:rowOff>
    </xdr:from>
    <xdr:ext cx="469744" cy="259045"/>
    <xdr:sp macro="" textlink="">
      <xdr:nvSpPr>
        <xdr:cNvPr id="144" name="n_3mainValue【道路】&#10;一人当たり延長">
          <a:extLst>
            <a:ext uri="{FF2B5EF4-FFF2-40B4-BE49-F238E27FC236}">
              <a16:creationId xmlns:a16="http://schemas.microsoft.com/office/drawing/2014/main" id="{DA39570C-FD89-48D2-B5AE-1A49B3A3D347}"/>
            </a:ext>
          </a:extLst>
        </xdr:cNvPr>
        <xdr:cNvSpPr txBox="1"/>
      </xdr:nvSpPr>
      <xdr:spPr>
        <a:xfrm>
          <a:off x="6867602" y="604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32</xdr:row>
      <xdr:rowOff>41927</xdr:rowOff>
    </xdr:from>
    <xdr:ext cx="534377" cy="259045"/>
    <xdr:sp macro="" textlink="">
      <xdr:nvSpPr>
        <xdr:cNvPr id="145" name="n_4mainValue【道路】&#10;一人当たり延長">
          <a:extLst>
            <a:ext uri="{FF2B5EF4-FFF2-40B4-BE49-F238E27FC236}">
              <a16:creationId xmlns:a16="http://schemas.microsoft.com/office/drawing/2014/main" id="{BC8833C0-F541-4EC2-827A-882C00C61389}"/>
            </a:ext>
          </a:extLst>
        </xdr:cNvPr>
        <xdr:cNvSpPr txBox="1"/>
      </xdr:nvSpPr>
      <xdr:spPr>
        <a:xfrm>
          <a:off x="6038361" y="522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78B3A85F-D9D4-4DCF-8C48-0C47B07DF348}"/>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34225737-E6BC-4A1C-9B0B-D9C83A7546D2}"/>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C0D17B24-2C84-4C6B-AC80-FEF2B881E3D0}"/>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35B1CED-2FBF-4379-AF7E-76A05656B3D9}"/>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DD203312-3C4F-41DA-BDF3-264071D8C45F}"/>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1BB62CAC-2F7A-4455-9241-870BBF8E144A}"/>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9EE8C50-473B-4721-9D78-B28211139182}"/>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3A6541E7-3810-4A8F-9688-63D5331E8E6D}"/>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C959CF51-454B-47A8-B587-29E7C4CB7C84}"/>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FFE1B568-636E-4757-89CE-4ACAB1B2A54C}"/>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6759F90E-A43D-4A2F-91D3-8D7310531CE5}"/>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B7877636-A714-4224-AC25-9F7F2AA5026F}"/>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9516B897-306B-4E31-83F3-1DBE43647C11}"/>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37DF393-5931-4464-97DD-A966CBAE9FB4}"/>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A573D21E-CB46-4209-AB0D-438A59448FD4}"/>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D6EC5CA6-0C0B-4EF9-AF75-0AC314DB5452}"/>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50FBB6D8-FCF8-491C-9956-7C093951EB68}"/>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5A8A25AC-A951-4248-B17F-2F0B5B888465}"/>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28F564CD-2E3C-4C15-B830-BEC3C9062CBA}"/>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9A3BBE2-36EF-490F-9FEA-C92B999B1138}"/>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9765CFF5-1C2B-4D4F-AAA5-40B7CD36772A}"/>
            </a:ext>
          </a:extLst>
        </xdr:cNvPr>
        <xdr:cNvSpPr txBox="1"/>
      </xdr:nvSpPr>
      <xdr:spPr>
        <a:xfrm>
          <a:off x="388136" y="88652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BFD4BCEC-225E-42A5-9D96-68E8CD1406C2}"/>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21F9DC41-74A7-475E-BEA4-D13DDFB6E5A2}"/>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63</xdr:row>
      <xdr:rowOff>80010</xdr:rowOff>
    </xdr:to>
    <xdr:cxnSp macro="">
      <xdr:nvCxnSpPr>
        <xdr:cNvPr id="169" name="直線コネクタ 168">
          <a:extLst>
            <a:ext uri="{FF2B5EF4-FFF2-40B4-BE49-F238E27FC236}">
              <a16:creationId xmlns:a16="http://schemas.microsoft.com/office/drawing/2014/main" id="{04FF35A0-A386-4400-B291-7428F8BA79EC}"/>
            </a:ext>
          </a:extLst>
        </xdr:cNvPr>
        <xdr:cNvCxnSpPr/>
      </xdr:nvCxnSpPr>
      <xdr:spPr>
        <a:xfrm flipV="1">
          <a:off x="4180840" y="9065895"/>
          <a:ext cx="0" cy="1218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83837</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5C031642-22E5-4778-AA59-964688EB5D3B}"/>
            </a:ext>
          </a:extLst>
        </xdr:cNvPr>
        <xdr:cNvSpPr txBox="1"/>
      </xdr:nvSpPr>
      <xdr:spPr>
        <a:xfrm>
          <a:off x="4219575" y="1028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80010</xdr:rowOff>
    </xdr:from>
    <xdr:to>
      <xdr:col>24</xdr:col>
      <xdr:colOff>152400</xdr:colOff>
      <xdr:row>63</xdr:row>
      <xdr:rowOff>80010</xdr:rowOff>
    </xdr:to>
    <xdr:cxnSp macro="">
      <xdr:nvCxnSpPr>
        <xdr:cNvPr id="171" name="直線コネクタ 170">
          <a:extLst>
            <a:ext uri="{FF2B5EF4-FFF2-40B4-BE49-F238E27FC236}">
              <a16:creationId xmlns:a16="http://schemas.microsoft.com/office/drawing/2014/main" id="{AE42B409-AF17-450E-A4EB-8F0DFDEC1F22}"/>
            </a:ext>
          </a:extLst>
        </xdr:cNvPr>
        <xdr:cNvCxnSpPr/>
      </xdr:nvCxnSpPr>
      <xdr:spPr>
        <a:xfrm>
          <a:off x="4105275" y="102844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C85D4A5F-374B-40E7-9B26-7CD058F4B25E}"/>
            </a:ext>
          </a:extLst>
        </xdr:cNvPr>
        <xdr:cNvSpPr txBox="1"/>
      </xdr:nvSpPr>
      <xdr:spPr>
        <a:xfrm>
          <a:off x="4219575" y="88601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3" name="直線コネクタ 172">
          <a:extLst>
            <a:ext uri="{FF2B5EF4-FFF2-40B4-BE49-F238E27FC236}">
              <a16:creationId xmlns:a16="http://schemas.microsoft.com/office/drawing/2014/main" id="{FAC6A688-334A-40A9-985F-84267BBE65C7}"/>
            </a:ext>
          </a:extLst>
        </xdr:cNvPr>
        <xdr:cNvCxnSpPr/>
      </xdr:nvCxnSpPr>
      <xdr:spPr>
        <a:xfrm>
          <a:off x="4105275" y="90658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150512</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0EE662A3-F848-492B-A497-38B5F4673DAE}"/>
            </a:ext>
          </a:extLst>
        </xdr:cNvPr>
        <xdr:cNvSpPr txBox="1"/>
      </xdr:nvSpPr>
      <xdr:spPr>
        <a:xfrm>
          <a:off x="4219575"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xdr:rowOff>
    </xdr:from>
    <xdr:to>
      <xdr:col>24</xdr:col>
      <xdr:colOff>114300</xdr:colOff>
      <xdr:row>62</xdr:row>
      <xdr:rowOff>102235</xdr:rowOff>
    </xdr:to>
    <xdr:sp macro="" textlink="">
      <xdr:nvSpPr>
        <xdr:cNvPr id="175" name="フローチャート: 判断 174">
          <a:extLst>
            <a:ext uri="{FF2B5EF4-FFF2-40B4-BE49-F238E27FC236}">
              <a16:creationId xmlns:a16="http://schemas.microsoft.com/office/drawing/2014/main" id="{FB289CD3-03FF-494C-943A-37EC5B76EF95}"/>
            </a:ext>
          </a:extLst>
        </xdr:cNvPr>
        <xdr:cNvSpPr/>
      </xdr:nvSpPr>
      <xdr:spPr>
        <a:xfrm>
          <a:off x="4124325" y="1003998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149225</xdr:rowOff>
    </xdr:from>
    <xdr:to>
      <xdr:col>20</xdr:col>
      <xdr:colOff>38100</xdr:colOff>
      <xdr:row>62</xdr:row>
      <xdr:rowOff>79375</xdr:rowOff>
    </xdr:to>
    <xdr:sp macro="" textlink="">
      <xdr:nvSpPr>
        <xdr:cNvPr id="176" name="フローチャート: 判断 175">
          <a:extLst>
            <a:ext uri="{FF2B5EF4-FFF2-40B4-BE49-F238E27FC236}">
              <a16:creationId xmlns:a16="http://schemas.microsoft.com/office/drawing/2014/main" id="{000A9F85-ECB7-4453-B46B-8B192D75D0EA}"/>
            </a:ext>
          </a:extLst>
        </xdr:cNvPr>
        <xdr:cNvSpPr/>
      </xdr:nvSpPr>
      <xdr:spPr>
        <a:xfrm>
          <a:off x="3381375" y="100266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126365</xdr:rowOff>
    </xdr:from>
    <xdr:to>
      <xdr:col>15</xdr:col>
      <xdr:colOff>101600</xdr:colOff>
      <xdr:row>62</xdr:row>
      <xdr:rowOff>56515</xdr:rowOff>
    </xdr:to>
    <xdr:sp macro="" textlink="">
      <xdr:nvSpPr>
        <xdr:cNvPr id="177" name="フローチャート: 判断 176">
          <a:extLst>
            <a:ext uri="{FF2B5EF4-FFF2-40B4-BE49-F238E27FC236}">
              <a16:creationId xmlns:a16="http://schemas.microsoft.com/office/drawing/2014/main" id="{12EC4A84-706B-47C7-8DF3-13B9A1E5AEF4}"/>
            </a:ext>
          </a:extLst>
        </xdr:cNvPr>
        <xdr:cNvSpPr/>
      </xdr:nvSpPr>
      <xdr:spPr>
        <a:xfrm>
          <a:off x="2571750" y="1000061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103505</xdr:rowOff>
    </xdr:from>
    <xdr:to>
      <xdr:col>10</xdr:col>
      <xdr:colOff>165100</xdr:colOff>
      <xdr:row>62</xdr:row>
      <xdr:rowOff>33655</xdr:rowOff>
    </xdr:to>
    <xdr:sp macro="" textlink="">
      <xdr:nvSpPr>
        <xdr:cNvPr id="178" name="フローチャート: 判断 177">
          <a:extLst>
            <a:ext uri="{FF2B5EF4-FFF2-40B4-BE49-F238E27FC236}">
              <a16:creationId xmlns:a16="http://schemas.microsoft.com/office/drawing/2014/main" id="{E5C5F51B-655F-4EA9-80C1-7486D945C739}"/>
            </a:ext>
          </a:extLst>
        </xdr:cNvPr>
        <xdr:cNvSpPr/>
      </xdr:nvSpPr>
      <xdr:spPr>
        <a:xfrm>
          <a:off x="1781175" y="998410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73025</xdr:rowOff>
    </xdr:from>
    <xdr:to>
      <xdr:col>6</xdr:col>
      <xdr:colOff>38100</xdr:colOff>
      <xdr:row>62</xdr:row>
      <xdr:rowOff>3175</xdr:rowOff>
    </xdr:to>
    <xdr:sp macro="" textlink="">
      <xdr:nvSpPr>
        <xdr:cNvPr id="179" name="フローチャート: 判断 178">
          <a:extLst>
            <a:ext uri="{FF2B5EF4-FFF2-40B4-BE49-F238E27FC236}">
              <a16:creationId xmlns:a16="http://schemas.microsoft.com/office/drawing/2014/main" id="{BF2C7EE2-D749-4A1F-B67C-8575B727052A}"/>
            </a:ext>
          </a:extLst>
        </xdr:cNvPr>
        <xdr:cNvSpPr/>
      </xdr:nvSpPr>
      <xdr:spPr>
        <a:xfrm>
          <a:off x="981075" y="99504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6459651E-5345-40FF-8947-9D6444B09564}"/>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D8644BC6-73C6-4512-87D2-9E6A95B2BD29}"/>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569856C-E1A1-46FA-8D9D-DD465CA774BC}"/>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545A073-A666-4A33-89C2-CF0DA08E3C22}"/>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4126A91-09A5-4086-8128-2E72A214C630}"/>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85" name="楕円 184">
          <a:extLst>
            <a:ext uri="{FF2B5EF4-FFF2-40B4-BE49-F238E27FC236}">
              <a16:creationId xmlns:a16="http://schemas.microsoft.com/office/drawing/2014/main" id="{0FFF8FD3-4BF7-4C09-A4DC-EDD7A36B6472}"/>
            </a:ext>
          </a:extLst>
        </xdr:cNvPr>
        <xdr:cNvSpPr/>
      </xdr:nvSpPr>
      <xdr:spPr>
        <a:xfrm>
          <a:off x="4124325" y="992632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74947</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A169295C-4B8C-4F29-988D-FAB38C895E80}"/>
            </a:ext>
          </a:extLst>
        </xdr:cNvPr>
        <xdr:cNvSpPr txBox="1"/>
      </xdr:nvSpPr>
      <xdr:spPr>
        <a:xfrm>
          <a:off x="4219575"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27305</xdr:rowOff>
    </xdr:from>
    <xdr:to>
      <xdr:col>20</xdr:col>
      <xdr:colOff>38100</xdr:colOff>
      <xdr:row>61</xdr:row>
      <xdr:rowOff>128905</xdr:rowOff>
    </xdr:to>
    <xdr:sp macro="" textlink="">
      <xdr:nvSpPr>
        <xdr:cNvPr id="187" name="楕円 186">
          <a:extLst>
            <a:ext uri="{FF2B5EF4-FFF2-40B4-BE49-F238E27FC236}">
              <a16:creationId xmlns:a16="http://schemas.microsoft.com/office/drawing/2014/main" id="{313FFEC7-4129-4F7D-86D9-2D398DF89DF3}"/>
            </a:ext>
          </a:extLst>
        </xdr:cNvPr>
        <xdr:cNvSpPr/>
      </xdr:nvSpPr>
      <xdr:spPr>
        <a:xfrm>
          <a:off x="3381375" y="99079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78105</xdr:rowOff>
    </xdr:from>
    <xdr:to>
      <xdr:col>24</xdr:col>
      <xdr:colOff>63500</xdr:colOff>
      <xdr:row>61</xdr:row>
      <xdr:rowOff>102870</xdr:rowOff>
    </xdr:to>
    <xdr:cxnSp macro="">
      <xdr:nvCxnSpPr>
        <xdr:cNvPr id="188" name="直線コネクタ 187">
          <a:extLst>
            <a:ext uri="{FF2B5EF4-FFF2-40B4-BE49-F238E27FC236}">
              <a16:creationId xmlns:a16="http://schemas.microsoft.com/office/drawing/2014/main" id="{47CBC8C2-05DC-4FD2-B36D-9F1F06985786}"/>
            </a:ext>
          </a:extLst>
        </xdr:cNvPr>
        <xdr:cNvCxnSpPr/>
      </xdr:nvCxnSpPr>
      <xdr:spPr>
        <a:xfrm>
          <a:off x="3429000" y="9955530"/>
          <a:ext cx="752475"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168275</xdr:rowOff>
    </xdr:from>
    <xdr:to>
      <xdr:col>15</xdr:col>
      <xdr:colOff>101600</xdr:colOff>
      <xdr:row>61</xdr:row>
      <xdr:rowOff>98425</xdr:rowOff>
    </xdr:to>
    <xdr:sp macro="" textlink="">
      <xdr:nvSpPr>
        <xdr:cNvPr id="189" name="楕円 188">
          <a:extLst>
            <a:ext uri="{FF2B5EF4-FFF2-40B4-BE49-F238E27FC236}">
              <a16:creationId xmlns:a16="http://schemas.microsoft.com/office/drawing/2014/main" id="{815C35D8-0CC2-43CF-ABCF-76F669461EB5}"/>
            </a:ext>
          </a:extLst>
        </xdr:cNvPr>
        <xdr:cNvSpPr/>
      </xdr:nvSpPr>
      <xdr:spPr>
        <a:xfrm>
          <a:off x="2571750" y="98742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47625</xdr:rowOff>
    </xdr:from>
    <xdr:to>
      <xdr:col>19</xdr:col>
      <xdr:colOff>177800</xdr:colOff>
      <xdr:row>61</xdr:row>
      <xdr:rowOff>78105</xdr:rowOff>
    </xdr:to>
    <xdr:cxnSp macro="">
      <xdr:nvCxnSpPr>
        <xdr:cNvPr id="190" name="直線コネクタ 189">
          <a:extLst>
            <a:ext uri="{FF2B5EF4-FFF2-40B4-BE49-F238E27FC236}">
              <a16:creationId xmlns:a16="http://schemas.microsoft.com/office/drawing/2014/main" id="{671543B5-7697-4937-8E24-3F1CF76F0933}"/>
            </a:ext>
          </a:extLst>
        </xdr:cNvPr>
        <xdr:cNvCxnSpPr/>
      </xdr:nvCxnSpPr>
      <xdr:spPr>
        <a:xfrm>
          <a:off x="2619375" y="9921875"/>
          <a:ext cx="809625"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168275</xdr:rowOff>
    </xdr:from>
    <xdr:to>
      <xdr:col>10</xdr:col>
      <xdr:colOff>165100</xdr:colOff>
      <xdr:row>61</xdr:row>
      <xdr:rowOff>98425</xdr:rowOff>
    </xdr:to>
    <xdr:sp macro="" textlink="">
      <xdr:nvSpPr>
        <xdr:cNvPr id="191" name="楕円 190">
          <a:extLst>
            <a:ext uri="{FF2B5EF4-FFF2-40B4-BE49-F238E27FC236}">
              <a16:creationId xmlns:a16="http://schemas.microsoft.com/office/drawing/2014/main" id="{5E0967C8-D566-471E-957A-1BCAC8AA0597}"/>
            </a:ext>
          </a:extLst>
        </xdr:cNvPr>
        <xdr:cNvSpPr/>
      </xdr:nvSpPr>
      <xdr:spPr>
        <a:xfrm>
          <a:off x="1781175" y="98742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47625</xdr:rowOff>
    </xdr:from>
    <xdr:to>
      <xdr:col>15</xdr:col>
      <xdr:colOff>50800</xdr:colOff>
      <xdr:row>61</xdr:row>
      <xdr:rowOff>47625</xdr:rowOff>
    </xdr:to>
    <xdr:cxnSp macro="">
      <xdr:nvCxnSpPr>
        <xdr:cNvPr id="192" name="直線コネクタ 191">
          <a:extLst>
            <a:ext uri="{FF2B5EF4-FFF2-40B4-BE49-F238E27FC236}">
              <a16:creationId xmlns:a16="http://schemas.microsoft.com/office/drawing/2014/main" id="{9A14C2DE-68C2-46EF-A821-F130E31CB61D}"/>
            </a:ext>
          </a:extLst>
        </xdr:cNvPr>
        <xdr:cNvCxnSpPr/>
      </xdr:nvCxnSpPr>
      <xdr:spPr>
        <a:xfrm>
          <a:off x="1828800" y="99218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156845</xdr:rowOff>
    </xdr:from>
    <xdr:to>
      <xdr:col>6</xdr:col>
      <xdr:colOff>38100</xdr:colOff>
      <xdr:row>61</xdr:row>
      <xdr:rowOff>86995</xdr:rowOff>
    </xdr:to>
    <xdr:sp macro="" textlink="">
      <xdr:nvSpPr>
        <xdr:cNvPr id="193" name="楕円 192">
          <a:extLst>
            <a:ext uri="{FF2B5EF4-FFF2-40B4-BE49-F238E27FC236}">
              <a16:creationId xmlns:a16="http://schemas.microsoft.com/office/drawing/2014/main" id="{FF84AE21-6DD3-4456-9723-493D7F5F81BC}"/>
            </a:ext>
          </a:extLst>
        </xdr:cNvPr>
        <xdr:cNvSpPr/>
      </xdr:nvSpPr>
      <xdr:spPr>
        <a:xfrm>
          <a:off x="981075" y="987552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36195</xdr:rowOff>
    </xdr:from>
    <xdr:to>
      <xdr:col>10</xdr:col>
      <xdr:colOff>114300</xdr:colOff>
      <xdr:row>61</xdr:row>
      <xdr:rowOff>47625</xdr:rowOff>
    </xdr:to>
    <xdr:cxnSp macro="">
      <xdr:nvCxnSpPr>
        <xdr:cNvPr id="194" name="直線コネクタ 193">
          <a:extLst>
            <a:ext uri="{FF2B5EF4-FFF2-40B4-BE49-F238E27FC236}">
              <a16:creationId xmlns:a16="http://schemas.microsoft.com/office/drawing/2014/main" id="{812AAF16-FB03-4D5F-8258-8A1979DBFA74}"/>
            </a:ext>
          </a:extLst>
        </xdr:cNvPr>
        <xdr:cNvCxnSpPr/>
      </xdr:nvCxnSpPr>
      <xdr:spPr>
        <a:xfrm>
          <a:off x="1028700" y="9913620"/>
          <a:ext cx="8001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70502</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08860DC6-AFED-4D17-8189-35FB6DDE3532}"/>
            </a:ext>
          </a:extLst>
        </xdr:cNvPr>
        <xdr:cNvSpPr txBox="1"/>
      </xdr:nvSpPr>
      <xdr:spPr>
        <a:xfrm>
          <a:off x="32391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47642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2A821EED-5249-4769-AE1B-461098F25330}"/>
            </a:ext>
          </a:extLst>
        </xdr:cNvPr>
        <xdr:cNvSpPr txBox="1"/>
      </xdr:nvSpPr>
      <xdr:spPr>
        <a:xfrm>
          <a:off x="24390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24782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A8B0CE5B-27CE-4E08-9C06-78D484E5EB28}"/>
            </a:ext>
          </a:extLst>
        </xdr:cNvPr>
        <xdr:cNvSpPr txBox="1"/>
      </xdr:nvSpPr>
      <xdr:spPr>
        <a:xfrm>
          <a:off x="1648469" y="1006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165752</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39F6333D-0D29-42E3-A125-FD9F4CD70AFD}"/>
            </a:ext>
          </a:extLst>
        </xdr:cNvPr>
        <xdr:cNvSpPr txBox="1"/>
      </xdr:nvSpPr>
      <xdr:spPr>
        <a:xfrm>
          <a:off x="848369"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145432</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EF403510-476F-4226-AC8D-F9B7CECD5600}"/>
            </a:ext>
          </a:extLst>
        </xdr:cNvPr>
        <xdr:cNvSpPr txBox="1"/>
      </xdr:nvSpPr>
      <xdr:spPr>
        <a:xfrm>
          <a:off x="3239144" y="9695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114952</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CAEBFCDA-8CB1-494B-932C-007F6B4D2C18}"/>
            </a:ext>
          </a:extLst>
        </xdr:cNvPr>
        <xdr:cNvSpPr txBox="1"/>
      </xdr:nvSpPr>
      <xdr:spPr>
        <a:xfrm>
          <a:off x="24390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114952</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7ACDFF11-7124-4192-824A-7D209F04D787}"/>
            </a:ext>
          </a:extLst>
        </xdr:cNvPr>
        <xdr:cNvSpPr txBox="1"/>
      </xdr:nvSpPr>
      <xdr:spPr>
        <a:xfrm>
          <a:off x="1648469"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103522</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0E8E34C8-755D-44A9-9398-A3479E37FA4E}"/>
            </a:ext>
          </a:extLst>
        </xdr:cNvPr>
        <xdr:cNvSpPr txBox="1"/>
      </xdr:nvSpPr>
      <xdr:spPr>
        <a:xfrm>
          <a:off x="848369" y="9660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F173E483-FB57-41D6-B94F-4D5043B18B54}"/>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DCF33F9E-3572-43FA-9F9F-CD3DAA8C37B7}"/>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79E8473A-FC69-43E9-80FA-6AB78D2ED8AD}"/>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C9DB767D-7D33-4335-877E-5D9FD666A62B}"/>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AF638E65-B83F-4FDE-9E28-234488E3DD31}"/>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E45DD42-61D4-4B8A-9A38-B7239A00042D}"/>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1BDA8AA9-84C0-43A6-8047-30DBF3823365}"/>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D9A227EB-FD6A-4067-9E00-759052B2D81C}"/>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3DE40589-C236-4BF2-A3D0-EF79EB6A165D}"/>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2047619E-62DA-40A9-BFDA-89163CFF8169}"/>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ED398C98-16F8-4D47-A0FB-789BB889C6F9}"/>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96B8A080-543A-4DD6-A2AF-9AE9D33EBE4A}"/>
            </a:ext>
          </a:extLst>
        </xdr:cNvPr>
        <xdr:cNvSpPr txBox="1"/>
      </xdr:nvSpPr>
      <xdr:spPr>
        <a:xfrm>
          <a:off x="5723389" y="10303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32E551F6-E849-4A73-87B6-3EB06AC3CDC4}"/>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id="{8775246F-5ACF-47D4-9503-EE37FBE7D18C}"/>
            </a:ext>
          </a:extLst>
        </xdr:cNvPr>
        <xdr:cNvSpPr txBox="1"/>
      </xdr:nvSpPr>
      <xdr:spPr>
        <a:xfrm>
          <a:off x="5421206"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673CB98C-CB57-4E44-935E-C52FEA1E9E57}"/>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a:extLst>
            <a:ext uri="{FF2B5EF4-FFF2-40B4-BE49-F238E27FC236}">
              <a16:creationId xmlns:a16="http://schemas.microsoft.com/office/drawing/2014/main" id="{37A36879-C1AB-45CA-9D4F-207D54105D7C}"/>
            </a:ext>
          </a:extLst>
        </xdr:cNvPr>
        <xdr:cNvSpPr txBox="1"/>
      </xdr:nvSpPr>
      <xdr:spPr>
        <a:xfrm>
          <a:off x="5421206" y="9579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56BC0E8E-C833-46EF-B392-E824B4A0A05B}"/>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a:extLst>
            <a:ext uri="{FF2B5EF4-FFF2-40B4-BE49-F238E27FC236}">
              <a16:creationId xmlns:a16="http://schemas.microsoft.com/office/drawing/2014/main" id="{642B8A1A-F97C-4D14-8E92-055DC1028E90}"/>
            </a:ext>
          </a:extLst>
        </xdr:cNvPr>
        <xdr:cNvSpPr txBox="1"/>
      </xdr:nvSpPr>
      <xdr:spPr>
        <a:xfrm>
          <a:off x="5421206" y="9227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E0FD67DD-C8CA-4F19-BE72-43A85FCF68CC}"/>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a:extLst>
            <a:ext uri="{FF2B5EF4-FFF2-40B4-BE49-F238E27FC236}">
              <a16:creationId xmlns:a16="http://schemas.microsoft.com/office/drawing/2014/main" id="{BB31CCA9-3BB2-4233-864C-0137DF790204}"/>
            </a:ext>
          </a:extLst>
        </xdr:cNvPr>
        <xdr:cNvSpPr txBox="1"/>
      </xdr:nvSpPr>
      <xdr:spPr>
        <a:xfrm>
          <a:off x="5421206" y="8865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B6A71545-2D75-4CA5-AB75-5ACDD54BD092}"/>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9FD58461-4C30-41CB-AC50-60681BF268DE}"/>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246EE471-7D94-474F-95CA-507730A76FE4}"/>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109724</xdr:rowOff>
    </xdr:from>
    <xdr:to>
      <xdr:col>54</xdr:col>
      <xdr:colOff>189865</xdr:colOff>
      <xdr:row>64</xdr:row>
      <xdr:rowOff>30099</xdr:rowOff>
    </xdr:to>
    <xdr:cxnSp macro="">
      <xdr:nvCxnSpPr>
        <xdr:cNvPr id="226" name="直線コネクタ 225">
          <a:extLst>
            <a:ext uri="{FF2B5EF4-FFF2-40B4-BE49-F238E27FC236}">
              <a16:creationId xmlns:a16="http://schemas.microsoft.com/office/drawing/2014/main" id="{B2F28A49-5AC8-4554-9632-C49D8CE625A5}"/>
            </a:ext>
          </a:extLst>
        </xdr:cNvPr>
        <xdr:cNvCxnSpPr/>
      </xdr:nvCxnSpPr>
      <xdr:spPr>
        <a:xfrm flipV="1">
          <a:off x="9429115" y="9174349"/>
          <a:ext cx="0" cy="1215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33926</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09C7BAE8-FB3A-4060-9D29-23F866C60597}"/>
            </a:ext>
          </a:extLst>
        </xdr:cNvPr>
        <xdr:cNvSpPr txBox="1"/>
      </xdr:nvSpPr>
      <xdr:spPr>
        <a:xfrm>
          <a:off x="9467850" y="1039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30099</xdr:rowOff>
    </xdr:from>
    <xdr:to>
      <xdr:col>55</xdr:col>
      <xdr:colOff>88900</xdr:colOff>
      <xdr:row>64</xdr:row>
      <xdr:rowOff>30099</xdr:rowOff>
    </xdr:to>
    <xdr:cxnSp macro="">
      <xdr:nvCxnSpPr>
        <xdr:cNvPr id="228" name="直線コネクタ 227">
          <a:extLst>
            <a:ext uri="{FF2B5EF4-FFF2-40B4-BE49-F238E27FC236}">
              <a16:creationId xmlns:a16="http://schemas.microsoft.com/office/drawing/2014/main" id="{9A26CB34-BE37-4249-A69B-9E204D4514CC}"/>
            </a:ext>
          </a:extLst>
        </xdr:cNvPr>
        <xdr:cNvCxnSpPr/>
      </xdr:nvCxnSpPr>
      <xdr:spPr>
        <a:xfrm>
          <a:off x="9363075" y="1039012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56401</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B16F4B50-0C06-42B7-B45E-FC75F115E795}"/>
            </a:ext>
          </a:extLst>
        </xdr:cNvPr>
        <xdr:cNvSpPr txBox="1"/>
      </xdr:nvSpPr>
      <xdr:spPr>
        <a:xfrm>
          <a:off x="9467850" y="896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109724</xdr:rowOff>
    </xdr:from>
    <xdr:to>
      <xdr:col>55</xdr:col>
      <xdr:colOff>88900</xdr:colOff>
      <xdr:row>56</xdr:row>
      <xdr:rowOff>109724</xdr:rowOff>
    </xdr:to>
    <xdr:cxnSp macro="">
      <xdr:nvCxnSpPr>
        <xdr:cNvPr id="230" name="直線コネクタ 229">
          <a:extLst>
            <a:ext uri="{FF2B5EF4-FFF2-40B4-BE49-F238E27FC236}">
              <a16:creationId xmlns:a16="http://schemas.microsoft.com/office/drawing/2014/main" id="{A64B6899-3FC4-49F5-A706-8C1EFC77387B}"/>
            </a:ext>
          </a:extLst>
        </xdr:cNvPr>
        <xdr:cNvCxnSpPr/>
      </xdr:nvCxnSpPr>
      <xdr:spPr>
        <a:xfrm>
          <a:off x="9363075" y="917434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62833</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89D504D0-A978-4188-81EB-928CEDE8B066}"/>
            </a:ext>
          </a:extLst>
        </xdr:cNvPr>
        <xdr:cNvSpPr txBox="1"/>
      </xdr:nvSpPr>
      <xdr:spPr>
        <a:xfrm>
          <a:off x="9467850" y="99434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84406</xdr:rowOff>
    </xdr:from>
    <xdr:to>
      <xdr:col>55</xdr:col>
      <xdr:colOff>50800</xdr:colOff>
      <xdr:row>62</xdr:row>
      <xdr:rowOff>14556</xdr:rowOff>
    </xdr:to>
    <xdr:sp macro="" textlink="">
      <xdr:nvSpPr>
        <xdr:cNvPr id="232" name="フローチャート: 判断 231">
          <a:extLst>
            <a:ext uri="{FF2B5EF4-FFF2-40B4-BE49-F238E27FC236}">
              <a16:creationId xmlns:a16="http://schemas.microsoft.com/office/drawing/2014/main" id="{FFBE5B45-F8B2-4DAC-9732-B106F78DC171}"/>
            </a:ext>
          </a:extLst>
        </xdr:cNvPr>
        <xdr:cNvSpPr/>
      </xdr:nvSpPr>
      <xdr:spPr>
        <a:xfrm>
          <a:off x="9401175" y="9965006"/>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87484</xdr:rowOff>
    </xdr:from>
    <xdr:to>
      <xdr:col>50</xdr:col>
      <xdr:colOff>165100</xdr:colOff>
      <xdr:row>62</xdr:row>
      <xdr:rowOff>17634</xdr:rowOff>
    </xdr:to>
    <xdr:sp macro="" textlink="">
      <xdr:nvSpPr>
        <xdr:cNvPr id="233" name="フローチャート: 判断 232">
          <a:extLst>
            <a:ext uri="{FF2B5EF4-FFF2-40B4-BE49-F238E27FC236}">
              <a16:creationId xmlns:a16="http://schemas.microsoft.com/office/drawing/2014/main" id="{5F604CA2-399F-49D9-92DB-400B850F9D36}"/>
            </a:ext>
          </a:extLst>
        </xdr:cNvPr>
        <xdr:cNvSpPr/>
      </xdr:nvSpPr>
      <xdr:spPr>
        <a:xfrm>
          <a:off x="8639175" y="996173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90300</xdr:rowOff>
    </xdr:from>
    <xdr:to>
      <xdr:col>46</xdr:col>
      <xdr:colOff>38100</xdr:colOff>
      <xdr:row>62</xdr:row>
      <xdr:rowOff>20450</xdr:rowOff>
    </xdr:to>
    <xdr:sp macro="" textlink="">
      <xdr:nvSpPr>
        <xdr:cNvPr id="234" name="フローチャート: 判断 233">
          <a:extLst>
            <a:ext uri="{FF2B5EF4-FFF2-40B4-BE49-F238E27FC236}">
              <a16:creationId xmlns:a16="http://schemas.microsoft.com/office/drawing/2014/main" id="{419E97EB-4411-45D4-8029-4FC5BE0833B7}"/>
            </a:ext>
          </a:extLst>
        </xdr:cNvPr>
        <xdr:cNvSpPr/>
      </xdr:nvSpPr>
      <xdr:spPr>
        <a:xfrm>
          <a:off x="7839075" y="99645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75452</xdr:rowOff>
    </xdr:from>
    <xdr:to>
      <xdr:col>41</xdr:col>
      <xdr:colOff>101600</xdr:colOff>
      <xdr:row>62</xdr:row>
      <xdr:rowOff>5602</xdr:rowOff>
    </xdr:to>
    <xdr:sp macro="" textlink="">
      <xdr:nvSpPr>
        <xdr:cNvPr id="235" name="フローチャート: 判断 234">
          <a:extLst>
            <a:ext uri="{FF2B5EF4-FFF2-40B4-BE49-F238E27FC236}">
              <a16:creationId xmlns:a16="http://schemas.microsoft.com/office/drawing/2014/main" id="{99994490-393C-42A7-A954-781FB2523D57}"/>
            </a:ext>
          </a:extLst>
        </xdr:cNvPr>
        <xdr:cNvSpPr/>
      </xdr:nvSpPr>
      <xdr:spPr>
        <a:xfrm>
          <a:off x="7029450" y="995287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66220</xdr:rowOff>
    </xdr:from>
    <xdr:to>
      <xdr:col>36</xdr:col>
      <xdr:colOff>165100</xdr:colOff>
      <xdr:row>61</xdr:row>
      <xdr:rowOff>167820</xdr:rowOff>
    </xdr:to>
    <xdr:sp macro="" textlink="">
      <xdr:nvSpPr>
        <xdr:cNvPr id="236" name="フローチャート: 判断 235">
          <a:extLst>
            <a:ext uri="{FF2B5EF4-FFF2-40B4-BE49-F238E27FC236}">
              <a16:creationId xmlns:a16="http://schemas.microsoft.com/office/drawing/2014/main" id="{4D2EA887-3E3F-4BC9-A52C-70328C87722D}"/>
            </a:ext>
          </a:extLst>
        </xdr:cNvPr>
        <xdr:cNvSpPr/>
      </xdr:nvSpPr>
      <xdr:spPr>
        <a:xfrm>
          <a:off x="6238875" y="99468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CECEB57A-B3DA-4970-95E8-9B20EB037813}"/>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70896222-2076-4DB7-B95B-66F115C36462}"/>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D2EF5E5-4233-4C62-B6AF-F948945486DD}"/>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650A42A-CF07-4E01-9F45-23A9A542ACB4}"/>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7E7A079-6E69-4040-AFFD-163700E666CE}"/>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116562</xdr:rowOff>
    </xdr:from>
    <xdr:to>
      <xdr:col>55</xdr:col>
      <xdr:colOff>50800</xdr:colOff>
      <xdr:row>60</xdr:row>
      <xdr:rowOff>46712</xdr:rowOff>
    </xdr:to>
    <xdr:sp macro="" textlink="">
      <xdr:nvSpPr>
        <xdr:cNvPr id="242" name="楕円 241">
          <a:extLst>
            <a:ext uri="{FF2B5EF4-FFF2-40B4-BE49-F238E27FC236}">
              <a16:creationId xmlns:a16="http://schemas.microsoft.com/office/drawing/2014/main" id="{4F3D5D54-F864-443F-BEDE-3AD6259378EC}"/>
            </a:ext>
          </a:extLst>
        </xdr:cNvPr>
        <xdr:cNvSpPr/>
      </xdr:nvSpPr>
      <xdr:spPr>
        <a:xfrm>
          <a:off x="9401175" y="9670137"/>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139439</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0E72AB10-7D52-4A39-9441-81CBA3281309}"/>
            </a:ext>
          </a:extLst>
        </xdr:cNvPr>
        <xdr:cNvSpPr txBox="1"/>
      </xdr:nvSpPr>
      <xdr:spPr>
        <a:xfrm>
          <a:off x="9467850" y="953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123614</xdr:rowOff>
    </xdr:from>
    <xdr:to>
      <xdr:col>50</xdr:col>
      <xdr:colOff>165100</xdr:colOff>
      <xdr:row>60</xdr:row>
      <xdr:rowOff>53764</xdr:rowOff>
    </xdr:to>
    <xdr:sp macro="" textlink="">
      <xdr:nvSpPr>
        <xdr:cNvPr id="244" name="楕円 243">
          <a:extLst>
            <a:ext uri="{FF2B5EF4-FFF2-40B4-BE49-F238E27FC236}">
              <a16:creationId xmlns:a16="http://schemas.microsoft.com/office/drawing/2014/main" id="{7ABAC976-75EE-4EEF-BE5B-4EA58FC82684}"/>
            </a:ext>
          </a:extLst>
        </xdr:cNvPr>
        <xdr:cNvSpPr/>
      </xdr:nvSpPr>
      <xdr:spPr>
        <a:xfrm>
          <a:off x="8639175" y="968036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167362</xdr:rowOff>
    </xdr:from>
    <xdr:to>
      <xdr:col>55</xdr:col>
      <xdr:colOff>0</xdr:colOff>
      <xdr:row>60</xdr:row>
      <xdr:rowOff>2964</xdr:rowOff>
    </xdr:to>
    <xdr:cxnSp macro="">
      <xdr:nvCxnSpPr>
        <xdr:cNvPr id="245" name="直線コネクタ 244">
          <a:extLst>
            <a:ext uri="{FF2B5EF4-FFF2-40B4-BE49-F238E27FC236}">
              <a16:creationId xmlns:a16="http://schemas.microsoft.com/office/drawing/2014/main" id="{D8B27CFF-8E6A-44BC-9F39-3B9E55B0E77A}"/>
            </a:ext>
          </a:extLst>
        </xdr:cNvPr>
        <xdr:cNvCxnSpPr/>
      </xdr:nvCxnSpPr>
      <xdr:spPr>
        <a:xfrm flipV="1">
          <a:off x="8686800" y="9717762"/>
          <a:ext cx="74295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126205</xdr:rowOff>
    </xdr:from>
    <xdr:to>
      <xdr:col>46</xdr:col>
      <xdr:colOff>38100</xdr:colOff>
      <xdr:row>60</xdr:row>
      <xdr:rowOff>56355</xdr:rowOff>
    </xdr:to>
    <xdr:sp macro="" textlink="">
      <xdr:nvSpPr>
        <xdr:cNvPr id="246" name="楕円 245">
          <a:extLst>
            <a:ext uri="{FF2B5EF4-FFF2-40B4-BE49-F238E27FC236}">
              <a16:creationId xmlns:a16="http://schemas.microsoft.com/office/drawing/2014/main" id="{5CFCDBC7-8699-4416-8BD8-2EC81A521D86}"/>
            </a:ext>
          </a:extLst>
        </xdr:cNvPr>
        <xdr:cNvSpPr/>
      </xdr:nvSpPr>
      <xdr:spPr>
        <a:xfrm>
          <a:off x="7839075" y="96766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2964</xdr:rowOff>
    </xdr:from>
    <xdr:to>
      <xdr:col>50</xdr:col>
      <xdr:colOff>114300</xdr:colOff>
      <xdr:row>60</xdr:row>
      <xdr:rowOff>5555</xdr:rowOff>
    </xdr:to>
    <xdr:cxnSp macro="">
      <xdr:nvCxnSpPr>
        <xdr:cNvPr id="247" name="直線コネクタ 246">
          <a:extLst>
            <a:ext uri="{FF2B5EF4-FFF2-40B4-BE49-F238E27FC236}">
              <a16:creationId xmlns:a16="http://schemas.microsoft.com/office/drawing/2014/main" id="{ADE2AA1C-FFBF-457C-8625-16AD60495F99}"/>
            </a:ext>
          </a:extLst>
        </xdr:cNvPr>
        <xdr:cNvCxnSpPr/>
      </xdr:nvCxnSpPr>
      <xdr:spPr>
        <a:xfrm flipV="1">
          <a:off x="7886700" y="9718464"/>
          <a:ext cx="800100" cy="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150856</xdr:rowOff>
    </xdr:from>
    <xdr:to>
      <xdr:col>41</xdr:col>
      <xdr:colOff>101600</xdr:colOff>
      <xdr:row>60</xdr:row>
      <xdr:rowOff>81006</xdr:rowOff>
    </xdr:to>
    <xdr:sp macro="" textlink="">
      <xdr:nvSpPr>
        <xdr:cNvPr id="248" name="楕円 247">
          <a:extLst>
            <a:ext uri="{FF2B5EF4-FFF2-40B4-BE49-F238E27FC236}">
              <a16:creationId xmlns:a16="http://schemas.microsoft.com/office/drawing/2014/main" id="{BD28A8CA-D357-4CFB-9A6D-29FB6D3195E2}"/>
            </a:ext>
          </a:extLst>
        </xdr:cNvPr>
        <xdr:cNvSpPr/>
      </xdr:nvSpPr>
      <xdr:spPr>
        <a:xfrm>
          <a:off x="7029450" y="970443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5555</xdr:rowOff>
    </xdr:from>
    <xdr:to>
      <xdr:col>45</xdr:col>
      <xdr:colOff>177800</xdr:colOff>
      <xdr:row>60</xdr:row>
      <xdr:rowOff>30206</xdr:rowOff>
    </xdr:to>
    <xdr:cxnSp macro="">
      <xdr:nvCxnSpPr>
        <xdr:cNvPr id="249" name="直線コネクタ 248">
          <a:extLst>
            <a:ext uri="{FF2B5EF4-FFF2-40B4-BE49-F238E27FC236}">
              <a16:creationId xmlns:a16="http://schemas.microsoft.com/office/drawing/2014/main" id="{B2A4C913-058B-4E0B-9C17-C04FC9743C70}"/>
            </a:ext>
          </a:extLst>
        </xdr:cNvPr>
        <xdr:cNvCxnSpPr/>
      </xdr:nvCxnSpPr>
      <xdr:spPr>
        <a:xfrm flipV="1">
          <a:off x="7077075" y="9724230"/>
          <a:ext cx="809625" cy="1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166557</xdr:rowOff>
    </xdr:from>
    <xdr:to>
      <xdr:col>36</xdr:col>
      <xdr:colOff>165100</xdr:colOff>
      <xdr:row>60</xdr:row>
      <xdr:rowOff>96707</xdr:rowOff>
    </xdr:to>
    <xdr:sp macro="" textlink="">
      <xdr:nvSpPr>
        <xdr:cNvPr id="250" name="楕円 249">
          <a:extLst>
            <a:ext uri="{FF2B5EF4-FFF2-40B4-BE49-F238E27FC236}">
              <a16:creationId xmlns:a16="http://schemas.microsoft.com/office/drawing/2014/main" id="{09FD8BED-4379-498A-B3AB-38167912D1F0}"/>
            </a:ext>
          </a:extLst>
        </xdr:cNvPr>
        <xdr:cNvSpPr/>
      </xdr:nvSpPr>
      <xdr:spPr>
        <a:xfrm>
          <a:off x="6238875" y="971695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30206</xdr:rowOff>
    </xdr:from>
    <xdr:to>
      <xdr:col>41</xdr:col>
      <xdr:colOff>50800</xdr:colOff>
      <xdr:row>60</xdr:row>
      <xdr:rowOff>45907</xdr:rowOff>
    </xdr:to>
    <xdr:cxnSp macro="">
      <xdr:nvCxnSpPr>
        <xdr:cNvPr id="251" name="直線コネクタ 250">
          <a:extLst>
            <a:ext uri="{FF2B5EF4-FFF2-40B4-BE49-F238E27FC236}">
              <a16:creationId xmlns:a16="http://schemas.microsoft.com/office/drawing/2014/main" id="{A47C3EB9-8C3D-4DAC-A01D-E9743E0F413D}"/>
            </a:ext>
          </a:extLst>
        </xdr:cNvPr>
        <xdr:cNvCxnSpPr/>
      </xdr:nvCxnSpPr>
      <xdr:spPr>
        <a:xfrm flipV="1">
          <a:off x="6286500" y="9742531"/>
          <a:ext cx="790575" cy="2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8761</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55D107D8-D6F8-4208-A064-99542BECEE39}"/>
            </a:ext>
          </a:extLst>
        </xdr:cNvPr>
        <xdr:cNvSpPr txBox="1"/>
      </xdr:nvSpPr>
      <xdr:spPr>
        <a:xfrm>
          <a:off x="8399995" y="1005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11577</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541D9A59-56D6-40AD-816B-9A33C2CA38D1}"/>
            </a:ext>
          </a:extLst>
        </xdr:cNvPr>
        <xdr:cNvSpPr txBox="1"/>
      </xdr:nvSpPr>
      <xdr:spPr>
        <a:xfrm>
          <a:off x="7609420" y="1004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168179</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B6C1FAFD-BD32-47C2-8787-592B95A92F42}"/>
            </a:ext>
          </a:extLst>
        </xdr:cNvPr>
        <xdr:cNvSpPr txBox="1"/>
      </xdr:nvSpPr>
      <xdr:spPr>
        <a:xfrm>
          <a:off x="6818845" y="1004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158947</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503AC27B-E758-4F41-982E-BA2AF8C033B1}"/>
            </a:ext>
          </a:extLst>
        </xdr:cNvPr>
        <xdr:cNvSpPr txBox="1"/>
      </xdr:nvSpPr>
      <xdr:spPr>
        <a:xfrm>
          <a:off x="6009220" y="10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70291</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CCEA8A78-5C9C-4365-8629-C33773B08289}"/>
            </a:ext>
          </a:extLst>
        </xdr:cNvPr>
        <xdr:cNvSpPr txBox="1"/>
      </xdr:nvSpPr>
      <xdr:spPr>
        <a:xfrm>
          <a:off x="8399995" y="9458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72882</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194AAB2E-6532-4B33-9349-D3AC5B8F0DD5}"/>
            </a:ext>
          </a:extLst>
        </xdr:cNvPr>
        <xdr:cNvSpPr txBox="1"/>
      </xdr:nvSpPr>
      <xdr:spPr>
        <a:xfrm>
          <a:off x="7609420" y="9461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97533</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2F1A05DA-98C0-4FF1-B15E-EB6BC34DD39E}"/>
            </a:ext>
          </a:extLst>
        </xdr:cNvPr>
        <xdr:cNvSpPr txBox="1"/>
      </xdr:nvSpPr>
      <xdr:spPr>
        <a:xfrm>
          <a:off x="6818845" y="948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113234</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EE4F8FFC-A97D-42CB-B788-E5DB1486FBDF}"/>
            </a:ext>
          </a:extLst>
        </xdr:cNvPr>
        <xdr:cNvSpPr txBox="1"/>
      </xdr:nvSpPr>
      <xdr:spPr>
        <a:xfrm>
          <a:off x="6009220" y="950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6CE3F4FD-0AE6-4EEB-B650-5E6D7E27FD4C}"/>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2777E31C-9301-4FA3-AA64-49AEEA7376B1}"/>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B080264E-F9B8-46FA-B157-1B5E06BE3D47}"/>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11D621D3-EA16-4222-95B3-7170FBBACB20}"/>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37B2F97D-7B86-41FD-980D-E54CBFD0CA76}"/>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E392B6A-ABB3-4A49-A7A4-0EF5DACF7F5A}"/>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C94AC222-907E-4648-B61C-E5A15E983AAC}"/>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2016595B-43C4-4B5E-A265-6B1092867894}"/>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5B8855C4-81A9-4D54-86D1-93FE7FB5DCB6}"/>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F6427691-7EAD-40AA-BADC-62F4D78D3317}"/>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a:extLst>
            <a:ext uri="{FF2B5EF4-FFF2-40B4-BE49-F238E27FC236}">
              <a16:creationId xmlns:a16="http://schemas.microsoft.com/office/drawing/2014/main" id="{82CEDA54-3C6A-4FF5-ADCC-FE1572A3FA17}"/>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2617EF83-7EA2-4BF6-A1DA-EB4024D9CCEA}"/>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a:extLst>
            <a:ext uri="{FF2B5EF4-FFF2-40B4-BE49-F238E27FC236}">
              <a16:creationId xmlns:a16="http://schemas.microsoft.com/office/drawing/2014/main" id="{F3DCEEB1-9AD9-44C7-A63A-7B3975FA47D6}"/>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FC76FBE3-1B46-4CB7-A6E9-161EA873369A}"/>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2C1627EB-7F75-437A-ADEF-AC4721FB793B}"/>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23989CBB-23E9-4606-B974-AC838007AAB1}"/>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C95D140E-8DF2-45B8-9AB2-445965314A4A}"/>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A012AD6B-2324-4FA7-A541-B97C92DFD232}"/>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903A52B0-983D-4BC7-AC26-0F61C816E2B1}"/>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464CA25E-886B-4DA4-8AA9-BC9FFD767446}"/>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60F8C99D-9BB2-4C2B-9063-570C57457A0C}"/>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57CCAA03-AA33-4639-A01A-91595BA50CEF}"/>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90754F48-CCBF-4AC3-A61C-D366E8D6DEA9}"/>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028D237F-FF8F-4892-AC5F-862932184D4F}"/>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0</xdr:rowOff>
    </xdr:from>
    <xdr:to>
      <xdr:col>24</xdr:col>
      <xdr:colOff>62865</xdr:colOff>
      <xdr:row>86</xdr:row>
      <xdr:rowOff>106680</xdr:rowOff>
    </xdr:to>
    <xdr:cxnSp macro="">
      <xdr:nvCxnSpPr>
        <xdr:cNvPr id="284" name="直線コネクタ 283">
          <a:extLst>
            <a:ext uri="{FF2B5EF4-FFF2-40B4-BE49-F238E27FC236}">
              <a16:creationId xmlns:a16="http://schemas.microsoft.com/office/drawing/2014/main" id="{F30CB368-3EC3-4BC9-90C7-9F4C6E84A4CF}"/>
            </a:ext>
          </a:extLst>
        </xdr:cNvPr>
        <xdr:cNvCxnSpPr/>
      </xdr:nvCxnSpPr>
      <xdr:spPr>
        <a:xfrm flipV="1">
          <a:off x="4180840" y="12792075"/>
          <a:ext cx="0" cy="12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538AC116-DCDE-46A9-8CA9-CF10CA4C6344}"/>
            </a:ext>
          </a:extLst>
        </xdr:cNvPr>
        <xdr:cNvSpPr txBox="1"/>
      </xdr:nvSpPr>
      <xdr:spPr>
        <a:xfrm>
          <a:off x="4219575" y="1403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6" name="直線コネクタ 285">
          <a:extLst>
            <a:ext uri="{FF2B5EF4-FFF2-40B4-BE49-F238E27FC236}">
              <a16:creationId xmlns:a16="http://schemas.microsoft.com/office/drawing/2014/main" id="{496F303E-F09C-4345-90D6-0BB3D089116D}"/>
            </a:ext>
          </a:extLst>
        </xdr:cNvPr>
        <xdr:cNvCxnSpPr/>
      </xdr:nvCxnSpPr>
      <xdr:spPr>
        <a:xfrm>
          <a:off x="4105275" y="140290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118127</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B804F4DE-5455-491B-95AE-D6C0E62B3ABE}"/>
            </a:ext>
          </a:extLst>
        </xdr:cNvPr>
        <xdr:cNvSpPr txBox="1"/>
      </xdr:nvSpPr>
      <xdr:spPr>
        <a:xfrm>
          <a:off x="4219575" y="1258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0</xdr:rowOff>
    </xdr:from>
    <xdr:to>
      <xdr:col>24</xdr:col>
      <xdr:colOff>152400</xdr:colOff>
      <xdr:row>79</xdr:row>
      <xdr:rowOff>0</xdr:rowOff>
    </xdr:to>
    <xdr:cxnSp macro="">
      <xdr:nvCxnSpPr>
        <xdr:cNvPr id="288" name="直線コネクタ 287">
          <a:extLst>
            <a:ext uri="{FF2B5EF4-FFF2-40B4-BE49-F238E27FC236}">
              <a16:creationId xmlns:a16="http://schemas.microsoft.com/office/drawing/2014/main" id="{9A911490-C257-47FD-9513-FCD8E053434A}"/>
            </a:ext>
          </a:extLst>
        </xdr:cNvPr>
        <xdr:cNvCxnSpPr/>
      </xdr:nvCxnSpPr>
      <xdr:spPr>
        <a:xfrm>
          <a:off x="4105275" y="127920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59707</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BCC89919-8A88-4510-A771-4F39B62CE782}"/>
            </a:ext>
          </a:extLst>
        </xdr:cNvPr>
        <xdr:cNvSpPr txBox="1"/>
      </xdr:nvSpPr>
      <xdr:spPr>
        <a:xfrm>
          <a:off x="4219575" y="13337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36830</xdr:rowOff>
    </xdr:from>
    <xdr:to>
      <xdr:col>24</xdr:col>
      <xdr:colOff>114300</xdr:colOff>
      <xdr:row>83</xdr:row>
      <xdr:rowOff>138430</xdr:rowOff>
    </xdr:to>
    <xdr:sp macro="" textlink="">
      <xdr:nvSpPr>
        <xdr:cNvPr id="290" name="フローチャート: 判断 289">
          <a:extLst>
            <a:ext uri="{FF2B5EF4-FFF2-40B4-BE49-F238E27FC236}">
              <a16:creationId xmlns:a16="http://schemas.microsoft.com/office/drawing/2014/main" id="{98CF1A0A-6767-46A2-A305-1B164AE75E0C}"/>
            </a:ext>
          </a:extLst>
        </xdr:cNvPr>
        <xdr:cNvSpPr/>
      </xdr:nvSpPr>
      <xdr:spPr>
        <a:xfrm>
          <a:off x="4124325" y="1347660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166370</xdr:rowOff>
    </xdr:from>
    <xdr:to>
      <xdr:col>20</xdr:col>
      <xdr:colOff>38100</xdr:colOff>
      <xdr:row>83</xdr:row>
      <xdr:rowOff>96520</xdr:rowOff>
    </xdr:to>
    <xdr:sp macro="" textlink="">
      <xdr:nvSpPr>
        <xdr:cNvPr id="291" name="フローチャート: 判断 290">
          <a:extLst>
            <a:ext uri="{FF2B5EF4-FFF2-40B4-BE49-F238E27FC236}">
              <a16:creationId xmlns:a16="http://schemas.microsoft.com/office/drawing/2014/main" id="{1563E510-921A-4BEC-B338-86A6E2FB78F4}"/>
            </a:ext>
          </a:extLst>
        </xdr:cNvPr>
        <xdr:cNvSpPr/>
      </xdr:nvSpPr>
      <xdr:spPr>
        <a:xfrm>
          <a:off x="3381375" y="134410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2" name="フローチャート: 判断 291">
          <a:extLst>
            <a:ext uri="{FF2B5EF4-FFF2-40B4-BE49-F238E27FC236}">
              <a16:creationId xmlns:a16="http://schemas.microsoft.com/office/drawing/2014/main" id="{34716BFA-2EFA-4120-BAE3-F0726011DE8E}"/>
            </a:ext>
          </a:extLst>
        </xdr:cNvPr>
        <xdr:cNvSpPr/>
      </xdr:nvSpPr>
      <xdr:spPr>
        <a:xfrm>
          <a:off x="2571750" y="1341373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3" name="フローチャート: 判断 292">
          <a:extLst>
            <a:ext uri="{FF2B5EF4-FFF2-40B4-BE49-F238E27FC236}">
              <a16:creationId xmlns:a16="http://schemas.microsoft.com/office/drawing/2014/main" id="{4B10CA88-6376-4FCA-994A-1B049CB1C902}"/>
            </a:ext>
          </a:extLst>
        </xdr:cNvPr>
        <xdr:cNvSpPr/>
      </xdr:nvSpPr>
      <xdr:spPr>
        <a:xfrm>
          <a:off x="1781175" y="133565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170180</xdr:rowOff>
    </xdr:from>
    <xdr:to>
      <xdr:col>6</xdr:col>
      <xdr:colOff>38100</xdr:colOff>
      <xdr:row>82</xdr:row>
      <xdr:rowOff>100330</xdr:rowOff>
    </xdr:to>
    <xdr:sp macro="" textlink="">
      <xdr:nvSpPr>
        <xdr:cNvPr id="294" name="フローチャート: 判断 293">
          <a:extLst>
            <a:ext uri="{FF2B5EF4-FFF2-40B4-BE49-F238E27FC236}">
              <a16:creationId xmlns:a16="http://schemas.microsoft.com/office/drawing/2014/main" id="{7903EE00-5E6C-468A-80B9-C404374C3ED8}"/>
            </a:ext>
          </a:extLst>
        </xdr:cNvPr>
        <xdr:cNvSpPr/>
      </xdr:nvSpPr>
      <xdr:spPr>
        <a:xfrm>
          <a:off x="981075" y="1327658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6123A712-02FA-4A44-BB1D-3CEB973046F3}"/>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D5B52435-85A7-4588-B9C9-03CA52075F5C}"/>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7B7C37B4-8004-4065-86C3-CE18C9AB9D47}"/>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E014AD1D-48B5-4BD5-BF26-DACCF0F6E7EA}"/>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EEDACC3-57C4-45E0-B38A-3CDB37ABE514}"/>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55880</xdr:rowOff>
    </xdr:from>
    <xdr:to>
      <xdr:col>24</xdr:col>
      <xdr:colOff>114300</xdr:colOff>
      <xdr:row>86</xdr:row>
      <xdr:rowOff>157480</xdr:rowOff>
    </xdr:to>
    <xdr:sp macro="" textlink="">
      <xdr:nvSpPr>
        <xdr:cNvPr id="300" name="楕円 299">
          <a:extLst>
            <a:ext uri="{FF2B5EF4-FFF2-40B4-BE49-F238E27FC236}">
              <a16:creationId xmlns:a16="http://schemas.microsoft.com/office/drawing/2014/main" id="{17CE3540-DBFF-458F-8EAA-4D950F45891E}"/>
            </a:ext>
          </a:extLst>
        </xdr:cNvPr>
        <xdr:cNvSpPr/>
      </xdr:nvSpPr>
      <xdr:spPr>
        <a:xfrm>
          <a:off x="4124325" y="139814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142257</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38E0572A-179E-41AF-90E9-43E534D419AF}"/>
            </a:ext>
          </a:extLst>
        </xdr:cNvPr>
        <xdr:cNvSpPr txBox="1"/>
      </xdr:nvSpPr>
      <xdr:spPr>
        <a:xfrm>
          <a:off x="4219575"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166370</xdr:rowOff>
    </xdr:from>
    <xdr:to>
      <xdr:col>20</xdr:col>
      <xdr:colOff>38100</xdr:colOff>
      <xdr:row>86</xdr:row>
      <xdr:rowOff>96520</xdr:rowOff>
    </xdr:to>
    <xdr:sp macro="" textlink="">
      <xdr:nvSpPr>
        <xdr:cNvPr id="302" name="楕円 301">
          <a:extLst>
            <a:ext uri="{FF2B5EF4-FFF2-40B4-BE49-F238E27FC236}">
              <a16:creationId xmlns:a16="http://schemas.microsoft.com/office/drawing/2014/main" id="{4312853E-8200-43B1-B189-55887BB4C11E}"/>
            </a:ext>
          </a:extLst>
        </xdr:cNvPr>
        <xdr:cNvSpPr/>
      </xdr:nvSpPr>
      <xdr:spPr>
        <a:xfrm>
          <a:off x="3381375" y="139268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45720</xdr:rowOff>
    </xdr:from>
    <xdr:to>
      <xdr:col>24</xdr:col>
      <xdr:colOff>63500</xdr:colOff>
      <xdr:row>86</xdr:row>
      <xdr:rowOff>106680</xdr:rowOff>
    </xdr:to>
    <xdr:cxnSp macro="">
      <xdr:nvCxnSpPr>
        <xdr:cNvPr id="303" name="直線コネクタ 302">
          <a:extLst>
            <a:ext uri="{FF2B5EF4-FFF2-40B4-BE49-F238E27FC236}">
              <a16:creationId xmlns:a16="http://schemas.microsoft.com/office/drawing/2014/main" id="{7E6D98FA-562C-4DE2-ADA8-D7CE82A8D830}"/>
            </a:ext>
          </a:extLst>
        </xdr:cNvPr>
        <xdr:cNvCxnSpPr/>
      </xdr:nvCxnSpPr>
      <xdr:spPr>
        <a:xfrm>
          <a:off x="3429000" y="13974445"/>
          <a:ext cx="752475"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59689</xdr:rowOff>
    </xdr:from>
    <xdr:to>
      <xdr:col>15</xdr:col>
      <xdr:colOff>101600</xdr:colOff>
      <xdr:row>85</xdr:row>
      <xdr:rowOff>161289</xdr:rowOff>
    </xdr:to>
    <xdr:sp macro="" textlink="">
      <xdr:nvSpPr>
        <xdr:cNvPr id="304" name="楕円 303">
          <a:extLst>
            <a:ext uri="{FF2B5EF4-FFF2-40B4-BE49-F238E27FC236}">
              <a16:creationId xmlns:a16="http://schemas.microsoft.com/office/drawing/2014/main" id="{83FCEB86-0B22-4403-9912-BEF7EB070CA4}"/>
            </a:ext>
          </a:extLst>
        </xdr:cNvPr>
        <xdr:cNvSpPr/>
      </xdr:nvSpPr>
      <xdr:spPr>
        <a:xfrm>
          <a:off x="2571750" y="1382331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110489</xdr:rowOff>
    </xdr:from>
    <xdr:to>
      <xdr:col>19</xdr:col>
      <xdr:colOff>177800</xdr:colOff>
      <xdr:row>86</xdr:row>
      <xdr:rowOff>45720</xdr:rowOff>
    </xdr:to>
    <xdr:cxnSp macro="">
      <xdr:nvCxnSpPr>
        <xdr:cNvPr id="305" name="直線コネクタ 304">
          <a:extLst>
            <a:ext uri="{FF2B5EF4-FFF2-40B4-BE49-F238E27FC236}">
              <a16:creationId xmlns:a16="http://schemas.microsoft.com/office/drawing/2014/main" id="{04B40F93-D547-4EF8-9246-A512839F9952}"/>
            </a:ext>
          </a:extLst>
        </xdr:cNvPr>
        <xdr:cNvCxnSpPr/>
      </xdr:nvCxnSpPr>
      <xdr:spPr>
        <a:xfrm>
          <a:off x="2619375" y="13870939"/>
          <a:ext cx="809625" cy="10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101600</xdr:rowOff>
    </xdr:from>
    <xdr:to>
      <xdr:col>10</xdr:col>
      <xdr:colOff>165100</xdr:colOff>
      <xdr:row>86</xdr:row>
      <xdr:rowOff>31750</xdr:rowOff>
    </xdr:to>
    <xdr:sp macro="" textlink="">
      <xdr:nvSpPr>
        <xdr:cNvPr id="306" name="楕円 305">
          <a:extLst>
            <a:ext uri="{FF2B5EF4-FFF2-40B4-BE49-F238E27FC236}">
              <a16:creationId xmlns:a16="http://schemas.microsoft.com/office/drawing/2014/main" id="{627A6188-E6F9-40E0-BC27-77B5BF1BB08B}"/>
            </a:ext>
          </a:extLst>
        </xdr:cNvPr>
        <xdr:cNvSpPr/>
      </xdr:nvSpPr>
      <xdr:spPr>
        <a:xfrm>
          <a:off x="1781175" y="138684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110489</xdr:rowOff>
    </xdr:from>
    <xdr:to>
      <xdr:col>15</xdr:col>
      <xdr:colOff>50800</xdr:colOff>
      <xdr:row>85</xdr:row>
      <xdr:rowOff>152400</xdr:rowOff>
    </xdr:to>
    <xdr:cxnSp macro="">
      <xdr:nvCxnSpPr>
        <xdr:cNvPr id="307" name="直線コネクタ 306">
          <a:extLst>
            <a:ext uri="{FF2B5EF4-FFF2-40B4-BE49-F238E27FC236}">
              <a16:creationId xmlns:a16="http://schemas.microsoft.com/office/drawing/2014/main" id="{CDDD9DCC-380B-451A-95EA-8A4B088F8093}"/>
            </a:ext>
          </a:extLst>
        </xdr:cNvPr>
        <xdr:cNvCxnSpPr/>
      </xdr:nvCxnSpPr>
      <xdr:spPr>
        <a:xfrm flipV="1">
          <a:off x="1828800" y="13870939"/>
          <a:ext cx="790575" cy="4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10161</xdr:rowOff>
    </xdr:from>
    <xdr:to>
      <xdr:col>6</xdr:col>
      <xdr:colOff>38100</xdr:colOff>
      <xdr:row>86</xdr:row>
      <xdr:rowOff>111761</xdr:rowOff>
    </xdr:to>
    <xdr:sp macro="" textlink="">
      <xdr:nvSpPr>
        <xdr:cNvPr id="308" name="楕円 307">
          <a:extLst>
            <a:ext uri="{FF2B5EF4-FFF2-40B4-BE49-F238E27FC236}">
              <a16:creationId xmlns:a16="http://schemas.microsoft.com/office/drawing/2014/main" id="{4FF9D8CD-E351-4979-84FB-ABEE4B3F5282}"/>
            </a:ext>
          </a:extLst>
        </xdr:cNvPr>
        <xdr:cNvSpPr/>
      </xdr:nvSpPr>
      <xdr:spPr>
        <a:xfrm>
          <a:off x="981075" y="1393253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152400</xdr:rowOff>
    </xdr:from>
    <xdr:to>
      <xdr:col>10</xdr:col>
      <xdr:colOff>114300</xdr:colOff>
      <xdr:row>86</xdr:row>
      <xdr:rowOff>60961</xdr:rowOff>
    </xdr:to>
    <xdr:cxnSp macro="">
      <xdr:nvCxnSpPr>
        <xdr:cNvPr id="309" name="直線コネクタ 308">
          <a:extLst>
            <a:ext uri="{FF2B5EF4-FFF2-40B4-BE49-F238E27FC236}">
              <a16:creationId xmlns:a16="http://schemas.microsoft.com/office/drawing/2014/main" id="{96ED689D-928F-440F-87BD-1D8309D433A6}"/>
            </a:ext>
          </a:extLst>
        </xdr:cNvPr>
        <xdr:cNvCxnSpPr/>
      </xdr:nvCxnSpPr>
      <xdr:spPr>
        <a:xfrm flipV="1">
          <a:off x="1028700" y="13916025"/>
          <a:ext cx="800100" cy="7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113047</xdr:rowOff>
    </xdr:from>
    <xdr:ext cx="405111" cy="259045"/>
    <xdr:sp macro="" textlink="">
      <xdr:nvSpPr>
        <xdr:cNvPr id="310" name="n_1aveValue【公営住宅】&#10;有形固定資産減価償却率">
          <a:extLst>
            <a:ext uri="{FF2B5EF4-FFF2-40B4-BE49-F238E27FC236}">
              <a16:creationId xmlns:a16="http://schemas.microsoft.com/office/drawing/2014/main" id="{832EFEBB-DE8D-4C28-ACE0-9928024E7363}"/>
            </a:ext>
          </a:extLst>
        </xdr:cNvPr>
        <xdr:cNvSpPr txBox="1"/>
      </xdr:nvSpPr>
      <xdr:spPr>
        <a:xfrm>
          <a:off x="3239144" y="1322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82566</xdr:rowOff>
    </xdr:from>
    <xdr:ext cx="405111" cy="259045"/>
    <xdr:sp macro="" textlink="">
      <xdr:nvSpPr>
        <xdr:cNvPr id="311" name="n_2aveValue【公営住宅】&#10;有形固定資産減価償却率">
          <a:extLst>
            <a:ext uri="{FF2B5EF4-FFF2-40B4-BE49-F238E27FC236}">
              <a16:creationId xmlns:a16="http://schemas.microsoft.com/office/drawing/2014/main" id="{1B659C65-EB26-4F4F-ADD8-2AACF06931AB}"/>
            </a:ext>
          </a:extLst>
        </xdr:cNvPr>
        <xdr:cNvSpPr txBox="1"/>
      </xdr:nvSpPr>
      <xdr:spPr>
        <a:xfrm>
          <a:off x="2439044"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12" name="n_3aveValue【公営住宅】&#10;有形固定資産減価償却率">
          <a:extLst>
            <a:ext uri="{FF2B5EF4-FFF2-40B4-BE49-F238E27FC236}">
              <a16:creationId xmlns:a16="http://schemas.microsoft.com/office/drawing/2014/main" id="{24C07ED7-A024-4621-A3E1-E3FF1A9900FF}"/>
            </a:ext>
          </a:extLst>
        </xdr:cNvPr>
        <xdr:cNvSpPr txBox="1"/>
      </xdr:nvSpPr>
      <xdr:spPr>
        <a:xfrm>
          <a:off x="1648469"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116857</xdr:rowOff>
    </xdr:from>
    <xdr:ext cx="405111" cy="259045"/>
    <xdr:sp macro="" textlink="">
      <xdr:nvSpPr>
        <xdr:cNvPr id="313" name="n_4aveValue【公営住宅】&#10;有形固定資産減価償却率">
          <a:extLst>
            <a:ext uri="{FF2B5EF4-FFF2-40B4-BE49-F238E27FC236}">
              <a16:creationId xmlns:a16="http://schemas.microsoft.com/office/drawing/2014/main" id="{5669555C-CD23-4F7E-A84D-8AC074211A20}"/>
            </a:ext>
          </a:extLst>
        </xdr:cNvPr>
        <xdr:cNvSpPr txBox="1"/>
      </xdr:nvSpPr>
      <xdr:spPr>
        <a:xfrm>
          <a:off x="848369" y="1307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87647</xdr:rowOff>
    </xdr:from>
    <xdr:ext cx="405111" cy="259045"/>
    <xdr:sp macro="" textlink="">
      <xdr:nvSpPr>
        <xdr:cNvPr id="314" name="n_1mainValue【公営住宅】&#10;有形固定資産減価償却率">
          <a:extLst>
            <a:ext uri="{FF2B5EF4-FFF2-40B4-BE49-F238E27FC236}">
              <a16:creationId xmlns:a16="http://schemas.microsoft.com/office/drawing/2014/main" id="{6DEDF46C-956C-4A34-BC63-185C28BCD935}"/>
            </a:ext>
          </a:extLst>
        </xdr:cNvPr>
        <xdr:cNvSpPr txBox="1"/>
      </xdr:nvSpPr>
      <xdr:spPr>
        <a:xfrm>
          <a:off x="32391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152416</xdr:rowOff>
    </xdr:from>
    <xdr:ext cx="405111" cy="259045"/>
    <xdr:sp macro="" textlink="">
      <xdr:nvSpPr>
        <xdr:cNvPr id="315" name="n_2mainValue【公営住宅】&#10;有形固定資産減価償却率">
          <a:extLst>
            <a:ext uri="{FF2B5EF4-FFF2-40B4-BE49-F238E27FC236}">
              <a16:creationId xmlns:a16="http://schemas.microsoft.com/office/drawing/2014/main" id="{51A3FE8C-2599-478B-97DD-13BCC29E6E00}"/>
            </a:ext>
          </a:extLst>
        </xdr:cNvPr>
        <xdr:cNvSpPr txBox="1"/>
      </xdr:nvSpPr>
      <xdr:spPr>
        <a:xfrm>
          <a:off x="2439044" y="1391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22877</xdr:rowOff>
    </xdr:from>
    <xdr:ext cx="405111" cy="259045"/>
    <xdr:sp macro="" textlink="">
      <xdr:nvSpPr>
        <xdr:cNvPr id="316" name="n_3mainValue【公営住宅】&#10;有形固定資産減価償却率">
          <a:extLst>
            <a:ext uri="{FF2B5EF4-FFF2-40B4-BE49-F238E27FC236}">
              <a16:creationId xmlns:a16="http://schemas.microsoft.com/office/drawing/2014/main" id="{61982B0B-8261-46E8-A83B-E064AEA21E73}"/>
            </a:ext>
          </a:extLst>
        </xdr:cNvPr>
        <xdr:cNvSpPr txBox="1"/>
      </xdr:nvSpPr>
      <xdr:spPr>
        <a:xfrm>
          <a:off x="1648469" y="13951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102888</xdr:rowOff>
    </xdr:from>
    <xdr:ext cx="405111" cy="259045"/>
    <xdr:sp macro="" textlink="">
      <xdr:nvSpPr>
        <xdr:cNvPr id="317" name="n_4mainValue【公営住宅】&#10;有形固定資産減価償却率">
          <a:extLst>
            <a:ext uri="{FF2B5EF4-FFF2-40B4-BE49-F238E27FC236}">
              <a16:creationId xmlns:a16="http://schemas.microsoft.com/office/drawing/2014/main" id="{46E05656-E29D-43B6-87A3-B2ABB8DB4E10}"/>
            </a:ext>
          </a:extLst>
        </xdr:cNvPr>
        <xdr:cNvSpPr txBox="1"/>
      </xdr:nvSpPr>
      <xdr:spPr>
        <a:xfrm>
          <a:off x="848369" y="14031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E2ADFBB6-52D8-4847-959C-2C22E71135AC}"/>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C762ED99-6BC9-45D4-BDEE-934DD59B8941}"/>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63CCAF95-EE2B-4907-8522-EF906B498C4B}"/>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4361F121-6501-49D9-9763-5DBC31854B67}"/>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9F289ED1-059C-488A-89FE-D8C32C449235}"/>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C5572FA3-20A8-47F7-87FD-2AA0616D770B}"/>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2B06CDF6-BC2E-4E40-90C0-49B64FEA790D}"/>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C5C7854E-8745-4456-8071-A00AAE538288}"/>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609A99A4-E3AD-45CE-A17A-C026ACF3CEFA}"/>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905F438B-195D-4A44-BCD8-85BA3204B501}"/>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a:extLst>
            <a:ext uri="{FF2B5EF4-FFF2-40B4-BE49-F238E27FC236}">
              <a16:creationId xmlns:a16="http://schemas.microsoft.com/office/drawing/2014/main" id="{3BA16E3F-D812-49C4-B669-0E96979E77C8}"/>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a:extLst>
            <a:ext uri="{FF2B5EF4-FFF2-40B4-BE49-F238E27FC236}">
              <a16:creationId xmlns:a16="http://schemas.microsoft.com/office/drawing/2014/main" id="{92C13793-D2CE-44D8-A4AB-5478193DD247}"/>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a:extLst>
            <a:ext uri="{FF2B5EF4-FFF2-40B4-BE49-F238E27FC236}">
              <a16:creationId xmlns:a16="http://schemas.microsoft.com/office/drawing/2014/main" id="{50F4957E-5C75-417F-81C5-27120F5F720F}"/>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a:extLst>
            <a:ext uri="{FF2B5EF4-FFF2-40B4-BE49-F238E27FC236}">
              <a16:creationId xmlns:a16="http://schemas.microsoft.com/office/drawing/2014/main" id="{F503E6AF-E272-4305-90CE-19E5BFE8FF42}"/>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a:extLst>
            <a:ext uri="{FF2B5EF4-FFF2-40B4-BE49-F238E27FC236}">
              <a16:creationId xmlns:a16="http://schemas.microsoft.com/office/drawing/2014/main" id="{C22A717F-C4E7-4F4C-B32B-C97A359D29A0}"/>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a:extLst>
            <a:ext uri="{FF2B5EF4-FFF2-40B4-BE49-F238E27FC236}">
              <a16:creationId xmlns:a16="http://schemas.microsoft.com/office/drawing/2014/main" id="{A8C3EFD8-5623-438D-9453-D1FA71BAC365}"/>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a:extLst>
            <a:ext uri="{FF2B5EF4-FFF2-40B4-BE49-F238E27FC236}">
              <a16:creationId xmlns:a16="http://schemas.microsoft.com/office/drawing/2014/main" id="{F956D09A-CA12-4909-82AD-2B5077A44FAD}"/>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a:extLst>
            <a:ext uri="{FF2B5EF4-FFF2-40B4-BE49-F238E27FC236}">
              <a16:creationId xmlns:a16="http://schemas.microsoft.com/office/drawing/2014/main" id="{133C9703-8490-42C2-92CF-0F227431B909}"/>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5BE76FDC-8309-4FBB-AD6D-D684462B0F25}"/>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2AE552AB-A220-43BB-84BD-57B39610575E}"/>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F38CAAFB-D945-411F-A271-A224B197E6E0}"/>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92963</xdr:rowOff>
    </xdr:from>
    <xdr:to>
      <xdr:col>54</xdr:col>
      <xdr:colOff>189865</xdr:colOff>
      <xdr:row>85</xdr:row>
      <xdr:rowOff>157429</xdr:rowOff>
    </xdr:to>
    <xdr:cxnSp macro="">
      <xdr:nvCxnSpPr>
        <xdr:cNvPr id="339" name="直線コネクタ 338">
          <a:extLst>
            <a:ext uri="{FF2B5EF4-FFF2-40B4-BE49-F238E27FC236}">
              <a16:creationId xmlns:a16="http://schemas.microsoft.com/office/drawing/2014/main" id="{5CA6267D-F046-424E-97DF-061FDDE00C8F}"/>
            </a:ext>
          </a:extLst>
        </xdr:cNvPr>
        <xdr:cNvCxnSpPr/>
      </xdr:nvCxnSpPr>
      <xdr:spPr>
        <a:xfrm flipV="1">
          <a:off x="9429115" y="12561188"/>
          <a:ext cx="0" cy="13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161256</xdr:rowOff>
    </xdr:from>
    <xdr:ext cx="469744" cy="259045"/>
    <xdr:sp macro="" textlink="">
      <xdr:nvSpPr>
        <xdr:cNvPr id="340" name="【公営住宅】&#10;一人当たり面積最小値テキスト">
          <a:extLst>
            <a:ext uri="{FF2B5EF4-FFF2-40B4-BE49-F238E27FC236}">
              <a16:creationId xmlns:a16="http://schemas.microsoft.com/office/drawing/2014/main" id="{FED9C0EE-0DA0-4676-8BA6-7976E408E89E}"/>
            </a:ext>
          </a:extLst>
        </xdr:cNvPr>
        <xdr:cNvSpPr txBox="1"/>
      </xdr:nvSpPr>
      <xdr:spPr>
        <a:xfrm>
          <a:off x="9467850" y="1392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157429</xdr:rowOff>
    </xdr:from>
    <xdr:to>
      <xdr:col>55</xdr:col>
      <xdr:colOff>88900</xdr:colOff>
      <xdr:row>85</xdr:row>
      <xdr:rowOff>157429</xdr:rowOff>
    </xdr:to>
    <xdr:cxnSp macro="">
      <xdr:nvCxnSpPr>
        <xdr:cNvPr id="341" name="直線コネクタ 340">
          <a:extLst>
            <a:ext uri="{FF2B5EF4-FFF2-40B4-BE49-F238E27FC236}">
              <a16:creationId xmlns:a16="http://schemas.microsoft.com/office/drawing/2014/main" id="{E976AA23-CFC7-4940-9A05-F10D33CCF021}"/>
            </a:ext>
          </a:extLst>
        </xdr:cNvPr>
        <xdr:cNvCxnSpPr/>
      </xdr:nvCxnSpPr>
      <xdr:spPr>
        <a:xfrm>
          <a:off x="9363075" y="1392422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39640</xdr:rowOff>
    </xdr:from>
    <xdr:ext cx="469744" cy="259045"/>
    <xdr:sp macro="" textlink="">
      <xdr:nvSpPr>
        <xdr:cNvPr id="342" name="【公営住宅】&#10;一人当たり面積最大値テキスト">
          <a:extLst>
            <a:ext uri="{FF2B5EF4-FFF2-40B4-BE49-F238E27FC236}">
              <a16:creationId xmlns:a16="http://schemas.microsoft.com/office/drawing/2014/main" id="{8630DEE8-58A3-443F-9AA7-F9D9DF8FEAAA}"/>
            </a:ext>
          </a:extLst>
        </xdr:cNvPr>
        <xdr:cNvSpPr txBox="1"/>
      </xdr:nvSpPr>
      <xdr:spPr>
        <a:xfrm>
          <a:off x="9467850" y="12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92963</xdr:rowOff>
    </xdr:from>
    <xdr:to>
      <xdr:col>55</xdr:col>
      <xdr:colOff>88900</xdr:colOff>
      <xdr:row>77</xdr:row>
      <xdr:rowOff>92963</xdr:rowOff>
    </xdr:to>
    <xdr:cxnSp macro="">
      <xdr:nvCxnSpPr>
        <xdr:cNvPr id="343" name="直線コネクタ 342">
          <a:extLst>
            <a:ext uri="{FF2B5EF4-FFF2-40B4-BE49-F238E27FC236}">
              <a16:creationId xmlns:a16="http://schemas.microsoft.com/office/drawing/2014/main" id="{C7EDE113-7F68-40A4-B149-E9579A64F582}"/>
            </a:ext>
          </a:extLst>
        </xdr:cNvPr>
        <xdr:cNvCxnSpPr/>
      </xdr:nvCxnSpPr>
      <xdr:spPr>
        <a:xfrm>
          <a:off x="9363075" y="1256118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86885</xdr:rowOff>
    </xdr:from>
    <xdr:ext cx="469744" cy="259045"/>
    <xdr:sp macro="" textlink="">
      <xdr:nvSpPr>
        <xdr:cNvPr id="344" name="【公営住宅】&#10;一人当たり面積平均値テキスト">
          <a:extLst>
            <a:ext uri="{FF2B5EF4-FFF2-40B4-BE49-F238E27FC236}">
              <a16:creationId xmlns:a16="http://schemas.microsoft.com/office/drawing/2014/main" id="{264A7A49-D940-4F53-AFC9-2B47B692D497}"/>
            </a:ext>
          </a:extLst>
        </xdr:cNvPr>
        <xdr:cNvSpPr txBox="1"/>
      </xdr:nvSpPr>
      <xdr:spPr>
        <a:xfrm>
          <a:off x="9467850" y="13361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108458</xdr:rowOff>
    </xdr:from>
    <xdr:to>
      <xdr:col>55</xdr:col>
      <xdr:colOff>50800</xdr:colOff>
      <xdr:row>83</xdr:row>
      <xdr:rowOff>38608</xdr:rowOff>
    </xdr:to>
    <xdr:sp macro="" textlink="">
      <xdr:nvSpPr>
        <xdr:cNvPr id="345" name="フローチャート: 判断 344">
          <a:extLst>
            <a:ext uri="{FF2B5EF4-FFF2-40B4-BE49-F238E27FC236}">
              <a16:creationId xmlns:a16="http://schemas.microsoft.com/office/drawing/2014/main" id="{1E1F5BE2-0053-4072-835D-1130DDAB9870}"/>
            </a:ext>
          </a:extLst>
        </xdr:cNvPr>
        <xdr:cNvSpPr/>
      </xdr:nvSpPr>
      <xdr:spPr>
        <a:xfrm>
          <a:off x="9401175" y="1338313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46" name="フローチャート: 判断 345">
          <a:extLst>
            <a:ext uri="{FF2B5EF4-FFF2-40B4-BE49-F238E27FC236}">
              <a16:creationId xmlns:a16="http://schemas.microsoft.com/office/drawing/2014/main" id="{7211418B-3057-4D32-860A-B07A0B5EEAB7}"/>
            </a:ext>
          </a:extLst>
        </xdr:cNvPr>
        <xdr:cNvSpPr/>
      </xdr:nvSpPr>
      <xdr:spPr>
        <a:xfrm>
          <a:off x="86391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7" name="フローチャート: 判断 346">
          <a:extLst>
            <a:ext uri="{FF2B5EF4-FFF2-40B4-BE49-F238E27FC236}">
              <a16:creationId xmlns:a16="http://schemas.microsoft.com/office/drawing/2014/main" id="{DE90CD03-D762-4C10-A165-B14E691E6D20}"/>
            </a:ext>
          </a:extLst>
        </xdr:cNvPr>
        <xdr:cNvSpPr/>
      </xdr:nvSpPr>
      <xdr:spPr>
        <a:xfrm>
          <a:off x="7839075" y="134215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8" name="フローチャート: 判断 347">
          <a:extLst>
            <a:ext uri="{FF2B5EF4-FFF2-40B4-BE49-F238E27FC236}">
              <a16:creationId xmlns:a16="http://schemas.microsoft.com/office/drawing/2014/main" id="{06BC2E58-2824-4DC7-A5AF-67BF5A237C92}"/>
            </a:ext>
          </a:extLst>
        </xdr:cNvPr>
        <xdr:cNvSpPr/>
      </xdr:nvSpPr>
      <xdr:spPr>
        <a:xfrm>
          <a:off x="7029450" y="1342153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146862</xdr:rowOff>
    </xdr:from>
    <xdr:to>
      <xdr:col>36</xdr:col>
      <xdr:colOff>165100</xdr:colOff>
      <xdr:row>83</xdr:row>
      <xdr:rowOff>77012</xdr:rowOff>
    </xdr:to>
    <xdr:sp macro="" textlink="">
      <xdr:nvSpPr>
        <xdr:cNvPr id="349" name="フローチャート: 判断 348">
          <a:extLst>
            <a:ext uri="{FF2B5EF4-FFF2-40B4-BE49-F238E27FC236}">
              <a16:creationId xmlns:a16="http://schemas.microsoft.com/office/drawing/2014/main" id="{10A66C8F-D1C0-43B5-954C-29F263CE4DC5}"/>
            </a:ext>
          </a:extLst>
        </xdr:cNvPr>
        <xdr:cNvSpPr/>
      </xdr:nvSpPr>
      <xdr:spPr>
        <a:xfrm>
          <a:off x="62388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7190092D-6C6B-4EFD-8027-D67BFFE86163}"/>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3403C310-1904-4BC9-A398-A86703BD4852}"/>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647B4FB0-68FF-4834-82CB-0361B1D43270}"/>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3F5BCC1F-1229-4F51-A6C5-F3FF26189604}"/>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D1DA0513-D643-4261-A726-68C6F3B878DD}"/>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42163</xdr:rowOff>
    </xdr:from>
    <xdr:to>
      <xdr:col>55</xdr:col>
      <xdr:colOff>50800</xdr:colOff>
      <xdr:row>77</xdr:row>
      <xdr:rowOff>143763</xdr:rowOff>
    </xdr:to>
    <xdr:sp macro="" textlink="">
      <xdr:nvSpPr>
        <xdr:cNvPr id="355" name="楕円 354">
          <a:extLst>
            <a:ext uri="{FF2B5EF4-FFF2-40B4-BE49-F238E27FC236}">
              <a16:creationId xmlns:a16="http://schemas.microsoft.com/office/drawing/2014/main" id="{46A26AB9-40F8-4500-9AD3-B714A7784571}"/>
            </a:ext>
          </a:extLst>
        </xdr:cNvPr>
        <xdr:cNvSpPr/>
      </xdr:nvSpPr>
      <xdr:spPr>
        <a:xfrm>
          <a:off x="9401175" y="1251356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76</xdr:row>
      <xdr:rowOff>166640</xdr:rowOff>
    </xdr:from>
    <xdr:ext cx="469744" cy="259045"/>
    <xdr:sp macro="" textlink="">
      <xdr:nvSpPr>
        <xdr:cNvPr id="356" name="【公営住宅】&#10;一人当たり面積該当値テキスト">
          <a:extLst>
            <a:ext uri="{FF2B5EF4-FFF2-40B4-BE49-F238E27FC236}">
              <a16:creationId xmlns:a16="http://schemas.microsoft.com/office/drawing/2014/main" id="{3A377C2D-A92A-4C2A-98AC-BCC050231A8F}"/>
            </a:ext>
          </a:extLst>
        </xdr:cNvPr>
        <xdr:cNvSpPr txBox="1"/>
      </xdr:nvSpPr>
      <xdr:spPr>
        <a:xfrm>
          <a:off x="9467850" y="1246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42163</xdr:rowOff>
    </xdr:from>
    <xdr:to>
      <xdr:col>50</xdr:col>
      <xdr:colOff>165100</xdr:colOff>
      <xdr:row>84</xdr:row>
      <xdr:rowOff>143763</xdr:rowOff>
    </xdr:to>
    <xdr:sp macro="" textlink="">
      <xdr:nvSpPr>
        <xdr:cNvPr id="357" name="楕円 356">
          <a:extLst>
            <a:ext uri="{FF2B5EF4-FFF2-40B4-BE49-F238E27FC236}">
              <a16:creationId xmlns:a16="http://schemas.microsoft.com/office/drawing/2014/main" id="{616ED1D0-1475-41C1-B7A0-C0698C01BB63}"/>
            </a:ext>
          </a:extLst>
        </xdr:cNvPr>
        <xdr:cNvSpPr/>
      </xdr:nvSpPr>
      <xdr:spPr>
        <a:xfrm>
          <a:off x="8639175" y="1364703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92963</xdr:rowOff>
    </xdr:from>
    <xdr:to>
      <xdr:col>55</xdr:col>
      <xdr:colOff>0</xdr:colOff>
      <xdr:row>84</xdr:row>
      <xdr:rowOff>92963</xdr:rowOff>
    </xdr:to>
    <xdr:cxnSp macro="">
      <xdr:nvCxnSpPr>
        <xdr:cNvPr id="358" name="直線コネクタ 357">
          <a:extLst>
            <a:ext uri="{FF2B5EF4-FFF2-40B4-BE49-F238E27FC236}">
              <a16:creationId xmlns:a16="http://schemas.microsoft.com/office/drawing/2014/main" id="{62818DF1-F030-44FE-A8BA-BD7D76DF14FF}"/>
            </a:ext>
          </a:extLst>
        </xdr:cNvPr>
        <xdr:cNvCxnSpPr/>
      </xdr:nvCxnSpPr>
      <xdr:spPr>
        <a:xfrm flipV="1">
          <a:off x="8686800" y="12561188"/>
          <a:ext cx="742950" cy="113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43535</xdr:rowOff>
    </xdr:from>
    <xdr:to>
      <xdr:col>46</xdr:col>
      <xdr:colOff>38100</xdr:colOff>
      <xdr:row>84</xdr:row>
      <xdr:rowOff>145135</xdr:rowOff>
    </xdr:to>
    <xdr:sp macro="" textlink="">
      <xdr:nvSpPr>
        <xdr:cNvPr id="359" name="楕円 358">
          <a:extLst>
            <a:ext uri="{FF2B5EF4-FFF2-40B4-BE49-F238E27FC236}">
              <a16:creationId xmlns:a16="http://schemas.microsoft.com/office/drawing/2014/main" id="{4EB9D9B8-DE10-4604-8408-76243F5E4B2E}"/>
            </a:ext>
          </a:extLst>
        </xdr:cNvPr>
        <xdr:cNvSpPr/>
      </xdr:nvSpPr>
      <xdr:spPr>
        <a:xfrm>
          <a:off x="7839075" y="136484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92963</xdr:rowOff>
    </xdr:from>
    <xdr:to>
      <xdr:col>50</xdr:col>
      <xdr:colOff>114300</xdr:colOff>
      <xdr:row>84</xdr:row>
      <xdr:rowOff>94335</xdr:rowOff>
    </xdr:to>
    <xdr:cxnSp macro="">
      <xdr:nvCxnSpPr>
        <xdr:cNvPr id="360" name="直線コネクタ 359">
          <a:extLst>
            <a:ext uri="{FF2B5EF4-FFF2-40B4-BE49-F238E27FC236}">
              <a16:creationId xmlns:a16="http://schemas.microsoft.com/office/drawing/2014/main" id="{60FD35D3-764D-4FEA-86B7-A8733ABA3117}"/>
            </a:ext>
          </a:extLst>
        </xdr:cNvPr>
        <xdr:cNvCxnSpPr/>
      </xdr:nvCxnSpPr>
      <xdr:spPr>
        <a:xfrm flipV="1">
          <a:off x="7886700" y="13694663"/>
          <a:ext cx="8001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59080</xdr:rowOff>
    </xdr:from>
    <xdr:to>
      <xdr:col>41</xdr:col>
      <xdr:colOff>101600</xdr:colOff>
      <xdr:row>84</xdr:row>
      <xdr:rowOff>160680</xdr:rowOff>
    </xdr:to>
    <xdr:sp macro="" textlink="">
      <xdr:nvSpPr>
        <xdr:cNvPr id="361" name="楕円 360">
          <a:extLst>
            <a:ext uri="{FF2B5EF4-FFF2-40B4-BE49-F238E27FC236}">
              <a16:creationId xmlns:a16="http://schemas.microsoft.com/office/drawing/2014/main" id="{F2420C62-E909-43E9-9CE2-BA6840C32C1E}"/>
            </a:ext>
          </a:extLst>
        </xdr:cNvPr>
        <xdr:cNvSpPr/>
      </xdr:nvSpPr>
      <xdr:spPr>
        <a:xfrm>
          <a:off x="7029450" y="1366078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94335</xdr:rowOff>
    </xdr:from>
    <xdr:to>
      <xdr:col>45</xdr:col>
      <xdr:colOff>177800</xdr:colOff>
      <xdr:row>84</xdr:row>
      <xdr:rowOff>109880</xdr:rowOff>
    </xdr:to>
    <xdr:cxnSp macro="">
      <xdr:nvCxnSpPr>
        <xdr:cNvPr id="362" name="直線コネクタ 361">
          <a:extLst>
            <a:ext uri="{FF2B5EF4-FFF2-40B4-BE49-F238E27FC236}">
              <a16:creationId xmlns:a16="http://schemas.microsoft.com/office/drawing/2014/main" id="{F1A54CB9-B627-4FA5-A8B5-D6FE6E7A3E4C}"/>
            </a:ext>
          </a:extLst>
        </xdr:cNvPr>
        <xdr:cNvCxnSpPr/>
      </xdr:nvCxnSpPr>
      <xdr:spPr>
        <a:xfrm flipV="1">
          <a:off x="7077075" y="13696035"/>
          <a:ext cx="809625" cy="1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44907</xdr:rowOff>
    </xdr:from>
    <xdr:to>
      <xdr:col>36</xdr:col>
      <xdr:colOff>165100</xdr:colOff>
      <xdr:row>84</xdr:row>
      <xdr:rowOff>146507</xdr:rowOff>
    </xdr:to>
    <xdr:sp macro="" textlink="">
      <xdr:nvSpPr>
        <xdr:cNvPr id="363" name="楕円 362">
          <a:extLst>
            <a:ext uri="{FF2B5EF4-FFF2-40B4-BE49-F238E27FC236}">
              <a16:creationId xmlns:a16="http://schemas.microsoft.com/office/drawing/2014/main" id="{FF675878-CF50-4D96-8595-B166FF12805E}"/>
            </a:ext>
          </a:extLst>
        </xdr:cNvPr>
        <xdr:cNvSpPr/>
      </xdr:nvSpPr>
      <xdr:spPr>
        <a:xfrm>
          <a:off x="6238875" y="1364978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95707</xdr:rowOff>
    </xdr:from>
    <xdr:to>
      <xdr:col>41</xdr:col>
      <xdr:colOff>50800</xdr:colOff>
      <xdr:row>84</xdr:row>
      <xdr:rowOff>109880</xdr:rowOff>
    </xdr:to>
    <xdr:cxnSp macro="">
      <xdr:nvCxnSpPr>
        <xdr:cNvPr id="364" name="直線コネクタ 363">
          <a:extLst>
            <a:ext uri="{FF2B5EF4-FFF2-40B4-BE49-F238E27FC236}">
              <a16:creationId xmlns:a16="http://schemas.microsoft.com/office/drawing/2014/main" id="{F14DB33D-E86E-4D50-AAE5-7B7067004FDA}"/>
            </a:ext>
          </a:extLst>
        </xdr:cNvPr>
        <xdr:cNvCxnSpPr/>
      </xdr:nvCxnSpPr>
      <xdr:spPr>
        <a:xfrm>
          <a:off x="6286500" y="13697407"/>
          <a:ext cx="790575" cy="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65" name="n_1aveValue【公営住宅】&#10;一人当たり面積">
          <a:extLst>
            <a:ext uri="{FF2B5EF4-FFF2-40B4-BE49-F238E27FC236}">
              <a16:creationId xmlns:a16="http://schemas.microsoft.com/office/drawing/2014/main" id="{411754F1-FA32-4AB1-B60E-BD42FBC4EC58}"/>
            </a:ext>
          </a:extLst>
        </xdr:cNvPr>
        <xdr:cNvSpPr txBox="1"/>
      </xdr:nvSpPr>
      <xdr:spPr>
        <a:xfrm>
          <a:off x="8458277"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66" name="n_2aveValue【公営住宅】&#10;一人当たり面積">
          <a:extLst>
            <a:ext uri="{FF2B5EF4-FFF2-40B4-BE49-F238E27FC236}">
              <a16:creationId xmlns:a16="http://schemas.microsoft.com/office/drawing/2014/main" id="{C392D876-F5B5-43A3-99D8-9BD6A881C054}"/>
            </a:ext>
          </a:extLst>
        </xdr:cNvPr>
        <xdr:cNvSpPr txBox="1"/>
      </xdr:nvSpPr>
      <xdr:spPr>
        <a:xfrm>
          <a:off x="7677227"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93539</xdr:rowOff>
    </xdr:from>
    <xdr:ext cx="469744" cy="259045"/>
    <xdr:sp macro="" textlink="">
      <xdr:nvSpPr>
        <xdr:cNvPr id="367" name="n_3aveValue【公営住宅】&#10;一人当たり面積">
          <a:extLst>
            <a:ext uri="{FF2B5EF4-FFF2-40B4-BE49-F238E27FC236}">
              <a16:creationId xmlns:a16="http://schemas.microsoft.com/office/drawing/2014/main" id="{AF898297-9A0A-4550-9AE6-AA0F2C95DCD6}"/>
            </a:ext>
          </a:extLst>
        </xdr:cNvPr>
        <xdr:cNvSpPr txBox="1"/>
      </xdr:nvSpPr>
      <xdr:spPr>
        <a:xfrm>
          <a:off x="6867602"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93539</xdr:rowOff>
    </xdr:from>
    <xdr:ext cx="469744" cy="259045"/>
    <xdr:sp macro="" textlink="">
      <xdr:nvSpPr>
        <xdr:cNvPr id="368" name="n_4aveValue【公営住宅】&#10;一人当たり面積">
          <a:extLst>
            <a:ext uri="{FF2B5EF4-FFF2-40B4-BE49-F238E27FC236}">
              <a16:creationId xmlns:a16="http://schemas.microsoft.com/office/drawing/2014/main" id="{4ABD51DB-EFA6-42A5-AB34-5FC81D171696}"/>
            </a:ext>
          </a:extLst>
        </xdr:cNvPr>
        <xdr:cNvSpPr txBox="1"/>
      </xdr:nvSpPr>
      <xdr:spPr>
        <a:xfrm>
          <a:off x="6067502"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134890</xdr:rowOff>
    </xdr:from>
    <xdr:ext cx="469744" cy="259045"/>
    <xdr:sp macro="" textlink="">
      <xdr:nvSpPr>
        <xdr:cNvPr id="369" name="n_1mainValue【公営住宅】&#10;一人当たり面積">
          <a:extLst>
            <a:ext uri="{FF2B5EF4-FFF2-40B4-BE49-F238E27FC236}">
              <a16:creationId xmlns:a16="http://schemas.microsoft.com/office/drawing/2014/main" id="{5FA2C414-8397-48C3-A5C5-C06135599129}"/>
            </a:ext>
          </a:extLst>
        </xdr:cNvPr>
        <xdr:cNvSpPr txBox="1"/>
      </xdr:nvSpPr>
      <xdr:spPr>
        <a:xfrm>
          <a:off x="8458277" y="1373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136262</xdr:rowOff>
    </xdr:from>
    <xdr:ext cx="469744" cy="259045"/>
    <xdr:sp macro="" textlink="">
      <xdr:nvSpPr>
        <xdr:cNvPr id="370" name="n_2mainValue【公営住宅】&#10;一人当たり面積">
          <a:extLst>
            <a:ext uri="{FF2B5EF4-FFF2-40B4-BE49-F238E27FC236}">
              <a16:creationId xmlns:a16="http://schemas.microsoft.com/office/drawing/2014/main" id="{E76B5547-82C8-41F8-8011-2046A018FF98}"/>
            </a:ext>
          </a:extLst>
        </xdr:cNvPr>
        <xdr:cNvSpPr txBox="1"/>
      </xdr:nvSpPr>
      <xdr:spPr>
        <a:xfrm>
          <a:off x="7677227" y="1373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151807</xdr:rowOff>
    </xdr:from>
    <xdr:ext cx="469744" cy="259045"/>
    <xdr:sp macro="" textlink="">
      <xdr:nvSpPr>
        <xdr:cNvPr id="371" name="n_3mainValue【公営住宅】&#10;一人当たり面積">
          <a:extLst>
            <a:ext uri="{FF2B5EF4-FFF2-40B4-BE49-F238E27FC236}">
              <a16:creationId xmlns:a16="http://schemas.microsoft.com/office/drawing/2014/main" id="{F7EA65FF-DE24-42F7-80F7-C7B27849DEB9}"/>
            </a:ext>
          </a:extLst>
        </xdr:cNvPr>
        <xdr:cNvSpPr txBox="1"/>
      </xdr:nvSpPr>
      <xdr:spPr>
        <a:xfrm>
          <a:off x="6867602" y="1375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137634</xdr:rowOff>
    </xdr:from>
    <xdr:ext cx="469744" cy="259045"/>
    <xdr:sp macro="" textlink="">
      <xdr:nvSpPr>
        <xdr:cNvPr id="372" name="n_4mainValue【公営住宅】&#10;一人当たり面積">
          <a:extLst>
            <a:ext uri="{FF2B5EF4-FFF2-40B4-BE49-F238E27FC236}">
              <a16:creationId xmlns:a16="http://schemas.microsoft.com/office/drawing/2014/main" id="{ECB14FD1-3C82-401F-94D0-4CBDE05DEFD3}"/>
            </a:ext>
          </a:extLst>
        </xdr:cNvPr>
        <xdr:cNvSpPr txBox="1"/>
      </xdr:nvSpPr>
      <xdr:spPr>
        <a:xfrm>
          <a:off x="6067502" y="13742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FBE3B5D0-CF17-4FE3-A712-5559AF1203AF}"/>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B6D544F3-3B82-4B48-9C71-B977E2862A9F}"/>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36E75621-E30C-4005-9F0A-0BA2ABA7E7A0}"/>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44152C3B-8A86-4CC3-8A65-8D565CBF0CD7}"/>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81A1F4CF-CCD5-4B26-AA60-C191AB3BCE93}"/>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A3C0ED8C-9048-44FF-904E-1930EFC26AA7}"/>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CCE431CB-5551-4AEA-A96E-B45CEBC96A54}"/>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E7C37493-EDC9-438F-8150-F99E2E5BB809}"/>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a:extLst>
            <a:ext uri="{FF2B5EF4-FFF2-40B4-BE49-F238E27FC236}">
              <a16:creationId xmlns:a16="http://schemas.microsoft.com/office/drawing/2014/main" id="{DC1998A0-A619-4839-BB20-3F5154154D54}"/>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a:extLst>
            <a:ext uri="{FF2B5EF4-FFF2-40B4-BE49-F238E27FC236}">
              <a16:creationId xmlns:a16="http://schemas.microsoft.com/office/drawing/2014/main" id="{9888C4B2-52E8-41F5-ACC0-879826B4C812}"/>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a:extLst>
            <a:ext uri="{FF2B5EF4-FFF2-40B4-BE49-F238E27FC236}">
              <a16:creationId xmlns:a16="http://schemas.microsoft.com/office/drawing/2014/main" id="{E3C58E9E-EDC2-4D83-ADA6-9C5007D6CCBD}"/>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4" name="直線コネクタ 383">
          <a:extLst>
            <a:ext uri="{FF2B5EF4-FFF2-40B4-BE49-F238E27FC236}">
              <a16:creationId xmlns:a16="http://schemas.microsoft.com/office/drawing/2014/main" id="{4CF65615-3310-4FDE-997F-56D27E8EBC49}"/>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5" name="テキスト ボックス 384">
          <a:extLst>
            <a:ext uri="{FF2B5EF4-FFF2-40B4-BE49-F238E27FC236}">
              <a16:creationId xmlns:a16="http://schemas.microsoft.com/office/drawing/2014/main" id="{F65186BE-97D0-42E5-A9B8-3B4B44E91198}"/>
            </a:ext>
          </a:extLst>
        </xdr:cNvPr>
        <xdr:cNvSpPr txBox="1"/>
      </xdr:nvSpPr>
      <xdr:spPr>
        <a:xfrm>
          <a:off x="339891"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6" name="直線コネクタ 385">
          <a:extLst>
            <a:ext uri="{FF2B5EF4-FFF2-40B4-BE49-F238E27FC236}">
              <a16:creationId xmlns:a16="http://schemas.microsoft.com/office/drawing/2014/main" id="{5A4BE540-2409-455F-9D2E-204E270B124D}"/>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7" name="テキスト ボックス 386">
          <a:extLst>
            <a:ext uri="{FF2B5EF4-FFF2-40B4-BE49-F238E27FC236}">
              <a16:creationId xmlns:a16="http://schemas.microsoft.com/office/drawing/2014/main" id="{D7A8D950-0502-4DFB-904C-5528DE0838CF}"/>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8" name="直線コネクタ 387">
          <a:extLst>
            <a:ext uri="{FF2B5EF4-FFF2-40B4-BE49-F238E27FC236}">
              <a16:creationId xmlns:a16="http://schemas.microsoft.com/office/drawing/2014/main" id="{FB70DC27-676D-4B18-95D5-ADB16AA94F63}"/>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9" name="テキスト ボックス 388">
          <a:extLst>
            <a:ext uri="{FF2B5EF4-FFF2-40B4-BE49-F238E27FC236}">
              <a16:creationId xmlns:a16="http://schemas.microsoft.com/office/drawing/2014/main" id="{29B170AB-8583-400D-818F-6D2F6309D9DD}"/>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0" name="直線コネクタ 389">
          <a:extLst>
            <a:ext uri="{FF2B5EF4-FFF2-40B4-BE49-F238E27FC236}">
              <a16:creationId xmlns:a16="http://schemas.microsoft.com/office/drawing/2014/main" id="{B8868E3A-DECF-4315-8045-53DD32DB124D}"/>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1" name="テキスト ボックス 390">
          <a:extLst>
            <a:ext uri="{FF2B5EF4-FFF2-40B4-BE49-F238E27FC236}">
              <a16:creationId xmlns:a16="http://schemas.microsoft.com/office/drawing/2014/main" id="{5547C120-8DB8-4C94-8975-290D20D4F7F4}"/>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2" name="直線コネクタ 391">
          <a:extLst>
            <a:ext uri="{FF2B5EF4-FFF2-40B4-BE49-F238E27FC236}">
              <a16:creationId xmlns:a16="http://schemas.microsoft.com/office/drawing/2014/main" id="{02299FDF-4D63-4A3C-8A9C-98F3F22AA73E}"/>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3" name="テキスト ボックス 392">
          <a:extLst>
            <a:ext uri="{FF2B5EF4-FFF2-40B4-BE49-F238E27FC236}">
              <a16:creationId xmlns:a16="http://schemas.microsoft.com/office/drawing/2014/main" id="{7C16E653-AE7E-468B-B024-2B6443A4E58F}"/>
            </a:ext>
          </a:extLst>
        </xdr:cNvPr>
        <xdr:cNvSpPr txBox="1"/>
      </xdr:nvSpPr>
      <xdr:spPr>
        <a:xfrm>
          <a:off x="388136" y="16056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525FE63A-7FE9-43FE-97A7-FA42A23624E6}"/>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港湾・漁港】&#10;有形固定資産減価償却率グラフ枠">
          <a:extLst>
            <a:ext uri="{FF2B5EF4-FFF2-40B4-BE49-F238E27FC236}">
              <a16:creationId xmlns:a16="http://schemas.microsoft.com/office/drawing/2014/main" id="{85B13B0C-1C9B-4027-90F0-C3F871D9BF82}"/>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150495</xdr:rowOff>
    </xdr:from>
    <xdr:to>
      <xdr:col>24</xdr:col>
      <xdr:colOff>62865</xdr:colOff>
      <xdr:row>109</xdr:row>
      <xdr:rowOff>11430</xdr:rowOff>
    </xdr:to>
    <xdr:cxnSp macro="">
      <xdr:nvCxnSpPr>
        <xdr:cNvPr id="396" name="直線コネクタ 395">
          <a:extLst>
            <a:ext uri="{FF2B5EF4-FFF2-40B4-BE49-F238E27FC236}">
              <a16:creationId xmlns:a16="http://schemas.microsoft.com/office/drawing/2014/main" id="{40BAE7AC-70E1-4203-8668-D9756424A49B}"/>
            </a:ext>
          </a:extLst>
        </xdr:cNvPr>
        <xdr:cNvCxnSpPr/>
      </xdr:nvCxnSpPr>
      <xdr:spPr>
        <a:xfrm flipV="1">
          <a:off x="4180840" y="16342995"/>
          <a:ext cx="0" cy="131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15257</xdr:rowOff>
    </xdr:from>
    <xdr:ext cx="405111" cy="259045"/>
    <xdr:sp macro="" textlink="">
      <xdr:nvSpPr>
        <xdr:cNvPr id="397" name="【港湾・漁港】&#10;有形固定資産減価償却率最小値テキスト">
          <a:extLst>
            <a:ext uri="{FF2B5EF4-FFF2-40B4-BE49-F238E27FC236}">
              <a16:creationId xmlns:a16="http://schemas.microsoft.com/office/drawing/2014/main" id="{10713EC2-9AEF-4BA3-BC85-157A09FF92E0}"/>
            </a:ext>
          </a:extLst>
        </xdr:cNvPr>
        <xdr:cNvSpPr txBox="1"/>
      </xdr:nvSpPr>
      <xdr:spPr>
        <a:xfrm>
          <a:off x="4219575"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11430</xdr:rowOff>
    </xdr:from>
    <xdr:to>
      <xdr:col>24</xdr:col>
      <xdr:colOff>152400</xdr:colOff>
      <xdr:row>109</xdr:row>
      <xdr:rowOff>11430</xdr:rowOff>
    </xdr:to>
    <xdr:cxnSp macro="">
      <xdr:nvCxnSpPr>
        <xdr:cNvPr id="398" name="直線コネクタ 397">
          <a:extLst>
            <a:ext uri="{FF2B5EF4-FFF2-40B4-BE49-F238E27FC236}">
              <a16:creationId xmlns:a16="http://schemas.microsoft.com/office/drawing/2014/main" id="{07F72177-7D7F-4EA8-8A92-71E5F621B79C}"/>
            </a:ext>
          </a:extLst>
        </xdr:cNvPr>
        <xdr:cNvCxnSpPr/>
      </xdr:nvCxnSpPr>
      <xdr:spPr>
        <a:xfrm>
          <a:off x="4105275" y="176580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97172</xdr:rowOff>
    </xdr:from>
    <xdr:ext cx="340478" cy="259045"/>
    <xdr:sp macro="" textlink="">
      <xdr:nvSpPr>
        <xdr:cNvPr id="399" name="【港湾・漁港】&#10;有形固定資産減価償却率最大値テキスト">
          <a:extLst>
            <a:ext uri="{FF2B5EF4-FFF2-40B4-BE49-F238E27FC236}">
              <a16:creationId xmlns:a16="http://schemas.microsoft.com/office/drawing/2014/main" id="{F0539DD5-71ED-4520-AF6F-738E367AC687}"/>
            </a:ext>
          </a:extLst>
        </xdr:cNvPr>
        <xdr:cNvSpPr txBox="1"/>
      </xdr:nvSpPr>
      <xdr:spPr>
        <a:xfrm>
          <a:off x="4219575" y="161277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150495</xdr:rowOff>
    </xdr:from>
    <xdr:to>
      <xdr:col>24</xdr:col>
      <xdr:colOff>152400</xdr:colOff>
      <xdr:row>100</xdr:row>
      <xdr:rowOff>150495</xdr:rowOff>
    </xdr:to>
    <xdr:cxnSp macro="">
      <xdr:nvCxnSpPr>
        <xdr:cNvPr id="400" name="直線コネクタ 399">
          <a:extLst>
            <a:ext uri="{FF2B5EF4-FFF2-40B4-BE49-F238E27FC236}">
              <a16:creationId xmlns:a16="http://schemas.microsoft.com/office/drawing/2014/main" id="{CAE861B0-61C8-41D9-AC61-43F33A52D373}"/>
            </a:ext>
          </a:extLst>
        </xdr:cNvPr>
        <xdr:cNvCxnSpPr/>
      </xdr:nvCxnSpPr>
      <xdr:spPr>
        <a:xfrm>
          <a:off x="4105275" y="163429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158132</xdr:rowOff>
    </xdr:from>
    <xdr:ext cx="405111" cy="259045"/>
    <xdr:sp macro="" textlink="">
      <xdr:nvSpPr>
        <xdr:cNvPr id="401" name="【港湾・漁港】&#10;有形固定資産減価償却率平均値テキスト">
          <a:extLst>
            <a:ext uri="{FF2B5EF4-FFF2-40B4-BE49-F238E27FC236}">
              <a16:creationId xmlns:a16="http://schemas.microsoft.com/office/drawing/2014/main" id="{37C8C3B0-A91F-44C1-AD3D-18D45FE6CB5F}"/>
            </a:ext>
          </a:extLst>
        </xdr:cNvPr>
        <xdr:cNvSpPr txBox="1"/>
      </xdr:nvSpPr>
      <xdr:spPr>
        <a:xfrm>
          <a:off x="4219575" y="17325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8255</xdr:rowOff>
    </xdr:from>
    <xdr:to>
      <xdr:col>24</xdr:col>
      <xdr:colOff>114300</xdr:colOff>
      <xdr:row>107</xdr:row>
      <xdr:rowOff>109855</xdr:rowOff>
    </xdr:to>
    <xdr:sp macro="" textlink="">
      <xdr:nvSpPr>
        <xdr:cNvPr id="402" name="フローチャート: 判断 401">
          <a:extLst>
            <a:ext uri="{FF2B5EF4-FFF2-40B4-BE49-F238E27FC236}">
              <a16:creationId xmlns:a16="http://schemas.microsoft.com/office/drawing/2014/main" id="{CB26847F-0588-45F5-BE80-6EF3370DD576}"/>
            </a:ext>
          </a:extLst>
        </xdr:cNvPr>
        <xdr:cNvSpPr/>
      </xdr:nvSpPr>
      <xdr:spPr>
        <a:xfrm>
          <a:off x="4124325" y="173374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162561</xdr:rowOff>
    </xdr:from>
    <xdr:to>
      <xdr:col>20</xdr:col>
      <xdr:colOff>38100</xdr:colOff>
      <xdr:row>107</xdr:row>
      <xdr:rowOff>92711</xdr:rowOff>
    </xdr:to>
    <xdr:sp macro="" textlink="">
      <xdr:nvSpPr>
        <xdr:cNvPr id="403" name="フローチャート: 判断 402">
          <a:extLst>
            <a:ext uri="{FF2B5EF4-FFF2-40B4-BE49-F238E27FC236}">
              <a16:creationId xmlns:a16="http://schemas.microsoft.com/office/drawing/2014/main" id="{EFA2DF47-095F-452E-BFE4-F4E5DD5F9851}"/>
            </a:ext>
          </a:extLst>
        </xdr:cNvPr>
        <xdr:cNvSpPr/>
      </xdr:nvSpPr>
      <xdr:spPr>
        <a:xfrm>
          <a:off x="3381375" y="173234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124461</xdr:rowOff>
    </xdr:from>
    <xdr:to>
      <xdr:col>15</xdr:col>
      <xdr:colOff>101600</xdr:colOff>
      <xdr:row>107</xdr:row>
      <xdr:rowOff>54611</xdr:rowOff>
    </xdr:to>
    <xdr:sp macro="" textlink="">
      <xdr:nvSpPr>
        <xdr:cNvPr id="404" name="フローチャート: 判断 403">
          <a:extLst>
            <a:ext uri="{FF2B5EF4-FFF2-40B4-BE49-F238E27FC236}">
              <a16:creationId xmlns:a16="http://schemas.microsoft.com/office/drawing/2014/main" id="{76A49172-6E15-4CF1-AE75-A89BF6F4C5B7}"/>
            </a:ext>
          </a:extLst>
        </xdr:cNvPr>
        <xdr:cNvSpPr/>
      </xdr:nvSpPr>
      <xdr:spPr>
        <a:xfrm>
          <a:off x="2571750" y="172853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101600</xdr:rowOff>
    </xdr:from>
    <xdr:to>
      <xdr:col>10</xdr:col>
      <xdr:colOff>165100</xdr:colOff>
      <xdr:row>107</xdr:row>
      <xdr:rowOff>31750</xdr:rowOff>
    </xdr:to>
    <xdr:sp macro="" textlink="">
      <xdr:nvSpPr>
        <xdr:cNvPr id="405" name="フローチャート: 判断 404">
          <a:extLst>
            <a:ext uri="{FF2B5EF4-FFF2-40B4-BE49-F238E27FC236}">
              <a16:creationId xmlns:a16="http://schemas.microsoft.com/office/drawing/2014/main" id="{7B82D562-C011-4901-A888-D1AC5EFFA9A1}"/>
            </a:ext>
          </a:extLst>
        </xdr:cNvPr>
        <xdr:cNvSpPr/>
      </xdr:nvSpPr>
      <xdr:spPr>
        <a:xfrm>
          <a:off x="1781175" y="172688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67311</xdr:rowOff>
    </xdr:from>
    <xdr:to>
      <xdr:col>6</xdr:col>
      <xdr:colOff>38100</xdr:colOff>
      <xdr:row>106</xdr:row>
      <xdr:rowOff>168911</xdr:rowOff>
    </xdr:to>
    <xdr:sp macro="" textlink="">
      <xdr:nvSpPr>
        <xdr:cNvPr id="406" name="フローチャート: 判断 405">
          <a:extLst>
            <a:ext uri="{FF2B5EF4-FFF2-40B4-BE49-F238E27FC236}">
              <a16:creationId xmlns:a16="http://schemas.microsoft.com/office/drawing/2014/main" id="{9D0409CB-F8CE-42C5-A11C-7C4D7D886DA4}"/>
            </a:ext>
          </a:extLst>
        </xdr:cNvPr>
        <xdr:cNvSpPr/>
      </xdr:nvSpPr>
      <xdr:spPr>
        <a:xfrm>
          <a:off x="981075" y="1722818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7B8F9790-3D08-4A9A-B2C6-9F85B20301E7}"/>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828EF061-9A04-485C-BFF7-B0CDED2F3BD5}"/>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B2DD6A64-CF5C-4254-993B-E517C919295C}"/>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924517C9-E755-4CD2-84EE-D32F5A442E25}"/>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4E6A8A8B-0E5A-45B1-AAA6-7E561CBEFE9F}"/>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27305</xdr:rowOff>
    </xdr:from>
    <xdr:to>
      <xdr:col>24</xdr:col>
      <xdr:colOff>114300</xdr:colOff>
      <xdr:row>106</xdr:row>
      <xdr:rowOff>128905</xdr:rowOff>
    </xdr:to>
    <xdr:sp macro="" textlink="">
      <xdr:nvSpPr>
        <xdr:cNvPr id="412" name="楕円 411">
          <a:extLst>
            <a:ext uri="{FF2B5EF4-FFF2-40B4-BE49-F238E27FC236}">
              <a16:creationId xmlns:a16="http://schemas.microsoft.com/office/drawing/2014/main" id="{BEBD749A-B333-4695-BE42-B2A29EEF7799}"/>
            </a:ext>
          </a:extLst>
        </xdr:cNvPr>
        <xdr:cNvSpPr/>
      </xdr:nvSpPr>
      <xdr:spPr>
        <a:xfrm>
          <a:off x="4124325" y="171945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50182</xdr:rowOff>
    </xdr:from>
    <xdr:ext cx="405111" cy="259045"/>
    <xdr:sp macro="" textlink="">
      <xdr:nvSpPr>
        <xdr:cNvPr id="413" name="【港湾・漁港】&#10;有形固定資産減価償却率該当値テキスト">
          <a:extLst>
            <a:ext uri="{FF2B5EF4-FFF2-40B4-BE49-F238E27FC236}">
              <a16:creationId xmlns:a16="http://schemas.microsoft.com/office/drawing/2014/main" id="{11464239-CD27-428A-A625-0944DB865EC6}"/>
            </a:ext>
          </a:extLst>
        </xdr:cNvPr>
        <xdr:cNvSpPr txBox="1"/>
      </xdr:nvSpPr>
      <xdr:spPr>
        <a:xfrm>
          <a:off x="4219575" y="17049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116839</xdr:rowOff>
    </xdr:from>
    <xdr:to>
      <xdr:col>20</xdr:col>
      <xdr:colOff>38100</xdr:colOff>
      <xdr:row>106</xdr:row>
      <xdr:rowOff>46989</xdr:rowOff>
    </xdr:to>
    <xdr:sp macro="" textlink="">
      <xdr:nvSpPr>
        <xdr:cNvPr id="414" name="楕円 413">
          <a:extLst>
            <a:ext uri="{FF2B5EF4-FFF2-40B4-BE49-F238E27FC236}">
              <a16:creationId xmlns:a16="http://schemas.microsoft.com/office/drawing/2014/main" id="{7F907034-7D0C-49FD-AAE2-FF46B6442807}"/>
            </a:ext>
          </a:extLst>
        </xdr:cNvPr>
        <xdr:cNvSpPr/>
      </xdr:nvSpPr>
      <xdr:spPr>
        <a:xfrm>
          <a:off x="3381375" y="1711896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167639</xdr:rowOff>
    </xdr:from>
    <xdr:to>
      <xdr:col>24</xdr:col>
      <xdr:colOff>63500</xdr:colOff>
      <xdr:row>106</xdr:row>
      <xdr:rowOff>78105</xdr:rowOff>
    </xdr:to>
    <xdr:cxnSp macro="">
      <xdr:nvCxnSpPr>
        <xdr:cNvPr id="415" name="直線コネクタ 414">
          <a:extLst>
            <a:ext uri="{FF2B5EF4-FFF2-40B4-BE49-F238E27FC236}">
              <a16:creationId xmlns:a16="http://schemas.microsoft.com/office/drawing/2014/main" id="{B6DF2EBA-208E-4DDD-A2BD-1ED5D6F71614}"/>
            </a:ext>
          </a:extLst>
        </xdr:cNvPr>
        <xdr:cNvCxnSpPr/>
      </xdr:nvCxnSpPr>
      <xdr:spPr>
        <a:xfrm>
          <a:off x="3429000" y="17166589"/>
          <a:ext cx="752475" cy="7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80645</xdr:rowOff>
    </xdr:from>
    <xdr:to>
      <xdr:col>15</xdr:col>
      <xdr:colOff>101600</xdr:colOff>
      <xdr:row>106</xdr:row>
      <xdr:rowOff>10795</xdr:rowOff>
    </xdr:to>
    <xdr:sp macro="" textlink="">
      <xdr:nvSpPr>
        <xdr:cNvPr id="416" name="楕円 415">
          <a:extLst>
            <a:ext uri="{FF2B5EF4-FFF2-40B4-BE49-F238E27FC236}">
              <a16:creationId xmlns:a16="http://schemas.microsoft.com/office/drawing/2014/main" id="{FE4210A9-3AC1-4934-A665-5A612BD5B034}"/>
            </a:ext>
          </a:extLst>
        </xdr:cNvPr>
        <xdr:cNvSpPr/>
      </xdr:nvSpPr>
      <xdr:spPr>
        <a:xfrm>
          <a:off x="2571750" y="1708594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131445</xdr:rowOff>
    </xdr:from>
    <xdr:to>
      <xdr:col>19</xdr:col>
      <xdr:colOff>177800</xdr:colOff>
      <xdr:row>105</xdr:row>
      <xdr:rowOff>167639</xdr:rowOff>
    </xdr:to>
    <xdr:cxnSp macro="">
      <xdr:nvCxnSpPr>
        <xdr:cNvPr id="417" name="直線コネクタ 416">
          <a:extLst>
            <a:ext uri="{FF2B5EF4-FFF2-40B4-BE49-F238E27FC236}">
              <a16:creationId xmlns:a16="http://schemas.microsoft.com/office/drawing/2014/main" id="{018D7A7F-38A4-42EB-BB03-2DA6C66CCE30}"/>
            </a:ext>
          </a:extLst>
        </xdr:cNvPr>
        <xdr:cNvCxnSpPr/>
      </xdr:nvCxnSpPr>
      <xdr:spPr>
        <a:xfrm>
          <a:off x="2619375" y="17133570"/>
          <a:ext cx="809625"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36830</xdr:rowOff>
    </xdr:from>
    <xdr:to>
      <xdr:col>10</xdr:col>
      <xdr:colOff>165100</xdr:colOff>
      <xdr:row>105</xdr:row>
      <xdr:rowOff>138430</xdr:rowOff>
    </xdr:to>
    <xdr:sp macro="" textlink="">
      <xdr:nvSpPr>
        <xdr:cNvPr id="418" name="楕円 417">
          <a:extLst>
            <a:ext uri="{FF2B5EF4-FFF2-40B4-BE49-F238E27FC236}">
              <a16:creationId xmlns:a16="http://schemas.microsoft.com/office/drawing/2014/main" id="{D2FDCD77-77A7-4E5E-AF18-3D922BD2EB0A}"/>
            </a:ext>
          </a:extLst>
        </xdr:cNvPr>
        <xdr:cNvSpPr/>
      </xdr:nvSpPr>
      <xdr:spPr>
        <a:xfrm>
          <a:off x="1781175" y="1703895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87630</xdr:rowOff>
    </xdr:from>
    <xdr:to>
      <xdr:col>15</xdr:col>
      <xdr:colOff>50800</xdr:colOff>
      <xdr:row>105</xdr:row>
      <xdr:rowOff>131445</xdr:rowOff>
    </xdr:to>
    <xdr:cxnSp macro="">
      <xdr:nvCxnSpPr>
        <xdr:cNvPr id="419" name="直線コネクタ 418">
          <a:extLst>
            <a:ext uri="{FF2B5EF4-FFF2-40B4-BE49-F238E27FC236}">
              <a16:creationId xmlns:a16="http://schemas.microsoft.com/office/drawing/2014/main" id="{91B41865-7766-451F-B5C4-138AE727DEB6}"/>
            </a:ext>
          </a:extLst>
        </xdr:cNvPr>
        <xdr:cNvCxnSpPr/>
      </xdr:nvCxnSpPr>
      <xdr:spPr>
        <a:xfrm>
          <a:off x="1828800" y="17086580"/>
          <a:ext cx="790575"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118745</xdr:rowOff>
    </xdr:from>
    <xdr:to>
      <xdr:col>6</xdr:col>
      <xdr:colOff>38100</xdr:colOff>
      <xdr:row>105</xdr:row>
      <xdr:rowOff>48895</xdr:rowOff>
    </xdr:to>
    <xdr:sp macro="" textlink="">
      <xdr:nvSpPr>
        <xdr:cNvPr id="420" name="楕円 419">
          <a:extLst>
            <a:ext uri="{FF2B5EF4-FFF2-40B4-BE49-F238E27FC236}">
              <a16:creationId xmlns:a16="http://schemas.microsoft.com/office/drawing/2014/main" id="{D280FDE1-518F-40E3-AE8B-E97C37F8A5A2}"/>
            </a:ext>
          </a:extLst>
        </xdr:cNvPr>
        <xdr:cNvSpPr/>
      </xdr:nvSpPr>
      <xdr:spPr>
        <a:xfrm>
          <a:off x="981075" y="1696212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169545</xdr:rowOff>
    </xdr:from>
    <xdr:to>
      <xdr:col>10</xdr:col>
      <xdr:colOff>114300</xdr:colOff>
      <xdr:row>105</xdr:row>
      <xdr:rowOff>87630</xdr:rowOff>
    </xdr:to>
    <xdr:cxnSp macro="">
      <xdr:nvCxnSpPr>
        <xdr:cNvPr id="421" name="直線コネクタ 420">
          <a:extLst>
            <a:ext uri="{FF2B5EF4-FFF2-40B4-BE49-F238E27FC236}">
              <a16:creationId xmlns:a16="http://schemas.microsoft.com/office/drawing/2014/main" id="{37ECD44E-78FB-4D2F-A766-5E8F220C28DE}"/>
            </a:ext>
          </a:extLst>
        </xdr:cNvPr>
        <xdr:cNvCxnSpPr/>
      </xdr:nvCxnSpPr>
      <xdr:spPr>
        <a:xfrm>
          <a:off x="1028700" y="17000220"/>
          <a:ext cx="8001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83838</xdr:rowOff>
    </xdr:from>
    <xdr:ext cx="405111" cy="259045"/>
    <xdr:sp macro="" textlink="">
      <xdr:nvSpPr>
        <xdr:cNvPr id="422" name="n_1aveValue【港湾・漁港】&#10;有形固定資産減価償却率">
          <a:extLst>
            <a:ext uri="{FF2B5EF4-FFF2-40B4-BE49-F238E27FC236}">
              <a16:creationId xmlns:a16="http://schemas.microsoft.com/office/drawing/2014/main" id="{4BD43378-772A-4190-B0BC-833063BC7489}"/>
            </a:ext>
          </a:extLst>
        </xdr:cNvPr>
        <xdr:cNvSpPr txBox="1"/>
      </xdr:nvSpPr>
      <xdr:spPr>
        <a:xfrm>
          <a:off x="3239144" y="17412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45738</xdr:rowOff>
    </xdr:from>
    <xdr:ext cx="405111" cy="259045"/>
    <xdr:sp macro="" textlink="">
      <xdr:nvSpPr>
        <xdr:cNvPr id="423" name="n_2aveValue【港湾・漁港】&#10;有形固定資産減価償却率">
          <a:extLst>
            <a:ext uri="{FF2B5EF4-FFF2-40B4-BE49-F238E27FC236}">
              <a16:creationId xmlns:a16="http://schemas.microsoft.com/office/drawing/2014/main" id="{EE40411C-D11C-4EDD-B07F-DE43428C96BF}"/>
            </a:ext>
          </a:extLst>
        </xdr:cNvPr>
        <xdr:cNvSpPr txBox="1"/>
      </xdr:nvSpPr>
      <xdr:spPr>
        <a:xfrm>
          <a:off x="2439044" y="17374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22877</xdr:rowOff>
    </xdr:from>
    <xdr:ext cx="405111" cy="259045"/>
    <xdr:sp macro="" textlink="">
      <xdr:nvSpPr>
        <xdr:cNvPr id="424" name="n_3aveValue【港湾・漁港】&#10;有形固定資産減価償却率">
          <a:extLst>
            <a:ext uri="{FF2B5EF4-FFF2-40B4-BE49-F238E27FC236}">
              <a16:creationId xmlns:a16="http://schemas.microsoft.com/office/drawing/2014/main" id="{6BD35F93-1EA9-46F7-B296-E2E6A8A161E6}"/>
            </a:ext>
          </a:extLst>
        </xdr:cNvPr>
        <xdr:cNvSpPr txBox="1"/>
      </xdr:nvSpPr>
      <xdr:spPr>
        <a:xfrm>
          <a:off x="1648469" y="1735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160038</xdr:rowOff>
    </xdr:from>
    <xdr:ext cx="405111" cy="259045"/>
    <xdr:sp macro="" textlink="">
      <xdr:nvSpPr>
        <xdr:cNvPr id="425" name="n_4aveValue【港湾・漁港】&#10;有形固定資産減価償却率">
          <a:extLst>
            <a:ext uri="{FF2B5EF4-FFF2-40B4-BE49-F238E27FC236}">
              <a16:creationId xmlns:a16="http://schemas.microsoft.com/office/drawing/2014/main" id="{5C3DC45E-0563-42A6-A840-D8D8D96AA2E8}"/>
            </a:ext>
          </a:extLst>
        </xdr:cNvPr>
        <xdr:cNvSpPr txBox="1"/>
      </xdr:nvSpPr>
      <xdr:spPr>
        <a:xfrm>
          <a:off x="848369" y="17327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63516</xdr:rowOff>
    </xdr:from>
    <xdr:ext cx="405111" cy="259045"/>
    <xdr:sp macro="" textlink="">
      <xdr:nvSpPr>
        <xdr:cNvPr id="426" name="n_1mainValue【港湾・漁港】&#10;有形固定資産減価償却率">
          <a:extLst>
            <a:ext uri="{FF2B5EF4-FFF2-40B4-BE49-F238E27FC236}">
              <a16:creationId xmlns:a16="http://schemas.microsoft.com/office/drawing/2014/main" id="{5E81A7AF-A395-48D1-ACB9-5D51E28B45B2}"/>
            </a:ext>
          </a:extLst>
        </xdr:cNvPr>
        <xdr:cNvSpPr txBox="1"/>
      </xdr:nvSpPr>
      <xdr:spPr>
        <a:xfrm>
          <a:off x="3239144"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27322</xdr:rowOff>
    </xdr:from>
    <xdr:ext cx="405111" cy="259045"/>
    <xdr:sp macro="" textlink="">
      <xdr:nvSpPr>
        <xdr:cNvPr id="427" name="n_2mainValue【港湾・漁港】&#10;有形固定資産減価償却率">
          <a:extLst>
            <a:ext uri="{FF2B5EF4-FFF2-40B4-BE49-F238E27FC236}">
              <a16:creationId xmlns:a16="http://schemas.microsoft.com/office/drawing/2014/main" id="{51991B6F-4C91-4C9E-9784-BF2B651888AE}"/>
            </a:ext>
          </a:extLst>
        </xdr:cNvPr>
        <xdr:cNvSpPr txBox="1"/>
      </xdr:nvSpPr>
      <xdr:spPr>
        <a:xfrm>
          <a:off x="2439044" y="1687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154957</xdr:rowOff>
    </xdr:from>
    <xdr:ext cx="405111" cy="259045"/>
    <xdr:sp macro="" textlink="">
      <xdr:nvSpPr>
        <xdr:cNvPr id="428" name="n_3mainValue【港湾・漁港】&#10;有形固定資産減価償却率">
          <a:extLst>
            <a:ext uri="{FF2B5EF4-FFF2-40B4-BE49-F238E27FC236}">
              <a16:creationId xmlns:a16="http://schemas.microsoft.com/office/drawing/2014/main" id="{175A08D6-5FDC-4434-ABEE-8F0ACD9519AF}"/>
            </a:ext>
          </a:extLst>
        </xdr:cNvPr>
        <xdr:cNvSpPr txBox="1"/>
      </xdr:nvSpPr>
      <xdr:spPr>
        <a:xfrm>
          <a:off x="1648469" y="1683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65422</xdr:rowOff>
    </xdr:from>
    <xdr:ext cx="405111" cy="259045"/>
    <xdr:sp macro="" textlink="">
      <xdr:nvSpPr>
        <xdr:cNvPr id="429" name="n_4mainValue【港湾・漁港】&#10;有形固定資産減価償却率">
          <a:extLst>
            <a:ext uri="{FF2B5EF4-FFF2-40B4-BE49-F238E27FC236}">
              <a16:creationId xmlns:a16="http://schemas.microsoft.com/office/drawing/2014/main" id="{D87B531B-890F-4FC9-9F78-B3D9EBD1733C}"/>
            </a:ext>
          </a:extLst>
        </xdr:cNvPr>
        <xdr:cNvSpPr txBox="1"/>
      </xdr:nvSpPr>
      <xdr:spPr>
        <a:xfrm>
          <a:off x="848369" y="1674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6DEA1D9D-B403-4581-8AE2-E10F170159E9}"/>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50627549-86C8-4D36-B6AD-990DFFCEA2FB}"/>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F0DA82AC-3F53-4367-9ACB-F217940ECB41}"/>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1102897F-C4F6-4E4E-9993-64ABF43D3BBA}"/>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25A7AFF9-B550-4481-89B1-E912A06528EA}"/>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1CDCCCA8-EF68-4E98-BCA7-27A05F9D1741}"/>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38160408-2CFF-4C65-A098-A8431FAAB157}"/>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E03957FB-C642-400D-8C0B-FC6101C1A609}"/>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47DFFB9A-8184-4570-AF3F-3A6CE63FEDBC}"/>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86881634-A85A-4EB7-87AD-F5F121DF1C73}"/>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0" name="直線コネクタ 439">
          <a:extLst>
            <a:ext uri="{FF2B5EF4-FFF2-40B4-BE49-F238E27FC236}">
              <a16:creationId xmlns:a16="http://schemas.microsoft.com/office/drawing/2014/main" id="{C596F19C-C3B3-44DF-A454-D92D3C2AA5B5}"/>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1" name="テキスト ボックス 440">
          <a:extLst>
            <a:ext uri="{FF2B5EF4-FFF2-40B4-BE49-F238E27FC236}">
              <a16:creationId xmlns:a16="http://schemas.microsoft.com/office/drawing/2014/main" id="{217CF253-63F2-4EF5-B3FE-13D144BBD20B}"/>
            </a:ext>
          </a:extLst>
        </xdr:cNvPr>
        <xdr:cNvSpPr txBox="1"/>
      </xdr:nvSpPr>
      <xdr:spPr>
        <a:xfrm>
          <a:off x="5723389" y="17428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2" name="直線コネクタ 441">
          <a:extLst>
            <a:ext uri="{FF2B5EF4-FFF2-40B4-BE49-F238E27FC236}">
              <a16:creationId xmlns:a16="http://schemas.microsoft.com/office/drawing/2014/main" id="{9986C9D9-1405-4A83-AE48-F553B52C422F}"/>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43" name="テキスト ボックス 442">
          <a:extLst>
            <a:ext uri="{FF2B5EF4-FFF2-40B4-BE49-F238E27FC236}">
              <a16:creationId xmlns:a16="http://schemas.microsoft.com/office/drawing/2014/main" id="{AE6D0702-04CB-4737-B9DC-9F1D820B673E}"/>
            </a:ext>
          </a:extLst>
        </xdr:cNvPr>
        <xdr:cNvSpPr txBox="1"/>
      </xdr:nvSpPr>
      <xdr:spPr>
        <a:xfrm>
          <a:off x="5478976" y="169996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4" name="直線コネクタ 443">
          <a:extLst>
            <a:ext uri="{FF2B5EF4-FFF2-40B4-BE49-F238E27FC236}">
              <a16:creationId xmlns:a16="http://schemas.microsoft.com/office/drawing/2014/main" id="{6A99431E-F173-46CF-B1DD-402CF505367C}"/>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5" name="テキスト ボックス 444">
          <a:extLst>
            <a:ext uri="{FF2B5EF4-FFF2-40B4-BE49-F238E27FC236}">
              <a16:creationId xmlns:a16="http://schemas.microsoft.com/office/drawing/2014/main" id="{7AD1543F-1795-4344-8FA2-AAF2286971E7}"/>
            </a:ext>
          </a:extLst>
        </xdr:cNvPr>
        <xdr:cNvSpPr txBox="1"/>
      </xdr:nvSpPr>
      <xdr:spPr>
        <a:xfrm>
          <a:off x="5421206" y="16561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6" name="直線コネクタ 445">
          <a:extLst>
            <a:ext uri="{FF2B5EF4-FFF2-40B4-BE49-F238E27FC236}">
              <a16:creationId xmlns:a16="http://schemas.microsoft.com/office/drawing/2014/main" id="{516FD2BD-E365-4AE3-A678-A3E1F5DFBC66}"/>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7" name="テキスト ボックス 446">
          <a:extLst>
            <a:ext uri="{FF2B5EF4-FFF2-40B4-BE49-F238E27FC236}">
              <a16:creationId xmlns:a16="http://schemas.microsoft.com/office/drawing/2014/main" id="{7AF40C25-F8B7-456B-B340-832AD667B4A6}"/>
            </a:ext>
          </a:extLst>
        </xdr:cNvPr>
        <xdr:cNvSpPr txBox="1"/>
      </xdr:nvSpPr>
      <xdr:spPr>
        <a:xfrm>
          <a:off x="5421206" y="1613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90ADA562-5BCC-493D-80C6-CF08D588C2ED}"/>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9" name="テキスト ボックス 448">
          <a:extLst>
            <a:ext uri="{FF2B5EF4-FFF2-40B4-BE49-F238E27FC236}">
              <a16:creationId xmlns:a16="http://schemas.microsoft.com/office/drawing/2014/main" id="{C2FAB51B-3580-4776-A39A-BE4D20BA7BFC}"/>
            </a:ext>
          </a:extLst>
        </xdr:cNvPr>
        <xdr:cNvSpPr txBox="1"/>
      </xdr:nvSpPr>
      <xdr:spPr>
        <a:xfrm>
          <a:off x="5421206" y="15704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a:extLst>
            <a:ext uri="{FF2B5EF4-FFF2-40B4-BE49-F238E27FC236}">
              <a16:creationId xmlns:a16="http://schemas.microsoft.com/office/drawing/2014/main" id="{C9A7A36D-1CF5-4A14-84B6-1EA198372059}"/>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161057</xdr:rowOff>
    </xdr:from>
    <xdr:to>
      <xdr:col>54</xdr:col>
      <xdr:colOff>189865</xdr:colOff>
      <xdr:row>108</xdr:row>
      <xdr:rowOff>74115</xdr:rowOff>
    </xdr:to>
    <xdr:cxnSp macro="">
      <xdr:nvCxnSpPr>
        <xdr:cNvPr id="451" name="直線コネクタ 450">
          <a:extLst>
            <a:ext uri="{FF2B5EF4-FFF2-40B4-BE49-F238E27FC236}">
              <a16:creationId xmlns:a16="http://schemas.microsoft.com/office/drawing/2014/main" id="{9EF6ACCF-DF90-4B4B-8DCD-D0DCB29AD000}"/>
            </a:ext>
          </a:extLst>
        </xdr:cNvPr>
        <xdr:cNvCxnSpPr/>
      </xdr:nvCxnSpPr>
      <xdr:spPr>
        <a:xfrm flipV="1">
          <a:off x="9429115" y="16194807"/>
          <a:ext cx="0" cy="1367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77942</xdr:rowOff>
    </xdr:from>
    <xdr:ext cx="378565" cy="259045"/>
    <xdr:sp macro="" textlink="">
      <xdr:nvSpPr>
        <xdr:cNvPr id="452" name="【港湾・漁港】&#10;一人当たり有形固定資産（償却資産）額最小値テキスト">
          <a:extLst>
            <a:ext uri="{FF2B5EF4-FFF2-40B4-BE49-F238E27FC236}">
              <a16:creationId xmlns:a16="http://schemas.microsoft.com/office/drawing/2014/main" id="{3A417BFE-E00E-47F2-AEDF-6388569D8F74}"/>
            </a:ext>
          </a:extLst>
        </xdr:cNvPr>
        <xdr:cNvSpPr txBox="1"/>
      </xdr:nvSpPr>
      <xdr:spPr>
        <a:xfrm>
          <a:off x="9467850" y="17565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74115</xdr:rowOff>
    </xdr:from>
    <xdr:to>
      <xdr:col>55</xdr:col>
      <xdr:colOff>88900</xdr:colOff>
      <xdr:row>108</xdr:row>
      <xdr:rowOff>74115</xdr:rowOff>
    </xdr:to>
    <xdr:cxnSp macro="">
      <xdr:nvCxnSpPr>
        <xdr:cNvPr id="453" name="直線コネクタ 452">
          <a:extLst>
            <a:ext uri="{FF2B5EF4-FFF2-40B4-BE49-F238E27FC236}">
              <a16:creationId xmlns:a16="http://schemas.microsoft.com/office/drawing/2014/main" id="{5D5B09EC-C199-4185-9C9B-0329DE09E603}"/>
            </a:ext>
          </a:extLst>
        </xdr:cNvPr>
        <xdr:cNvCxnSpPr/>
      </xdr:nvCxnSpPr>
      <xdr:spPr>
        <a:xfrm>
          <a:off x="9363075" y="1756201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107734</xdr:rowOff>
    </xdr:from>
    <xdr:ext cx="599010" cy="259045"/>
    <xdr:sp macro="" textlink="">
      <xdr:nvSpPr>
        <xdr:cNvPr id="454" name="【港湾・漁港】&#10;一人当たり有形固定資産（償却資産）額最大値テキスト">
          <a:extLst>
            <a:ext uri="{FF2B5EF4-FFF2-40B4-BE49-F238E27FC236}">
              <a16:creationId xmlns:a16="http://schemas.microsoft.com/office/drawing/2014/main" id="{9902AC12-8BA4-4CF0-B8D1-032C4496D7B8}"/>
            </a:ext>
          </a:extLst>
        </xdr:cNvPr>
        <xdr:cNvSpPr txBox="1"/>
      </xdr:nvSpPr>
      <xdr:spPr>
        <a:xfrm>
          <a:off x="9467850" y="15973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161057</xdr:rowOff>
    </xdr:from>
    <xdr:to>
      <xdr:col>55</xdr:col>
      <xdr:colOff>88900</xdr:colOff>
      <xdr:row>99</xdr:row>
      <xdr:rowOff>161057</xdr:rowOff>
    </xdr:to>
    <xdr:cxnSp macro="">
      <xdr:nvCxnSpPr>
        <xdr:cNvPr id="455" name="直線コネクタ 454">
          <a:extLst>
            <a:ext uri="{FF2B5EF4-FFF2-40B4-BE49-F238E27FC236}">
              <a16:creationId xmlns:a16="http://schemas.microsoft.com/office/drawing/2014/main" id="{3F30EEB6-F291-4D52-9127-CF153D51015E}"/>
            </a:ext>
          </a:extLst>
        </xdr:cNvPr>
        <xdr:cNvCxnSpPr/>
      </xdr:nvCxnSpPr>
      <xdr:spPr>
        <a:xfrm>
          <a:off x="9363075" y="1619480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39488</xdr:rowOff>
    </xdr:from>
    <xdr:ext cx="534377" cy="259045"/>
    <xdr:sp macro="" textlink="">
      <xdr:nvSpPr>
        <xdr:cNvPr id="456" name="【港湾・漁港】&#10;一人当たり有形固定資産（償却資産）額平均値テキスト">
          <a:extLst>
            <a:ext uri="{FF2B5EF4-FFF2-40B4-BE49-F238E27FC236}">
              <a16:creationId xmlns:a16="http://schemas.microsoft.com/office/drawing/2014/main" id="{DB1ADC46-9FBE-4832-9363-4A89E5FFDEC9}"/>
            </a:ext>
          </a:extLst>
        </xdr:cNvPr>
        <xdr:cNvSpPr txBox="1"/>
      </xdr:nvSpPr>
      <xdr:spPr>
        <a:xfrm>
          <a:off x="9467850" y="16879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61061</xdr:rowOff>
    </xdr:from>
    <xdr:to>
      <xdr:col>55</xdr:col>
      <xdr:colOff>50800</xdr:colOff>
      <xdr:row>104</xdr:row>
      <xdr:rowOff>162661</xdr:rowOff>
    </xdr:to>
    <xdr:sp macro="" textlink="">
      <xdr:nvSpPr>
        <xdr:cNvPr id="457" name="フローチャート: 判断 456">
          <a:extLst>
            <a:ext uri="{FF2B5EF4-FFF2-40B4-BE49-F238E27FC236}">
              <a16:creationId xmlns:a16="http://schemas.microsoft.com/office/drawing/2014/main" id="{C2C80190-FA52-4C18-8781-3D128265CA9C}"/>
            </a:ext>
          </a:extLst>
        </xdr:cNvPr>
        <xdr:cNvSpPr/>
      </xdr:nvSpPr>
      <xdr:spPr>
        <a:xfrm>
          <a:off x="9401175" y="16904436"/>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59572</xdr:rowOff>
    </xdr:from>
    <xdr:to>
      <xdr:col>50</xdr:col>
      <xdr:colOff>165100</xdr:colOff>
      <xdr:row>104</xdr:row>
      <xdr:rowOff>161172</xdr:rowOff>
    </xdr:to>
    <xdr:sp macro="" textlink="">
      <xdr:nvSpPr>
        <xdr:cNvPr id="458" name="フローチャート: 判断 457">
          <a:extLst>
            <a:ext uri="{FF2B5EF4-FFF2-40B4-BE49-F238E27FC236}">
              <a16:creationId xmlns:a16="http://schemas.microsoft.com/office/drawing/2014/main" id="{6188356C-E686-4F04-9A84-DE23ADB30CFF}"/>
            </a:ext>
          </a:extLst>
        </xdr:cNvPr>
        <xdr:cNvSpPr/>
      </xdr:nvSpPr>
      <xdr:spPr>
        <a:xfrm>
          <a:off x="8639175" y="1689977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69273</xdr:rowOff>
    </xdr:from>
    <xdr:to>
      <xdr:col>46</xdr:col>
      <xdr:colOff>38100</xdr:colOff>
      <xdr:row>104</xdr:row>
      <xdr:rowOff>170873</xdr:rowOff>
    </xdr:to>
    <xdr:sp macro="" textlink="">
      <xdr:nvSpPr>
        <xdr:cNvPr id="459" name="フローチャート: 判断 458">
          <a:extLst>
            <a:ext uri="{FF2B5EF4-FFF2-40B4-BE49-F238E27FC236}">
              <a16:creationId xmlns:a16="http://schemas.microsoft.com/office/drawing/2014/main" id="{17656C42-48D1-4E34-A674-F9B9D85C91A1}"/>
            </a:ext>
          </a:extLst>
        </xdr:cNvPr>
        <xdr:cNvSpPr/>
      </xdr:nvSpPr>
      <xdr:spPr>
        <a:xfrm>
          <a:off x="7839075" y="1690629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72930</xdr:rowOff>
    </xdr:from>
    <xdr:to>
      <xdr:col>41</xdr:col>
      <xdr:colOff>101600</xdr:colOff>
      <xdr:row>105</xdr:row>
      <xdr:rowOff>3080</xdr:rowOff>
    </xdr:to>
    <xdr:sp macro="" textlink="">
      <xdr:nvSpPr>
        <xdr:cNvPr id="460" name="フローチャート: 判断 459">
          <a:extLst>
            <a:ext uri="{FF2B5EF4-FFF2-40B4-BE49-F238E27FC236}">
              <a16:creationId xmlns:a16="http://schemas.microsoft.com/office/drawing/2014/main" id="{0350A6A6-D5D6-464D-AC71-4D58A19C282C}"/>
            </a:ext>
          </a:extLst>
        </xdr:cNvPr>
        <xdr:cNvSpPr/>
      </xdr:nvSpPr>
      <xdr:spPr>
        <a:xfrm>
          <a:off x="7029450" y="169099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78553</xdr:rowOff>
    </xdr:from>
    <xdr:to>
      <xdr:col>36</xdr:col>
      <xdr:colOff>165100</xdr:colOff>
      <xdr:row>105</xdr:row>
      <xdr:rowOff>8703</xdr:rowOff>
    </xdr:to>
    <xdr:sp macro="" textlink="">
      <xdr:nvSpPr>
        <xdr:cNvPr id="461" name="フローチャート: 判断 460">
          <a:extLst>
            <a:ext uri="{FF2B5EF4-FFF2-40B4-BE49-F238E27FC236}">
              <a16:creationId xmlns:a16="http://schemas.microsoft.com/office/drawing/2014/main" id="{B9D5B3B2-27A9-4515-8CB3-29E82CDCB831}"/>
            </a:ext>
          </a:extLst>
        </xdr:cNvPr>
        <xdr:cNvSpPr/>
      </xdr:nvSpPr>
      <xdr:spPr>
        <a:xfrm>
          <a:off x="6238875" y="1691875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EC4574F-14F4-4E22-A1B1-405D60FACC47}"/>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7A22CDFD-202E-45BD-BAAB-5F3230E82FE6}"/>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D2065BDE-DE95-4A81-AC4E-F90DB651A8CF}"/>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CD72783-AE40-4BB6-A8A6-FB29BCDD4873}"/>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7E3A07AC-45F7-44BB-869C-F4C405615E40}"/>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33272</xdr:rowOff>
    </xdr:from>
    <xdr:to>
      <xdr:col>55</xdr:col>
      <xdr:colOff>50800</xdr:colOff>
      <xdr:row>102</xdr:row>
      <xdr:rowOff>134872</xdr:rowOff>
    </xdr:to>
    <xdr:sp macro="" textlink="">
      <xdr:nvSpPr>
        <xdr:cNvPr id="467" name="楕円 466">
          <a:extLst>
            <a:ext uri="{FF2B5EF4-FFF2-40B4-BE49-F238E27FC236}">
              <a16:creationId xmlns:a16="http://schemas.microsoft.com/office/drawing/2014/main" id="{00535BB4-7B1D-4A24-B710-C99F364D7A80}"/>
            </a:ext>
          </a:extLst>
        </xdr:cNvPr>
        <xdr:cNvSpPr/>
      </xdr:nvSpPr>
      <xdr:spPr>
        <a:xfrm>
          <a:off x="9401175" y="16546447"/>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56149</xdr:rowOff>
    </xdr:from>
    <xdr:ext cx="599010" cy="259045"/>
    <xdr:sp macro="" textlink="">
      <xdr:nvSpPr>
        <xdr:cNvPr id="468" name="【港湾・漁港】&#10;一人当たり有形固定資産（償却資産）額該当値テキスト">
          <a:extLst>
            <a:ext uri="{FF2B5EF4-FFF2-40B4-BE49-F238E27FC236}">
              <a16:creationId xmlns:a16="http://schemas.microsoft.com/office/drawing/2014/main" id="{8783A221-A126-4A6B-AB76-88E6C3735969}"/>
            </a:ext>
          </a:extLst>
        </xdr:cNvPr>
        <xdr:cNvSpPr txBox="1"/>
      </xdr:nvSpPr>
      <xdr:spPr>
        <a:xfrm>
          <a:off x="9467850" y="1641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40534</xdr:rowOff>
    </xdr:from>
    <xdr:to>
      <xdr:col>50</xdr:col>
      <xdr:colOff>165100</xdr:colOff>
      <xdr:row>102</xdr:row>
      <xdr:rowOff>142134</xdr:rowOff>
    </xdr:to>
    <xdr:sp macro="" textlink="">
      <xdr:nvSpPr>
        <xdr:cNvPr id="469" name="楕円 468">
          <a:extLst>
            <a:ext uri="{FF2B5EF4-FFF2-40B4-BE49-F238E27FC236}">
              <a16:creationId xmlns:a16="http://schemas.microsoft.com/office/drawing/2014/main" id="{19D0C892-E665-4A92-B042-269C8C7AF4DC}"/>
            </a:ext>
          </a:extLst>
        </xdr:cNvPr>
        <xdr:cNvSpPr/>
      </xdr:nvSpPr>
      <xdr:spPr>
        <a:xfrm>
          <a:off x="8639175" y="1655688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84072</xdr:rowOff>
    </xdr:from>
    <xdr:to>
      <xdr:col>55</xdr:col>
      <xdr:colOff>0</xdr:colOff>
      <xdr:row>102</xdr:row>
      <xdr:rowOff>91334</xdr:rowOff>
    </xdr:to>
    <xdr:cxnSp macro="">
      <xdr:nvCxnSpPr>
        <xdr:cNvPr id="470" name="直線コネクタ 469">
          <a:extLst>
            <a:ext uri="{FF2B5EF4-FFF2-40B4-BE49-F238E27FC236}">
              <a16:creationId xmlns:a16="http://schemas.microsoft.com/office/drawing/2014/main" id="{B5CCECF0-F6DC-4991-9BDD-01BECBBA9212}"/>
            </a:ext>
          </a:extLst>
        </xdr:cNvPr>
        <xdr:cNvCxnSpPr/>
      </xdr:nvCxnSpPr>
      <xdr:spPr>
        <a:xfrm flipV="1">
          <a:off x="8686800" y="16603597"/>
          <a:ext cx="742950" cy="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96413</xdr:rowOff>
    </xdr:from>
    <xdr:to>
      <xdr:col>46</xdr:col>
      <xdr:colOff>38100</xdr:colOff>
      <xdr:row>103</xdr:row>
      <xdr:rowOff>26563</xdr:rowOff>
    </xdr:to>
    <xdr:sp macro="" textlink="">
      <xdr:nvSpPr>
        <xdr:cNvPr id="471" name="楕円 470">
          <a:extLst>
            <a:ext uri="{FF2B5EF4-FFF2-40B4-BE49-F238E27FC236}">
              <a16:creationId xmlns:a16="http://schemas.microsoft.com/office/drawing/2014/main" id="{283C8DD3-89E6-47DE-9214-95747B4A00F8}"/>
            </a:ext>
          </a:extLst>
        </xdr:cNvPr>
        <xdr:cNvSpPr/>
      </xdr:nvSpPr>
      <xdr:spPr>
        <a:xfrm>
          <a:off x="7839075" y="1661276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91334</xdr:rowOff>
    </xdr:from>
    <xdr:to>
      <xdr:col>50</xdr:col>
      <xdr:colOff>114300</xdr:colOff>
      <xdr:row>102</xdr:row>
      <xdr:rowOff>147213</xdr:rowOff>
    </xdr:to>
    <xdr:cxnSp macro="">
      <xdr:nvCxnSpPr>
        <xdr:cNvPr id="472" name="直線コネクタ 471">
          <a:extLst>
            <a:ext uri="{FF2B5EF4-FFF2-40B4-BE49-F238E27FC236}">
              <a16:creationId xmlns:a16="http://schemas.microsoft.com/office/drawing/2014/main" id="{4DA47B20-F783-4462-ADE7-E810F08D9CFD}"/>
            </a:ext>
          </a:extLst>
        </xdr:cNvPr>
        <xdr:cNvCxnSpPr/>
      </xdr:nvCxnSpPr>
      <xdr:spPr>
        <a:xfrm flipV="1">
          <a:off x="7886700" y="16604509"/>
          <a:ext cx="800100" cy="5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146969</xdr:rowOff>
    </xdr:from>
    <xdr:to>
      <xdr:col>41</xdr:col>
      <xdr:colOff>101600</xdr:colOff>
      <xdr:row>103</xdr:row>
      <xdr:rowOff>77119</xdr:rowOff>
    </xdr:to>
    <xdr:sp macro="" textlink="">
      <xdr:nvSpPr>
        <xdr:cNvPr id="473" name="楕円 472">
          <a:extLst>
            <a:ext uri="{FF2B5EF4-FFF2-40B4-BE49-F238E27FC236}">
              <a16:creationId xmlns:a16="http://schemas.microsoft.com/office/drawing/2014/main" id="{B516AEE4-5E64-4433-AB59-2C01CF96CDC0}"/>
            </a:ext>
          </a:extLst>
        </xdr:cNvPr>
        <xdr:cNvSpPr/>
      </xdr:nvSpPr>
      <xdr:spPr>
        <a:xfrm>
          <a:off x="7029450" y="1666014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147213</xdr:rowOff>
    </xdr:from>
    <xdr:to>
      <xdr:col>45</xdr:col>
      <xdr:colOff>177800</xdr:colOff>
      <xdr:row>103</xdr:row>
      <xdr:rowOff>26319</xdr:rowOff>
    </xdr:to>
    <xdr:cxnSp macro="">
      <xdr:nvCxnSpPr>
        <xdr:cNvPr id="474" name="直線コネクタ 473">
          <a:extLst>
            <a:ext uri="{FF2B5EF4-FFF2-40B4-BE49-F238E27FC236}">
              <a16:creationId xmlns:a16="http://schemas.microsoft.com/office/drawing/2014/main" id="{146ACD9E-CDCD-44D8-90C4-D1A34E08ED93}"/>
            </a:ext>
          </a:extLst>
        </xdr:cNvPr>
        <xdr:cNvCxnSpPr/>
      </xdr:nvCxnSpPr>
      <xdr:spPr>
        <a:xfrm flipV="1">
          <a:off x="7077075" y="16660388"/>
          <a:ext cx="809625" cy="4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154386</xdr:rowOff>
    </xdr:from>
    <xdr:to>
      <xdr:col>36</xdr:col>
      <xdr:colOff>165100</xdr:colOff>
      <xdr:row>103</xdr:row>
      <xdr:rowOff>84536</xdr:rowOff>
    </xdr:to>
    <xdr:sp macro="" textlink="">
      <xdr:nvSpPr>
        <xdr:cNvPr id="475" name="楕円 474">
          <a:extLst>
            <a:ext uri="{FF2B5EF4-FFF2-40B4-BE49-F238E27FC236}">
              <a16:creationId xmlns:a16="http://schemas.microsoft.com/office/drawing/2014/main" id="{A82D6D96-5498-453D-B6F3-CBE7DDF8DB45}"/>
            </a:ext>
          </a:extLst>
        </xdr:cNvPr>
        <xdr:cNvSpPr/>
      </xdr:nvSpPr>
      <xdr:spPr>
        <a:xfrm>
          <a:off x="6238875" y="1667073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26319</xdr:rowOff>
    </xdr:from>
    <xdr:to>
      <xdr:col>41</xdr:col>
      <xdr:colOff>50800</xdr:colOff>
      <xdr:row>103</xdr:row>
      <xdr:rowOff>33736</xdr:rowOff>
    </xdr:to>
    <xdr:cxnSp macro="">
      <xdr:nvCxnSpPr>
        <xdr:cNvPr id="476" name="直線コネクタ 475">
          <a:extLst>
            <a:ext uri="{FF2B5EF4-FFF2-40B4-BE49-F238E27FC236}">
              <a16:creationId xmlns:a16="http://schemas.microsoft.com/office/drawing/2014/main" id="{C80A6A3A-3F43-4D5C-8F64-0515076117C6}"/>
            </a:ext>
          </a:extLst>
        </xdr:cNvPr>
        <xdr:cNvCxnSpPr/>
      </xdr:nvCxnSpPr>
      <xdr:spPr>
        <a:xfrm flipV="1">
          <a:off x="6286500" y="16707769"/>
          <a:ext cx="790575"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152299</xdr:rowOff>
    </xdr:from>
    <xdr:ext cx="534377" cy="259045"/>
    <xdr:sp macro="" textlink="">
      <xdr:nvSpPr>
        <xdr:cNvPr id="477" name="n_1aveValue【港湾・漁港】&#10;一人当たり有形固定資産（償却資産）額">
          <a:extLst>
            <a:ext uri="{FF2B5EF4-FFF2-40B4-BE49-F238E27FC236}">
              <a16:creationId xmlns:a16="http://schemas.microsoft.com/office/drawing/2014/main" id="{B97FEC2E-39BE-4AEF-87CE-3FD6D00B5C9B}"/>
            </a:ext>
          </a:extLst>
        </xdr:cNvPr>
        <xdr:cNvSpPr txBox="1"/>
      </xdr:nvSpPr>
      <xdr:spPr>
        <a:xfrm>
          <a:off x="8429136" y="1699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162000</xdr:rowOff>
    </xdr:from>
    <xdr:ext cx="534377" cy="259045"/>
    <xdr:sp macro="" textlink="">
      <xdr:nvSpPr>
        <xdr:cNvPr id="478" name="n_2aveValue【港湾・漁港】&#10;一人当たり有形固定資産（償却資産）額">
          <a:extLst>
            <a:ext uri="{FF2B5EF4-FFF2-40B4-BE49-F238E27FC236}">
              <a16:creationId xmlns:a16="http://schemas.microsoft.com/office/drawing/2014/main" id="{AC7DBB1D-83A4-4EFB-B36B-D21168EFFBCB}"/>
            </a:ext>
          </a:extLst>
        </xdr:cNvPr>
        <xdr:cNvSpPr txBox="1"/>
      </xdr:nvSpPr>
      <xdr:spPr>
        <a:xfrm>
          <a:off x="7648086" y="1699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165657</xdr:rowOff>
    </xdr:from>
    <xdr:ext cx="534377" cy="259045"/>
    <xdr:sp macro="" textlink="">
      <xdr:nvSpPr>
        <xdr:cNvPr id="479" name="n_3aveValue【港湾・漁港】&#10;一人当たり有形固定資産（償却資産）額">
          <a:extLst>
            <a:ext uri="{FF2B5EF4-FFF2-40B4-BE49-F238E27FC236}">
              <a16:creationId xmlns:a16="http://schemas.microsoft.com/office/drawing/2014/main" id="{15AAB548-952F-4D03-8719-F19562ABF552}"/>
            </a:ext>
          </a:extLst>
        </xdr:cNvPr>
        <xdr:cNvSpPr txBox="1"/>
      </xdr:nvSpPr>
      <xdr:spPr>
        <a:xfrm>
          <a:off x="6847986" y="1700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171280</xdr:rowOff>
    </xdr:from>
    <xdr:ext cx="534377" cy="259045"/>
    <xdr:sp macro="" textlink="">
      <xdr:nvSpPr>
        <xdr:cNvPr id="480" name="n_4aveValue【港湾・漁港】&#10;一人当たり有形固定資産（償却資産）額">
          <a:extLst>
            <a:ext uri="{FF2B5EF4-FFF2-40B4-BE49-F238E27FC236}">
              <a16:creationId xmlns:a16="http://schemas.microsoft.com/office/drawing/2014/main" id="{4B5A77BB-658C-4CA5-8511-401AB1A65F10}"/>
            </a:ext>
          </a:extLst>
        </xdr:cNvPr>
        <xdr:cNvSpPr txBox="1"/>
      </xdr:nvSpPr>
      <xdr:spPr>
        <a:xfrm>
          <a:off x="6038361" y="1700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100</xdr:row>
      <xdr:rowOff>158661</xdr:rowOff>
    </xdr:from>
    <xdr:ext cx="599010" cy="259045"/>
    <xdr:sp macro="" textlink="">
      <xdr:nvSpPr>
        <xdr:cNvPr id="481" name="n_1mainValue【港湾・漁港】&#10;一人当たり有形固定資産（償却資産）額">
          <a:extLst>
            <a:ext uri="{FF2B5EF4-FFF2-40B4-BE49-F238E27FC236}">
              <a16:creationId xmlns:a16="http://schemas.microsoft.com/office/drawing/2014/main" id="{DE55CA68-A6FB-4666-8B59-DB729A9152EA}"/>
            </a:ext>
          </a:extLst>
        </xdr:cNvPr>
        <xdr:cNvSpPr txBox="1"/>
      </xdr:nvSpPr>
      <xdr:spPr>
        <a:xfrm>
          <a:off x="8399995" y="163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101</xdr:row>
      <xdr:rowOff>43090</xdr:rowOff>
    </xdr:from>
    <xdr:ext cx="599010" cy="259045"/>
    <xdr:sp macro="" textlink="">
      <xdr:nvSpPr>
        <xdr:cNvPr id="482" name="n_2mainValue【港湾・漁港】&#10;一人当たり有形固定資産（償却資産）額">
          <a:extLst>
            <a:ext uri="{FF2B5EF4-FFF2-40B4-BE49-F238E27FC236}">
              <a16:creationId xmlns:a16="http://schemas.microsoft.com/office/drawing/2014/main" id="{DF512AA0-A2AA-49F7-B8B4-2D4AD777C850}"/>
            </a:ext>
          </a:extLst>
        </xdr:cNvPr>
        <xdr:cNvSpPr txBox="1"/>
      </xdr:nvSpPr>
      <xdr:spPr>
        <a:xfrm>
          <a:off x="7609420" y="1640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101</xdr:row>
      <xdr:rowOff>93646</xdr:rowOff>
    </xdr:from>
    <xdr:ext cx="534377" cy="259045"/>
    <xdr:sp macro="" textlink="">
      <xdr:nvSpPr>
        <xdr:cNvPr id="483" name="n_3mainValue【港湾・漁港】&#10;一人当たり有形固定資産（償却資産）額">
          <a:extLst>
            <a:ext uri="{FF2B5EF4-FFF2-40B4-BE49-F238E27FC236}">
              <a16:creationId xmlns:a16="http://schemas.microsoft.com/office/drawing/2014/main" id="{93989315-93E6-48B3-9575-06FE95C32063}"/>
            </a:ext>
          </a:extLst>
        </xdr:cNvPr>
        <xdr:cNvSpPr txBox="1"/>
      </xdr:nvSpPr>
      <xdr:spPr>
        <a:xfrm>
          <a:off x="6847986" y="1644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101</xdr:row>
      <xdr:rowOff>101063</xdr:rowOff>
    </xdr:from>
    <xdr:ext cx="534377" cy="259045"/>
    <xdr:sp macro="" textlink="">
      <xdr:nvSpPr>
        <xdr:cNvPr id="484" name="n_4mainValue【港湾・漁港】&#10;一人当たり有形固定資産（償却資産）額">
          <a:extLst>
            <a:ext uri="{FF2B5EF4-FFF2-40B4-BE49-F238E27FC236}">
              <a16:creationId xmlns:a16="http://schemas.microsoft.com/office/drawing/2014/main" id="{D911042F-B1AB-43DA-B665-765EE304F206}"/>
            </a:ext>
          </a:extLst>
        </xdr:cNvPr>
        <xdr:cNvSpPr txBox="1"/>
      </xdr:nvSpPr>
      <xdr:spPr>
        <a:xfrm>
          <a:off x="6038361" y="1645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630C9C5E-61D5-47E6-9438-DE8241B3FF21}"/>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BB54F340-22D3-4CCD-830E-5F585621C911}"/>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0D77EC48-1B5F-4E95-BD7E-C5FF322B939A}"/>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19B886FC-EB6D-4952-BFCA-43D7D490A19D}"/>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B34E58D0-4E8E-48F3-90B9-FFF865A2F440}"/>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0F802DB8-C8D0-4B53-8DA9-9137F5B768C9}"/>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E9C3387F-E9D3-4E0D-B8C1-D57331297548}"/>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201D520C-1B6C-4A19-99F6-54F241BC4A4C}"/>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3A230825-84A1-42B7-9F45-BE864EF589F0}"/>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99EB958C-14F5-4C71-B095-F2FC76365D77}"/>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84EB4EEE-E8F3-47A2-8F84-404335408FD4}"/>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BB32C3E7-A44D-4E4A-9EEA-2E3DBC723E4A}"/>
            </a:ext>
          </a:extLst>
        </xdr:cNvPr>
        <xdr:cNvCxnSpPr/>
      </xdr:nvCxnSpPr>
      <xdr:spPr>
        <a:xfrm>
          <a:off x="11210925" y="6838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97" name="テキスト ボックス 496">
          <a:extLst>
            <a:ext uri="{FF2B5EF4-FFF2-40B4-BE49-F238E27FC236}">
              <a16:creationId xmlns:a16="http://schemas.microsoft.com/office/drawing/2014/main" id="{5F01A6A3-F63F-472B-A382-C17CB254552B}"/>
            </a:ext>
          </a:extLst>
        </xdr:cNvPr>
        <xdr:cNvSpPr txBox="1"/>
      </xdr:nvSpPr>
      <xdr:spPr>
        <a:xfrm>
          <a:off x="10845966"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F89DBC13-59F5-4740-AC00-F825225BE0D2}"/>
            </a:ext>
          </a:extLst>
        </xdr:cNvPr>
        <xdr:cNvCxnSpPr/>
      </xdr:nvCxnSpPr>
      <xdr:spPr>
        <a:xfrm>
          <a:off x="11210925" y="6477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3ADAD3E7-3AF6-4F68-8618-B0455B8F7DD9}"/>
            </a:ext>
          </a:extLst>
        </xdr:cNvPr>
        <xdr:cNvSpPr txBox="1"/>
      </xdr:nvSpPr>
      <xdr:spPr>
        <a:xfrm>
          <a:off x="10845966"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81A270BD-BCD6-4CDC-9B84-7B5E3D74915D}"/>
            </a:ext>
          </a:extLst>
        </xdr:cNvPr>
        <xdr:cNvCxnSpPr/>
      </xdr:nvCxnSpPr>
      <xdr:spPr>
        <a:xfrm>
          <a:off x="11210925" y="612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3EFD5AE3-6917-4F8D-9028-0F6A2A09386A}"/>
            </a:ext>
          </a:extLst>
        </xdr:cNvPr>
        <xdr:cNvSpPr txBox="1"/>
      </xdr:nvSpPr>
      <xdr:spPr>
        <a:xfrm>
          <a:off x="10845966"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61EC1D3D-91BD-4A8B-B723-6061CBBF7731}"/>
            </a:ext>
          </a:extLst>
        </xdr:cNvPr>
        <xdr:cNvCxnSpPr/>
      </xdr:nvCxnSpPr>
      <xdr:spPr>
        <a:xfrm>
          <a:off x="11210925" y="5762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CD478489-DEC4-43E2-A5C0-B1447B1975FE}"/>
            </a:ext>
          </a:extLst>
        </xdr:cNvPr>
        <xdr:cNvSpPr txBox="1"/>
      </xdr:nvSpPr>
      <xdr:spPr>
        <a:xfrm>
          <a:off x="10845966"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4E9214F2-6EF6-471B-99C7-50A7F16BB13F}"/>
            </a:ext>
          </a:extLst>
        </xdr:cNvPr>
        <xdr:cNvCxnSpPr/>
      </xdr:nvCxnSpPr>
      <xdr:spPr>
        <a:xfrm>
          <a:off x="11210925" y="54006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B24000E6-A3F6-45A6-A020-E492D7CCDC21}"/>
            </a:ext>
          </a:extLst>
        </xdr:cNvPr>
        <xdr:cNvSpPr txBox="1"/>
      </xdr:nvSpPr>
      <xdr:spPr>
        <a:xfrm>
          <a:off x="10845966"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377728B0-1421-45D8-9CDE-64514745F330}"/>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7" name="テキスト ボックス 506">
          <a:extLst>
            <a:ext uri="{FF2B5EF4-FFF2-40B4-BE49-F238E27FC236}">
              <a16:creationId xmlns:a16="http://schemas.microsoft.com/office/drawing/2014/main" id="{BE56F8DB-4394-4BAF-A326-10153942A7B8}"/>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a:extLst>
            <a:ext uri="{FF2B5EF4-FFF2-40B4-BE49-F238E27FC236}">
              <a16:creationId xmlns:a16="http://schemas.microsoft.com/office/drawing/2014/main" id="{BBCABBA7-AEBB-4BCE-911F-30664E45FCFF}"/>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133350</xdr:rowOff>
    </xdr:from>
    <xdr:to>
      <xdr:col>85</xdr:col>
      <xdr:colOff>126364</xdr:colOff>
      <xdr:row>40</xdr:row>
      <xdr:rowOff>133350</xdr:rowOff>
    </xdr:to>
    <xdr:cxnSp macro="">
      <xdr:nvCxnSpPr>
        <xdr:cNvPr id="509" name="直線コネクタ 508">
          <a:extLst>
            <a:ext uri="{FF2B5EF4-FFF2-40B4-BE49-F238E27FC236}">
              <a16:creationId xmlns:a16="http://schemas.microsoft.com/office/drawing/2014/main" id="{2DFCCBCD-BFBF-49EC-930F-1E16CDACF490}"/>
            </a:ext>
          </a:extLst>
        </xdr:cNvPr>
        <xdr:cNvCxnSpPr/>
      </xdr:nvCxnSpPr>
      <xdr:spPr>
        <a:xfrm flipV="1">
          <a:off x="14696439" y="53149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510" name="【認定こども園・幼稚園・保育所】&#10;有形固定資産減価償却率最小値テキスト">
          <a:extLst>
            <a:ext uri="{FF2B5EF4-FFF2-40B4-BE49-F238E27FC236}">
              <a16:creationId xmlns:a16="http://schemas.microsoft.com/office/drawing/2014/main" id="{7FFAEA6A-2DEA-4CC8-821B-D2BE5EFF18A2}"/>
            </a:ext>
          </a:extLst>
        </xdr:cNvPr>
        <xdr:cNvSpPr txBox="1"/>
      </xdr:nvSpPr>
      <xdr:spPr>
        <a:xfrm>
          <a:off x="14735175" y="6617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511" name="直線コネクタ 510">
          <a:extLst>
            <a:ext uri="{FF2B5EF4-FFF2-40B4-BE49-F238E27FC236}">
              <a16:creationId xmlns:a16="http://schemas.microsoft.com/office/drawing/2014/main" id="{7D9BB5B0-019F-4C73-858D-C29E694BFC17}"/>
            </a:ext>
          </a:extLst>
        </xdr:cNvPr>
        <xdr:cNvCxnSpPr/>
      </xdr:nvCxnSpPr>
      <xdr:spPr>
        <a:xfrm>
          <a:off x="14611350" y="6610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80027</xdr:rowOff>
    </xdr:from>
    <xdr:ext cx="405111" cy="259045"/>
    <xdr:sp macro="" textlink="">
      <xdr:nvSpPr>
        <xdr:cNvPr id="512" name="【認定こども園・幼稚園・保育所】&#10;有形固定資産減価償却率最大値テキスト">
          <a:extLst>
            <a:ext uri="{FF2B5EF4-FFF2-40B4-BE49-F238E27FC236}">
              <a16:creationId xmlns:a16="http://schemas.microsoft.com/office/drawing/2014/main" id="{59F39584-B117-44C4-A1E4-B685FB4124D8}"/>
            </a:ext>
          </a:extLst>
        </xdr:cNvPr>
        <xdr:cNvSpPr txBox="1"/>
      </xdr:nvSpPr>
      <xdr:spPr>
        <a:xfrm>
          <a:off x="14735175" y="51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133350</xdr:rowOff>
    </xdr:from>
    <xdr:to>
      <xdr:col>86</xdr:col>
      <xdr:colOff>25400</xdr:colOff>
      <xdr:row>32</xdr:row>
      <xdr:rowOff>133350</xdr:rowOff>
    </xdr:to>
    <xdr:cxnSp macro="">
      <xdr:nvCxnSpPr>
        <xdr:cNvPr id="513" name="直線コネクタ 512">
          <a:extLst>
            <a:ext uri="{FF2B5EF4-FFF2-40B4-BE49-F238E27FC236}">
              <a16:creationId xmlns:a16="http://schemas.microsoft.com/office/drawing/2014/main" id="{3847EA22-1D95-49BE-958E-B9A12FEB1DB6}"/>
            </a:ext>
          </a:extLst>
        </xdr:cNvPr>
        <xdr:cNvCxnSpPr/>
      </xdr:nvCxnSpPr>
      <xdr:spPr>
        <a:xfrm>
          <a:off x="14611350" y="5314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514" name="【認定こども園・幼稚園・保育所】&#10;有形固定資産減価償却率平均値テキスト">
          <a:extLst>
            <a:ext uri="{FF2B5EF4-FFF2-40B4-BE49-F238E27FC236}">
              <a16:creationId xmlns:a16="http://schemas.microsoft.com/office/drawing/2014/main" id="{605CD608-FC54-46F9-8184-88385A2BE721}"/>
            </a:ext>
          </a:extLst>
        </xdr:cNvPr>
        <xdr:cNvSpPr txBox="1"/>
      </xdr:nvSpPr>
      <xdr:spPr>
        <a:xfrm>
          <a:off x="14735175" y="5897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a:extLst>
            <a:ext uri="{FF2B5EF4-FFF2-40B4-BE49-F238E27FC236}">
              <a16:creationId xmlns:a16="http://schemas.microsoft.com/office/drawing/2014/main" id="{54B950E6-FD91-4F82-A979-158EDE11F2B8}"/>
            </a:ext>
          </a:extLst>
        </xdr:cNvPr>
        <xdr:cNvSpPr/>
      </xdr:nvSpPr>
      <xdr:spPr>
        <a:xfrm>
          <a:off x="14649450" y="603631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109220</xdr:rowOff>
    </xdr:from>
    <xdr:to>
      <xdr:col>81</xdr:col>
      <xdr:colOff>101600</xdr:colOff>
      <xdr:row>38</xdr:row>
      <xdr:rowOff>39370</xdr:rowOff>
    </xdr:to>
    <xdr:sp macro="" textlink="">
      <xdr:nvSpPr>
        <xdr:cNvPr id="516" name="フローチャート: 判断 515">
          <a:extLst>
            <a:ext uri="{FF2B5EF4-FFF2-40B4-BE49-F238E27FC236}">
              <a16:creationId xmlns:a16="http://schemas.microsoft.com/office/drawing/2014/main" id="{9180FC1D-DD57-43F7-BBCE-C06BA231977A}"/>
            </a:ext>
          </a:extLst>
        </xdr:cNvPr>
        <xdr:cNvSpPr/>
      </xdr:nvSpPr>
      <xdr:spPr>
        <a:xfrm>
          <a:off x="13887450" y="60972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78740</xdr:rowOff>
    </xdr:from>
    <xdr:to>
      <xdr:col>76</xdr:col>
      <xdr:colOff>165100</xdr:colOff>
      <xdr:row>38</xdr:row>
      <xdr:rowOff>8890</xdr:rowOff>
    </xdr:to>
    <xdr:sp macro="" textlink="">
      <xdr:nvSpPr>
        <xdr:cNvPr id="517" name="フローチャート: 判断 516">
          <a:extLst>
            <a:ext uri="{FF2B5EF4-FFF2-40B4-BE49-F238E27FC236}">
              <a16:creationId xmlns:a16="http://schemas.microsoft.com/office/drawing/2014/main" id="{E3C2F984-4550-42BD-9644-3C4C4C603690}"/>
            </a:ext>
          </a:extLst>
        </xdr:cNvPr>
        <xdr:cNvSpPr/>
      </xdr:nvSpPr>
      <xdr:spPr>
        <a:xfrm>
          <a:off x="13096875" y="606996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48260</xdr:rowOff>
    </xdr:from>
    <xdr:to>
      <xdr:col>72</xdr:col>
      <xdr:colOff>38100</xdr:colOff>
      <xdr:row>37</xdr:row>
      <xdr:rowOff>149860</xdr:rowOff>
    </xdr:to>
    <xdr:sp macro="" textlink="">
      <xdr:nvSpPr>
        <xdr:cNvPr id="518" name="フローチャート: 判断 517">
          <a:extLst>
            <a:ext uri="{FF2B5EF4-FFF2-40B4-BE49-F238E27FC236}">
              <a16:creationId xmlns:a16="http://schemas.microsoft.com/office/drawing/2014/main" id="{C654DE87-653B-4BE9-B0F9-9BB1369666A5}"/>
            </a:ext>
          </a:extLst>
        </xdr:cNvPr>
        <xdr:cNvSpPr/>
      </xdr:nvSpPr>
      <xdr:spPr>
        <a:xfrm>
          <a:off x="12296775" y="603631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33020</xdr:rowOff>
    </xdr:from>
    <xdr:to>
      <xdr:col>67</xdr:col>
      <xdr:colOff>101600</xdr:colOff>
      <xdr:row>37</xdr:row>
      <xdr:rowOff>134620</xdr:rowOff>
    </xdr:to>
    <xdr:sp macro="" textlink="">
      <xdr:nvSpPr>
        <xdr:cNvPr id="519" name="フローチャート: 判断 518">
          <a:extLst>
            <a:ext uri="{FF2B5EF4-FFF2-40B4-BE49-F238E27FC236}">
              <a16:creationId xmlns:a16="http://schemas.microsoft.com/office/drawing/2014/main" id="{A806D779-77B6-40CA-B9E3-2F86B34C637F}"/>
            </a:ext>
          </a:extLst>
        </xdr:cNvPr>
        <xdr:cNvSpPr/>
      </xdr:nvSpPr>
      <xdr:spPr>
        <a:xfrm>
          <a:off x="11487150" y="602107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B0A7081B-E86B-4059-B287-C783571407BF}"/>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65A4F2FF-8329-4DA1-9021-937694268634}"/>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DB1B48FE-D9E9-4403-BA39-EC57DBF61E25}"/>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C4B51A3C-BCAC-4BD5-A41E-460BF020EC29}"/>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1733C91-C4E2-41AC-9E52-49397ABDE138}"/>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525" name="楕円 524">
          <a:extLst>
            <a:ext uri="{FF2B5EF4-FFF2-40B4-BE49-F238E27FC236}">
              <a16:creationId xmlns:a16="http://schemas.microsoft.com/office/drawing/2014/main" id="{6965234D-DFFB-41C0-A6BB-1E94924D78FA}"/>
            </a:ext>
          </a:extLst>
        </xdr:cNvPr>
        <xdr:cNvSpPr/>
      </xdr:nvSpPr>
      <xdr:spPr>
        <a:xfrm>
          <a:off x="14649450" y="60553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45737</xdr:rowOff>
    </xdr:from>
    <xdr:ext cx="405111" cy="259045"/>
    <xdr:sp macro="" textlink="">
      <xdr:nvSpPr>
        <xdr:cNvPr id="526" name="【認定こども園・幼稚園・保育所】&#10;有形固定資産減価償却率該当値テキスト">
          <a:extLst>
            <a:ext uri="{FF2B5EF4-FFF2-40B4-BE49-F238E27FC236}">
              <a16:creationId xmlns:a16="http://schemas.microsoft.com/office/drawing/2014/main" id="{4499A541-57FA-4B07-B823-65A99E42A000}"/>
            </a:ext>
          </a:extLst>
        </xdr:cNvPr>
        <xdr:cNvSpPr txBox="1"/>
      </xdr:nvSpPr>
      <xdr:spPr>
        <a:xfrm>
          <a:off x="14735175" y="6040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158750</xdr:rowOff>
    </xdr:from>
    <xdr:to>
      <xdr:col>81</xdr:col>
      <xdr:colOff>101600</xdr:colOff>
      <xdr:row>37</xdr:row>
      <xdr:rowOff>88900</xdr:rowOff>
    </xdr:to>
    <xdr:sp macro="" textlink="">
      <xdr:nvSpPr>
        <xdr:cNvPr id="527" name="楕円 526">
          <a:extLst>
            <a:ext uri="{FF2B5EF4-FFF2-40B4-BE49-F238E27FC236}">
              <a16:creationId xmlns:a16="http://schemas.microsoft.com/office/drawing/2014/main" id="{C771CCC6-F11A-48EC-B12C-870E491ADE93}"/>
            </a:ext>
          </a:extLst>
        </xdr:cNvPr>
        <xdr:cNvSpPr/>
      </xdr:nvSpPr>
      <xdr:spPr>
        <a:xfrm>
          <a:off x="13887450" y="59912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38100</xdr:rowOff>
    </xdr:from>
    <xdr:to>
      <xdr:col>85</xdr:col>
      <xdr:colOff>127000</xdr:colOff>
      <xdr:row>37</xdr:row>
      <xdr:rowOff>118110</xdr:rowOff>
    </xdr:to>
    <xdr:cxnSp macro="">
      <xdr:nvCxnSpPr>
        <xdr:cNvPr id="528" name="直線コネクタ 527">
          <a:extLst>
            <a:ext uri="{FF2B5EF4-FFF2-40B4-BE49-F238E27FC236}">
              <a16:creationId xmlns:a16="http://schemas.microsoft.com/office/drawing/2014/main" id="{00B28256-70C5-44C7-822E-1906E17AE27A}"/>
            </a:ext>
          </a:extLst>
        </xdr:cNvPr>
        <xdr:cNvCxnSpPr/>
      </xdr:nvCxnSpPr>
      <xdr:spPr>
        <a:xfrm>
          <a:off x="13935075" y="6029325"/>
          <a:ext cx="762000" cy="8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29210</xdr:rowOff>
    </xdr:from>
    <xdr:to>
      <xdr:col>76</xdr:col>
      <xdr:colOff>165100</xdr:colOff>
      <xdr:row>36</xdr:row>
      <xdr:rowOff>130810</xdr:rowOff>
    </xdr:to>
    <xdr:sp macro="" textlink="">
      <xdr:nvSpPr>
        <xdr:cNvPr id="529" name="楕円 528">
          <a:extLst>
            <a:ext uri="{FF2B5EF4-FFF2-40B4-BE49-F238E27FC236}">
              <a16:creationId xmlns:a16="http://schemas.microsoft.com/office/drawing/2014/main" id="{D6DBEBF1-4960-4C99-B794-F27588F0AF0A}"/>
            </a:ext>
          </a:extLst>
        </xdr:cNvPr>
        <xdr:cNvSpPr/>
      </xdr:nvSpPr>
      <xdr:spPr>
        <a:xfrm>
          <a:off x="13096875" y="585533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80010</xdr:rowOff>
    </xdr:from>
    <xdr:to>
      <xdr:col>81</xdr:col>
      <xdr:colOff>50800</xdr:colOff>
      <xdr:row>37</xdr:row>
      <xdr:rowOff>38100</xdr:rowOff>
    </xdr:to>
    <xdr:cxnSp macro="">
      <xdr:nvCxnSpPr>
        <xdr:cNvPr id="530" name="直線コネクタ 529">
          <a:extLst>
            <a:ext uri="{FF2B5EF4-FFF2-40B4-BE49-F238E27FC236}">
              <a16:creationId xmlns:a16="http://schemas.microsoft.com/office/drawing/2014/main" id="{FBAB621B-2BFC-490E-896B-CC6D4BB6DD96}"/>
            </a:ext>
          </a:extLst>
        </xdr:cNvPr>
        <xdr:cNvCxnSpPr/>
      </xdr:nvCxnSpPr>
      <xdr:spPr>
        <a:xfrm>
          <a:off x="13144500" y="5912485"/>
          <a:ext cx="790575"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158750</xdr:rowOff>
    </xdr:from>
    <xdr:to>
      <xdr:col>72</xdr:col>
      <xdr:colOff>38100</xdr:colOff>
      <xdr:row>36</xdr:row>
      <xdr:rowOff>88900</xdr:rowOff>
    </xdr:to>
    <xdr:sp macro="" textlink="">
      <xdr:nvSpPr>
        <xdr:cNvPr id="531" name="楕円 530">
          <a:extLst>
            <a:ext uri="{FF2B5EF4-FFF2-40B4-BE49-F238E27FC236}">
              <a16:creationId xmlns:a16="http://schemas.microsoft.com/office/drawing/2014/main" id="{CF6D5208-5418-437E-8108-02FC3303B5F4}"/>
            </a:ext>
          </a:extLst>
        </xdr:cNvPr>
        <xdr:cNvSpPr/>
      </xdr:nvSpPr>
      <xdr:spPr>
        <a:xfrm>
          <a:off x="12296775" y="58293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38100</xdr:rowOff>
    </xdr:from>
    <xdr:to>
      <xdr:col>76</xdr:col>
      <xdr:colOff>114300</xdr:colOff>
      <xdr:row>36</xdr:row>
      <xdr:rowOff>80010</xdr:rowOff>
    </xdr:to>
    <xdr:cxnSp macro="">
      <xdr:nvCxnSpPr>
        <xdr:cNvPr id="532" name="直線コネクタ 531">
          <a:extLst>
            <a:ext uri="{FF2B5EF4-FFF2-40B4-BE49-F238E27FC236}">
              <a16:creationId xmlns:a16="http://schemas.microsoft.com/office/drawing/2014/main" id="{0FA5D4BF-93EB-48B4-9BAD-64FD3159A9A1}"/>
            </a:ext>
          </a:extLst>
        </xdr:cNvPr>
        <xdr:cNvCxnSpPr/>
      </xdr:nvCxnSpPr>
      <xdr:spPr>
        <a:xfrm>
          <a:off x="12344400" y="5867400"/>
          <a:ext cx="80010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2540</xdr:rowOff>
    </xdr:from>
    <xdr:to>
      <xdr:col>67</xdr:col>
      <xdr:colOff>101600</xdr:colOff>
      <xdr:row>36</xdr:row>
      <xdr:rowOff>104140</xdr:rowOff>
    </xdr:to>
    <xdr:sp macro="" textlink="">
      <xdr:nvSpPr>
        <xdr:cNvPr id="533" name="楕円 532">
          <a:extLst>
            <a:ext uri="{FF2B5EF4-FFF2-40B4-BE49-F238E27FC236}">
              <a16:creationId xmlns:a16="http://schemas.microsoft.com/office/drawing/2014/main" id="{6A01A0B1-3D34-4803-A30E-7B8A6C3F0318}"/>
            </a:ext>
          </a:extLst>
        </xdr:cNvPr>
        <xdr:cNvSpPr/>
      </xdr:nvSpPr>
      <xdr:spPr>
        <a:xfrm>
          <a:off x="11487150" y="583184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38100</xdr:rowOff>
    </xdr:from>
    <xdr:to>
      <xdr:col>71</xdr:col>
      <xdr:colOff>177800</xdr:colOff>
      <xdr:row>36</xdr:row>
      <xdr:rowOff>53340</xdr:rowOff>
    </xdr:to>
    <xdr:cxnSp macro="">
      <xdr:nvCxnSpPr>
        <xdr:cNvPr id="534" name="直線コネクタ 533">
          <a:extLst>
            <a:ext uri="{FF2B5EF4-FFF2-40B4-BE49-F238E27FC236}">
              <a16:creationId xmlns:a16="http://schemas.microsoft.com/office/drawing/2014/main" id="{B94ADEE9-57C0-47F1-9477-BE95CAF8A305}"/>
            </a:ext>
          </a:extLst>
        </xdr:cNvPr>
        <xdr:cNvCxnSpPr/>
      </xdr:nvCxnSpPr>
      <xdr:spPr>
        <a:xfrm flipV="1">
          <a:off x="11534775" y="5867400"/>
          <a:ext cx="809625"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30497</xdr:rowOff>
    </xdr:from>
    <xdr:ext cx="405111" cy="259045"/>
    <xdr:sp macro="" textlink="">
      <xdr:nvSpPr>
        <xdr:cNvPr id="535" name="n_1aveValue【認定こども園・幼稚園・保育所】&#10;有形固定資産減価償却率">
          <a:extLst>
            <a:ext uri="{FF2B5EF4-FFF2-40B4-BE49-F238E27FC236}">
              <a16:creationId xmlns:a16="http://schemas.microsoft.com/office/drawing/2014/main" id="{E2E695D0-1E6A-4C75-8CF2-9AB20E3C03DC}"/>
            </a:ext>
          </a:extLst>
        </xdr:cNvPr>
        <xdr:cNvSpPr txBox="1"/>
      </xdr:nvSpPr>
      <xdr:spPr>
        <a:xfrm>
          <a:off x="13745219"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17</xdr:rowOff>
    </xdr:from>
    <xdr:ext cx="405111" cy="259045"/>
    <xdr:sp macro="" textlink="">
      <xdr:nvSpPr>
        <xdr:cNvPr id="536" name="n_2aveValue【認定こども園・幼稚園・保育所】&#10;有形固定資産減価償却率">
          <a:extLst>
            <a:ext uri="{FF2B5EF4-FFF2-40B4-BE49-F238E27FC236}">
              <a16:creationId xmlns:a16="http://schemas.microsoft.com/office/drawing/2014/main" id="{48C55096-0DBD-4F5C-A14A-DBA64C10D8C4}"/>
            </a:ext>
          </a:extLst>
        </xdr:cNvPr>
        <xdr:cNvSpPr txBox="1"/>
      </xdr:nvSpPr>
      <xdr:spPr>
        <a:xfrm>
          <a:off x="12964169"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140987</xdr:rowOff>
    </xdr:from>
    <xdr:ext cx="405111" cy="259045"/>
    <xdr:sp macro="" textlink="">
      <xdr:nvSpPr>
        <xdr:cNvPr id="537" name="n_3aveValue【認定こども園・幼稚園・保育所】&#10;有形固定資産減価償却率">
          <a:extLst>
            <a:ext uri="{FF2B5EF4-FFF2-40B4-BE49-F238E27FC236}">
              <a16:creationId xmlns:a16="http://schemas.microsoft.com/office/drawing/2014/main" id="{F2B479A6-33F9-45A6-A7E2-B57F736BF58A}"/>
            </a:ext>
          </a:extLst>
        </xdr:cNvPr>
        <xdr:cNvSpPr txBox="1"/>
      </xdr:nvSpPr>
      <xdr:spPr>
        <a:xfrm>
          <a:off x="12164069" y="6135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125747</xdr:rowOff>
    </xdr:from>
    <xdr:ext cx="405111" cy="259045"/>
    <xdr:sp macro="" textlink="">
      <xdr:nvSpPr>
        <xdr:cNvPr id="538" name="n_4aveValue【認定こども園・幼稚園・保育所】&#10;有形固定資産減価償却率">
          <a:extLst>
            <a:ext uri="{FF2B5EF4-FFF2-40B4-BE49-F238E27FC236}">
              <a16:creationId xmlns:a16="http://schemas.microsoft.com/office/drawing/2014/main" id="{9006CC7C-4828-42C0-A44A-C1FFEA423EA6}"/>
            </a:ext>
          </a:extLst>
        </xdr:cNvPr>
        <xdr:cNvSpPr txBox="1"/>
      </xdr:nvSpPr>
      <xdr:spPr>
        <a:xfrm>
          <a:off x="113544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105427</xdr:rowOff>
    </xdr:from>
    <xdr:ext cx="405111" cy="259045"/>
    <xdr:sp macro="" textlink="">
      <xdr:nvSpPr>
        <xdr:cNvPr id="539" name="n_1mainValue【認定こども園・幼稚園・保育所】&#10;有形固定資産減価償却率">
          <a:extLst>
            <a:ext uri="{FF2B5EF4-FFF2-40B4-BE49-F238E27FC236}">
              <a16:creationId xmlns:a16="http://schemas.microsoft.com/office/drawing/2014/main" id="{9225B957-7895-453E-BF05-5EEF61BEEFDA}"/>
            </a:ext>
          </a:extLst>
        </xdr:cNvPr>
        <xdr:cNvSpPr txBox="1"/>
      </xdr:nvSpPr>
      <xdr:spPr>
        <a:xfrm>
          <a:off x="13745219" y="576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147337</xdr:rowOff>
    </xdr:from>
    <xdr:ext cx="405111" cy="259045"/>
    <xdr:sp macro="" textlink="">
      <xdr:nvSpPr>
        <xdr:cNvPr id="540" name="n_2mainValue【認定こども園・幼稚園・保育所】&#10;有形固定資産減価償却率">
          <a:extLst>
            <a:ext uri="{FF2B5EF4-FFF2-40B4-BE49-F238E27FC236}">
              <a16:creationId xmlns:a16="http://schemas.microsoft.com/office/drawing/2014/main" id="{F8FF4E75-9CA9-44F5-A7D4-7550B05BB155}"/>
            </a:ext>
          </a:extLst>
        </xdr:cNvPr>
        <xdr:cNvSpPr txBox="1"/>
      </xdr:nvSpPr>
      <xdr:spPr>
        <a:xfrm>
          <a:off x="12964169" y="5649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105427</xdr:rowOff>
    </xdr:from>
    <xdr:ext cx="405111" cy="259045"/>
    <xdr:sp macro="" textlink="">
      <xdr:nvSpPr>
        <xdr:cNvPr id="541" name="n_3mainValue【認定こども園・幼稚園・保育所】&#10;有形固定資産減価償却率">
          <a:extLst>
            <a:ext uri="{FF2B5EF4-FFF2-40B4-BE49-F238E27FC236}">
              <a16:creationId xmlns:a16="http://schemas.microsoft.com/office/drawing/2014/main" id="{E5E1FFBF-1DE6-4C88-97BA-FC7CDBD2390A}"/>
            </a:ext>
          </a:extLst>
        </xdr:cNvPr>
        <xdr:cNvSpPr txBox="1"/>
      </xdr:nvSpPr>
      <xdr:spPr>
        <a:xfrm>
          <a:off x="12164069" y="5607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120667</xdr:rowOff>
    </xdr:from>
    <xdr:ext cx="405111" cy="259045"/>
    <xdr:sp macro="" textlink="">
      <xdr:nvSpPr>
        <xdr:cNvPr id="542" name="n_4mainValue【認定こども園・幼稚園・保育所】&#10;有形固定資産減価償却率">
          <a:extLst>
            <a:ext uri="{FF2B5EF4-FFF2-40B4-BE49-F238E27FC236}">
              <a16:creationId xmlns:a16="http://schemas.microsoft.com/office/drawing/2014/main" id="{4724871C-6E60-45F6-BE57-322C82F6E948}"/>
            </a:ext>
          </a:extLst>
        </xdr:cNvPr>
        <xdr:cNvSpPr txBox="1"/>
      </xdr:nvSpPr>
      <xdr:spPr>
        <a:xfrm>
          <a:off x="11354444" y="562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1EA3A7E3-9427-4AE2-BF41-41BDD567F9A9}"/>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DE07A9A8-856E-4C21-B1C3-4C47D4ADCC21}"/>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C3858E16-260A-4BB5-A25B-C7CBD37A0338}"/>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42983FD7-BD10-46AF-AFA0-C91078C092C0}"/>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B8E0FC64-D00D-4B94-8320-26532C737DCB}"/>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F61C6635-22BA-41C7-93F9-BCF522052B2C}"/>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D7EADA16-F2A6-428F-8BE8-8E79068DC0F8}"/>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90C77055-AAC2-468E-A123-5AC5546BA2BE}"/>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E869758F-33ED-41FB-A9C7-C5BCD2E9B216}"/>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ECB6F088-F067-4EE7-BE59-1C57D4A9186E}"/>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3" name="直線コネクタ 552">
          <a:extLst>
            <a:ext uri="{FF2B5EF4-FFF2-40B4-BE49-F238E27FC236}">
              <a16:creationId xmlns:a16="http://schemas.microsoft.com/office/drawing/2014/main" id="{5E4A52F5-C137-4D93-827C-FEAB7AEAC420}"/>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4" name="テキスト ボックス 553">
          <a:extLst>
            <a:ext uri="{FF2B5EF4-FFF2-40B4-BE49-F238E27FC236}">
              <a16:creationId xmlns:a16="http://schemas.microsoft.com/office/drawing/2014/main" id="{B5967A18-75A4-418D-98DD-D3716998C23B}"/>
            </a:ext>
          </a:extLst>
        </xdr:cNvPr>
        <xdr:cNvSpPr txBox="1"/>
      </xdr:nvSpPr>
      <xdr:spPr>
        <a:xfrm>
          <a:off x="160523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5" name="直線コネクタ 554">
          <a:extLst>
            <a:ext uri="{FF2B5EF4-FFF2-40B4-BE49-F238E27FC236}">
              <a16:creationId xmlns:a16="http://schemas.microsoft.com/office/drawing/2014/main" id="{324834CF-B056-45FB-9092-289C560A8091}"/>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6" name="テキスト ボックス 555">
          <a:extLst>
            <a:ext uri="{FF2B5EF4-FFF2-40B4-BE49-F238E27FC236}">
              <a16:creationId xmlns:a16="http://schemas.microsoft.com/office/drawing/2014/main" id="{955088C3-69BE-4115-B39A-23AD00E4EE18}"/>
            </a:ext>
          </a:extLst>
        </xdr:cNvPr>
        <xdr:cNvSpPr txBox="1"/>
      </xdr:nvSpPr>
      <xdr:spPr>
        <a:xfrm>
          <a:off x="16052346" y="6456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7" name="直線コネクタ 556">
          <a:extLst>
            <a:ext uri="{FF2B5EF4-FFF2-40B4-BE49-F238E27FC236}">
              <a16:creationId xmlns:a16="http://schemas.microsoft.com/office/drawing/2014/main" id="{B25A35F9-D2AC-4877-9F02-C49D0A46EDD3}"/>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58" name="テキスト ボックス 557">
          <a:extLst>
            <a:ext uri="{FF2B5EF4-FFF2-40B4-BE49-F238E27FC236}">
              <a16:creationId xmlns:a16="http://schemas.microsoft.com/office/drawing/2014/main" id="{76F75A5E-2B58-4DB2-A276-52C0C40B4B5E}"/>
            </a:ext>
          </a:extLst>
        </xdr:cNvPr>
        <xdr:cNvSpPr txBox="1"/>
      </xdr:nvSpPr>
      <xdr:spPr>
        <a:xfrm>
          <a:off x="16052346" y="61456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9" name="直線コネクタ 558">
          <a:extLst>
            <a:ext uri="{FF2B5EF4-FFF2-40B4-BE49-F238E27FC236}">
              <a16:creationId xmlns:a16="http://schemas.microsoft.com/office/drawing/2014/main" id="{53D41AC2-E65D-438B-9E86-C7C38184B2B4}"/>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0" name="テキスト ボックス 559">
          <a:extLst>
            <a:ext uri="{FF2B5EF4-FFF2-40B4-BE49-F238E27FC236}">
              <a16:creationId xmlns:a16="http://schemas.microsoft.com/office/drawing/2014/main" id="{0E0BFC2A-FC85-4C35-AAAF-3F58EF38E610}"/>
            </a:ext>
          </a:extLst>
        </xdr:cNvPr>
        <xdr:cNvSpPr txBox="1"/>
      </xdr:nvSpPr>
      <xdr:spPr>
        <a:xfrm>
          <a:off x="16052346" y="5828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1" name="直線コネクタ 560">
          <a:extLst>
            <a:ext uri="{FF2B5EF4-FFF2-40B4-BE49-F238E27FC236}">
              <a16:creationId xmlns:a16="http://schemas.microsoft.com/office/drawing/2014/main" id="{5AA70DB7-4997-439D-A464-D96C8D4C61BF}"/>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2" name="テキスト ボックス 561">
          <a:extLst>
            <a:ext uri="{FF2B5EF4-FFF2-40B4-BE49-F238E27FC236}">
              <a16:creationId xmlns:a16="http://schemas.microsoft.com/office/drawing/2014/main" id="{403F77E8-9560-4155-89EB-1AC1F50F8647}"/>
            </a:ext>
          </a:extLst>
        </xdr:cNvPr>
        <xdr:cNvSpPr txBox="1"/>
      </xdr:nvSpPr>
      <xdr:spPr>
        <a:xfrm>
          <a:off x="16052346" y="55178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3" name="直線コネクタ 562">
          <a:extLst>
            <a:ext uri="{FF2B5EF4-FFF2-40B4-BE49-F238E27FC236}">
              <a16:creationId xmlns:a16="http://schemas.microsoft.com/office/drawing/2014/main" id="{3F1AC628-7909-4082-AE5B-D50BB24DAA96}"/>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4" name="テキスト ボックス 563">
          <a:extLst>
            <a:ext uri="{FF2B5EF4-FFF2-40B4-BE49-F238E27FC236}">
              <a16:creationId xmlns:a16="http://schemas.microsoft.com/office/drawing/2014/main" id="{B4246126-D432-4932-AA34-25C4CB4FEA5D}"/>
            </a:ext>
          </a:extLst>
        </xdr:cNvPr>
        <xdr:cNvSpPr txBox="1"/>
      </xdr:nvSpPr>
      <xdr:spPr>
        <a:xfrm>
          <a:off x="16052346" y="52103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a:extLst>
            <a:ext uri="{FF2B5EF4-FFF2-40B4-BE49-F238E27FC236}">
              <a16:creationId xmlns:a16="http://schemas.microsoft.com/office/drawing/2014/main" id="{8B555F73-9343-4367-80AB-59620D0426C5}"/>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6" name="テキスト ボックス 565">
          <a:extLst>
            <a:ext uri="{FF2B5EF4-FFF2-40B4-BE49-F238E27FC236}">
              <a16:creationId xmlns:a16="http://schemas.microsoft.com/office/drawing/2014/main" id="{4AE89487-3300-4B30-960C-616B57B9C632}"/>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認定こども園・幼稚園・保育所】&#10;一人当たり面積グラフ枠">
          <a:extLst>
            <a:ext uri="{FF2B5EF4-FFF2-40B4-BE49-F238E27FC236}">
              <a16:creationId xmlns:a16="http://schemas.microsoft.com/office/drawing/2014/main" id="{8FA6AA3D-BEA0-4FF8-A8DD-C19E184EE865}"/>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119743</xdr:rowOff>
    </xdr:from>
    <xdr:to>
      <xdr:col>116</xdr:col>
      <xdr:colOff>62864</xdr:colOff>
      <xdr:row>42</xdr:row>
      <xdr:rowOff>16328</xdr:rowOff>
    </xdr:to>
    <xdr:cxnSp macro="">
      <xdr:nvCxnSpPr>
        <xdr:cNvPr id="568" name="直線コネクタ 567">
          <a:extLst>
            <a:ext uri="{FF2B5EF4-FFF2-40B4-BE49-F238E27FC236}">
              <a16:creationId xmlns:a16="http://schemas.microsoft.com/office/drawing/2014/main" id="{18EA5A1C-A8A5-401C-BDF1-3DE526E65A57}"/>
            </a:ext>
          </a:extLst>
        </xdr:cNvPr>
        <xdr:cNvCxnSpPr/>
      </xdr:nvCxnSpPr>
      <xdr:spPr>
        <a:xfrm flipV="1">
          <a:off x="19954239" y="5304518"/>
          <a:ext cx="0" cy="151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569" name="【認定こども園・幼稚園・保育所】&#10;一人当たり面積最小値テキスト">
          <a:extLst>
            <a:ext uri="{FF2B5EF4-FFF2-40B4-BE49-F238E27FC236}">
              <a16:creationId xmlns:a16="http://schemas.microsoft.com/office/drawing/2014/main" id="{29539FD1-8474-4911-B89D-19F360E6A01B}"/>
            </a:ext>
          </a:extLst>
        </xdr:cNvPr>
        <xdr:cNvSpPr txBox="1"/>
      </xdr:nvSpPr>
      <xdr:spPr>
        <a:xfrm>
          <a:off x="19992975"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570" name="直線コネクタ 569">
          <a:extLst>
            <a:ext uri="{FF2B5EF4-FFF2-40B4-BE49-F238E27FC236}">
              <a16:creationId xmlns:a16="http://schemas.microsoft.com/office/drawing/2014/main" id="{F68BDE55-528B-4105-84EB-CD24299E4C9C}"/>
            </a:ext>
          </a:extLst>
        </xdr:cNvPr>
        <xdr:cNvCxnSpPr/>
      </xdr:nvCxnSpPr>
      <xdr:spPr>
        <a:xfrm>
          <a:off x="19878675" y="68171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66420</xdr:rowOff>
    </xdr:from>
    <xdr:ext cx="469744" cy="259045"/>
    <xdr:sp macro="" textlink="">
      <xdr:nvSpPr>
        <xdr:cNvPr id="571" name="【認定こども園・幼稚園・保育所】&#10;一人当たり面積最大値テキスト">
          <a:extLst>
            <a:ext uri="{FF2B5EF4-FFF2-40B4-BE49-F238E27FC236}">
              <a16:creationId xmlns:a16="http://schemas.microsoft.com/office/drawing/2014/main" id="{B1ED79B8-27AE-4C9E-98F8-1F4DCED2B92F}"/>
            </a:ext>
          </a:extLst>
        </xdr:cNvPr>
        <xdr:cNvSpPr txBox="1"/>
      </xdr:nvSpPr>
      <xdr:spPr>
        <a:xfrm>
          <a:off x="19992975" y="508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119743</xdr:rowOff>
    </xdr:from>
    <xdr:to>
      <xdr:col>116</xdr:col>
      <xdr:colOff>152400</xdr:colOff>
      <xdr:row>32</xdr:row>
      <xdr:rowOff>119743</xdr:rowOff>
    </xdr:to>
    <xdr:cxnSp macro="">
      <xdr:nvCxnSpPr>
        <xdr:cNvPr id="572" name="直線コネクタ 571">
          <a:extLst>
            <a:ext uri="{FF2B5EF4-FFF2-40B4-BE49-F238E27FC236}">
              <a16:creationId xmlns:a16="http://schemas.microsoft.com/office/drawing/2014/main" id="{4D4B6AD1-3F7C-41FA-A9D3-2629B6F6C38F}"/>
            </a:ext>
          </a:extLst>
        </xdr:cNvPr>
        <xdr:cNvCxnSpPr/>
      </xdr:nvCxnSpPr>
      <xdr:spPr>
        <a:xfrm>
          <a:off x="19878675" y="530451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153505</xdr:rowOff>
    </xdr:from>
    <xdr:ext cx="469744" cy="259045"/>
    <xdr:sp macro="" textlink="">
      <xdr:nvSpPr>
        <xdr:cNvPr id="573" name="【認定こども園・幼稚園・保育所】&#10;一人当たり面積平均値テキスト">
          <a:extLst>
            <a:ext uri="{FF2B5EF4-FFF2-40B4-BE49-F238E27FC236}">
              <a16:creationId xmlns:a16="http://schemas.microsoft.com/office/drawing/2014/main" id="{37482689-E396-4D80-8FD0-33501047AAEE}"/>
            </a:ext>
          </a:extLst>
        </xdr:cNvPr>
        <xdr:cNvSpPr txBox="1"/>
      </xdr:nvSpPr>
      <xdr:spPr>
        <a:xfrm>
          <a:off x="19992975" y="64685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3628</xdr:rowOff>
    </xdr:from>
    <xdr:to>
      <xdr:col>116</xdr:col>
      <xdr:colOff>114300</xdr:colOff>
      <xdr:row>40</xdr:row>
      <xdr:rowOff>105228</xdr:rowOff>
    </xdr:to>
    <xdr:sp macro="" textlink="">
      <xdr:nvSpPr>
        <xdr:cNvPr id="574" name="フローチャート: 判断 573">
          <a:extLst>
            <a:ext uri="{FF2B5EF4-FFF2-40B4-BE49-F238E27FC236}">
              <a16:creationId xmlns:a16="http://schemas.microsoft.com/office/drawing/2014/main" id="{37B718E0-AD27-46E5-BB72-6DA6EE2EC2ED}"/>
            </a:ext>
          </a:extLst>
        </xdr:cNvPr>
        <xdr:cNvSpPr/>
      </xdr:nvSpPr>
      <xdr:spPr>
        <a:xfrm>
          <a:off x="19897725" y="648380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164193</xdr:rowOff>
    </xdr:from>
    <xdr:to>
      <xdr:col>112</xdr:col>
      <xdr:colOff>38100</xdr:colOff>
      <xdr:row>40</xdr:row>
      <xdr:rowOff>94343</xdr:rowOff>
    </xdr:to>
    <xdr:sp macro="" textlink="">
      <xdr:nvSpPr>
        <xdr:cNvPr id="575" name="フローチャート: 判断 574">
          <a:extLst>
            <a:ext uri="{FF2B5EF4-FFF2-40B4-BE49-F238E27FC236}">
              <a16:creationId xmlns:a16="http://schemas.microsoft.com/office/drawing/2014/main" id="{E67A92FE-6F5C-4107-A25C-02F9EF5CC549}"/>
            </a:ext>
          </a:extLst>
        </xdr:cNvPr>
        <xdr:cNvSpPr/>
      </xdr:nvSpPr>
      <xdr:spPr>
        <a:xfrm>
          <a:off x="19154775" y="647609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153307</xdr:rowOff>
    </xdr:from>
    <xdr:to>
      <xdr:col>107</xdr:col>
      <xdr:colOff>101600</xdr:colOff>
      <xdr:row>40</xdr:row>
      <xdr:rowOff>83457</xdr:rowOff>
    </xdr:to>
    <xdr:sp macro="" textlink="">
      <xdr:nvSpPr>
        <xdr:cNvPr id="576" name="フローチャート: 判断 575">
          <a:extLst>
            <a:ext uri="{FF2B5EF4-FFF2-40B4-BE49-F238E27FC236}">
              <a16:creationId xmlns:a16="http://schemas.microsoft.com/office/drawing/2014/main" id="{2E61D115-D574-42E2-B25B-011F7C8986B0}"/>
            </a:ext>
          </a:extLst>
        </xdr:cNvPr>
        <xdr:cNvSpPr/>
      </xdr:nvSpPr>
      <xdr:spPr>
        <a:xfrm>
          <a:off x="18345150" y="64683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153307</xdr:rowOff>
    </xdr:from>
    <xdr:to>
      <xdr:col>102</xdr:col>
      <xdr:colOff>165100</xdr:colOff>
      <xdr:row>40</xdr:row>
      <xdr:rowOff>83457</xdr:rowOff>
    </xdr:to>
    <xdr:sp macro="" textlink="">
      <xdr:nvSpPr>
        <xdr:cNvPr id="577" name="フローチャート: 判断 576">
          <a:extLst>
            <a:ext uri="{FF2B5EF4-FFF2-40B4-BE49-F238E27FC236}">
              <a16:creationId xmlns:a16="http://schemas.microsoft.com/office/drawing/2014/main" id="{A097FB34-E2DB-4138-9F86-1E1D8BF69B56}"/>
            </a:ext>
          </a:extLst>
        </xdr:cNvPr>
        <xdr:cNvSpPr/>
      </xdr:nvSpPr>
      <xdr:spPr>
        <a:xfrm>
          <a:off x="17554575" y="646838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131535</xdr:rowOff>
    </xdr:from>
    <xdr:to>
      <xdr:col>98</xdr:col>
      <xdr:colOff>38100</xdr:colOff>
      <xdr:row>40</xdr:row>
      <xdr:rowOff>61685</xdr:rowOff>
    </xdr:to>
    <xdr:sp macro="" textlink="">
      <xdr:nvSpPr>
        <xdr:cNvPr id="578" name="フローチャート: 判断 577">
          <a:extLst>
            <a:ext uri="{FF2B5EF4-FFF2-40B4-BE49-F238E27FC236}">
              <a16:creationId xmlns:a16="http://schemas.microsoft.com/office/drawing/2014/main" id="{C4AA5FFC-D630-4905-84AC-7F4C38300D2F}"/>
            </a:ext>
          </a:extLst>
        </xdr:cNvPr>
        <xdr:cNvSpPr/>
      </xdr:nvSpPr>
      <xdr:spPr>
        <a:xfrm>
          <a:off x="16754475" y="64466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97488EFE-A243-49F1-9C1A-10639CA0F5FA}"/>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972EF230-FA24-49D0-8D26-A7AE12F3A2DE}"/>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95B07733-3279-41ED-9745-ECC9FB656891}"/>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AD2C26EB-EBDC-4314-913F-D167BD60F52A}"/>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794FE469-2430-420A-B009-91846BFAF266}"/>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136978</xdr:rowOff>
    </xdr:from>
    <xdr:to>
      <xdr:col>116</xdr:col>
      <xdr:colOff>114300</xdr:colOff>
      <xdr:row>38</xdr:row>
      <xdr:rowOff>67128</xdr:rowOff>
    </xdr:to>
    <xdr:sp macro="" textlink="">
      <xdr:nvSpPr>
        <xdr:cNvPr id="584" name="楕円 583">
          <a:extLst>
            <a:ext uri="{FF2B5EF4-FFF2-40B4-BE49-F238E27FC236}">
              <a16:creationId xmlns:a16="http://schemas.microsoft.com/office/drawing/2014/main" id="{52909AF9-C894-49A1-BE00-77153E4EA015}"/>
            </a:ext>
          </a:extLst>
        </xdr:cNvPr>
        <xdr:cNvSpPr/>
      </xdr:nvSpPr>
      <xdr:spPr>
        <a:xfrm>
          <a:off x="19897725" y="613137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159855</xdr:rowOff>
    </xdr:from>
    <xdr:ext cx="469744" cy="259045"/>
    <xdr:sp macro="" textlink="">
      <xdr:nvSpPr>
        <xdr:cNvPr id="585" name="【認定こども園・幼稚園・保育所】&#10;一人当たり面積該当値テキスト">
          <a:extLst>
            <a:ext uri="{FF2B5EF4-FFF2-40B4-BE49-F238E27FC236}">
              <a16:creationId xmlns:a16="http://schemas.microsoft.com/office/drawing/2014/main" id="{F1D35F44-CF81-4D5B-9C38-6989FE98CD40}"/>
            </a:ext>
          </a:extLst>
        </xdr:cNvPr>
        <xdr:cNvSpPr txBox="1"/>
      </xdr:nvSpPr>
      <xdr:spPr>
        <a:xfrm>
          <a:off x="19992975" y="5992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136978</xdr:rowOff>
    </xdr:from>
    <xdr:to>
      <xdr:col>112</xdr:col>
      <xdr:colOff>38100</xdr:colOff>
      <xdr:row>38</xdr:row>
      <xdr:rowOff>67128</xdr:rowOff>
    </xdr:to>
    <xdr:sp macro="" textlink="">
      <xdr:nvSpPr>
        <xdr:cNvPr id="586" name="楕円 585">
          <a:extLst>
            <a:ext uri="{FF2B5EF4-FFF2-40B4-BE49-F238E27FC236}">
              <a16:creationId xmlns:a16="http://schemas.microsoft.com/office/drawing/2014/main" id="{F754FD5B-A1DC-4DF9-823A-72F621752E16}"/>
            </a:ext>
          </a:extLst>
        </xdr:cNvPr>
        <xdr:cNvSpPr/>
      </xdr:nvSpPr>
      <xdr:spPr>
        <a:xfrm>
          <a:off x="19154775" y="613137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16328</xdr:rowOff>
    </xdr:from>
    <xdr:to>
      <xdr:col>116</xdr:col>
      <xdr:colOff>63500</xdr:colOff>
      <xdr:row>38</xdr:row>
      <xdr:rowOff>16328</xdr:rowOff>
    </xdr:to>
    <xdr:cxnSp macro="">
      <xdr:nvCxnSpPr>
        <xdr:cNvPr id="587" name="直線コネクタ 586">
          <a:extLst>
            <a:ext uri="{FF2B5EF4-FFF2-40B4-BE49-F238E27FC236}">
              <a16:creationId xmlns:a16="http://schemas.microsoft.com/office/drawing/2014/main" id="{8B67DA12-65FA-44EA-BE1E-DFBC55E6813E}"/>
            </a:ext>
          </a:extLst>
        </xdr:cNvPr>
        <xdr:cNvCxnSpPr/>
      </xdr:nvCxnSpPr>
      <xdr:spPr>
        <a:xfrm>
          <a:off x="19202400" y="6169478"/>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126093</xdr:rowOff>
    </xdr:from>
    <xdr:to>
      <xdr:col>107</xdr:col>
      <xdr:colOff>101600</xdr:colOff>
      <xdr:row>38</xdr:row>
      <xdr:rowOff>56243</xdr:rowOff>
    </xdr:to>
    <xdr:sp macro="" textlink="">
      <xdr:nvSpPr>
        <xdr:cNvPr id="588" name="楕円 587">
          <a:extLst>
            <a:ext uri="{FF2B5EF4-FFF2-40B4-BE49-F238E27FC236}">
              <a16:creationId xmlns:a16="http://schemas.microsoft.com/office/drawing/2014/main" id="{3423C30D-2F8E-4861-87DA-B74DA8A226A4}"/>
            </a:ext>
          </a:extLst>
        </xdr:cNvPr>
        <xdr:cNvSpPr/>
      </xdr:nvSpPr>
      <xdr:spPr>
        <a:xfrm>
          <a:off x="18345150" y="611414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5443</xdr:rowOff>
    </xdr:from>
    <xdr:to>
      <xdr:col>111</xdr:col>
      <xdr:colOff>177800</xdr:colOff>
      <xdr:row>38</xdr:row>
      <xdr:rowOff>16328</xdr:rowOff>
    </xdr:to>
    <xdr:cxnSp macro="">
      <xdr:nvCxnSpPr>
        <xdr:cNvPr id="589" name="直線コネクタ 588">
          <a:extLst>
            <a:ext uri="{FF2B5EF4-FFF2-40B4-BE49-F238E27FC236}">
              <a16:creationId xmlns:a16="http://schemas.microsoft.com/office/drawing/2014/main" id="{4ADC5385-A58E-43AB-A9C9-37874C4AC9B7}"/>
            </a:ext>
          </a:extLst>
        </xdr:cNvPr>
        <xdr:cNvCxnSpPr/>
      </xdr:nvCxnSpPr>
      <xdr:spPr>
        <a:xfrm>
          <a:off x="18392775" y="6161768"/>
          <a:ext cx="809625"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115207</xdr:rowOff>
    </xdr:from>
    <xdr:to>
      <xdr:col>102</xdr:col>
      <xdr:colOff>165100</xdr:colOff>
      <xdr:row>38</xdr:row>
      <xdr:rowOff>45357</xdr:rowOff>
    </xdr:to>
    <xdr:sp macro="" textlink="">
      <xdr:nvSpPr>
        <xdr:cNvPr id="590" name="楕円 589">
          <a:extLst>
            <a:ext uri="{FF2B5EF4-FFF2-40B4-BE49-F238E27FC236}">
              <a16:creationId xmlns:a16="http://schemas.microsoft.com/office/drawing/2014/main" id="{E82DE94C-4483-4E5E-BD1D-551DBFC9E08A}"/>
            </a:ext>
          </a:extLst>
        </xdr:cNvPr>
        <xdr:cNvSpPr/>
      </xdr:nvSpPr>
      <xdr:spPr>
        <a:xfrm>
          <a:off x="17554575" y="610643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166007</xdr:rowOff>
    </xdr:from>
    <xdr:to>
      <xdr:col>107</xdr:col>
      <xdr:colOff>50800</xdr:colOff>
      <xdr:row>38</xdr:row>
      <xdr:rowOff>5443</xdr:rowOff>
    </xdr:to>
    <xdr:cxnSp macro="">
      <xdr:nvCxnSpPr>
        <xdr:cNvPr id="591" name="直線コネクタ 590">
          <a:extLst>
            <a:ext uri="{FF2B5EF4-FFF2-40B4-BE49-F238E27FC236}">
              <a16:creationId xmlns:a16="http://schemas.microsoft.com/office/drawing/2014/main" id="{02F6F7E5-3654-4395-A15E-9529BA08263B}"/>
            </a:ext>
          </a:extLst>
        </xdr:cNvPr>
        <xdr:cNvCxnSpPr/>
      </xdr:nvCxnSpPr>
      <xdr:spPr>
        <a:xfrm>
          <a:off x="17602200" y="6154057"/>
          <a:ext cx="790575" cy="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104322</xdr:rowOff>
    </xdr:from>
    <xdr:to>
      <xdr:col>98</xdr:col>
      <xdr:colOff>38100</xdr:colOff>
      <xdr:row>38</xdr:row>
      <xdr:rowOff>34472</xdr:rowOff>
    </xdr:to>
    <xdr:sp macro="" textlink="">
      <xdr:nvSpPr>
        <xdr:cNvPr id="592" name="楕円 591">
          <a:extLst>
            <a:ext uri="{FF2B5EF4-FFF2-40B4-BE49-F238E27FC236}">
              <a16:creationId xmlns:a16="http://schemas.microsoft.com/office/drawing/2014/main" id="{9E227468-C1C1-4A2B-B5B8-E4863BAA8F84}"/>
            </a:ext>
          </a:extLst>
        </xdr:cNvPr>
        <xdr:cNvSpPr/>
      </xdr:nvSpPr>
      <xdr:spPr>
        <a:xfrm>
          <a:off x="16754475" y="609872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155122</xdr:rowOff>
    </xdr:from>
    <xdr:to>
      <xdr:col>102</xdr:col>
      <xdr:colOff>114300</xdr:colOff>
      <xdr:row>37</xdr:row>
      <xdr:rowOff>166007</xdr:rowOff>
    </xdr:to>
    <xdr:cxnSp macro="">
      <xdr:nvCxnSpPr>
        <xdr:cNvPr id="593" name="直線コネクタ 592">
          <a:extLst>
            <a:ext uri="{FF2B5EF4-FFF2-40B4-BE49-F238E27FC236}">
              <a16:creationId xmlns:a16="http://schemas.microsoft.com/office/drawing/2014/main" id="{19759DAD-5D83-43AF-A5E0-29AC5A992289}"/>
            </a:ext>
          </a:extLst>
        </xdr:cNvPr>
        <xdr:cNvCxnSpPr/>
      </xdr:nvCxnSpPr>
      <xdr:spPr>
        <a:xfrm>
          <a:off x="16802100" y="6146347"/>
          <a:ext cx="800100"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85470</xdr:rowOff>
    </xdr:from>
    <xdr:ext cx="469744" cy="259045"/>
    <xdr:sp macro="" textlink="">
      <xdr:nvSpPr>
        <xdr:cNvPr id="594" name="n_1aveValue【認定こども園・幼稚園・保育所】&#10;一人当たり面積">
          <a:extLst>
            <a:ext uri="{FF2B5EF4-FFF2-40B4-BE49-F238E27FC236}">
              <a16:creationId xmlns:a16="http://schemas.microsoft.com/office/drawing/2014/main" id="{2E9F0203-39F4-4726-B053-D780A0DD0949}"/>
            </a:ext>
          </a:extLst>
        </xdr:cNvPr>
        <xdr:cNvSpPr txBox="1"/>
      </xdr:nvSpPr>
      <xdr:spPr>
        <a:xfrm>
          <a:off x="18983402" y="656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74584</xdr:rowOff>
    </xdr:from>
    <xdr:ext cx="469744" cy="259045"/>
    <xdr:sp macro="" textlink="">
      <xdr:nvSpPr>
        <xdr:cNvPr id="595" name="n_2aveValue【認定こども園・幼稚園・保育所】&#10;一人当たり面積">
          <a:extLst>
            <a:ext uri="{FF2B5EF4-FFF2-40B4-BE49-F238E27FC236}">
              <a16:creationId xmlns:a16="http://schemas.microsoft.com/office/drawing/2014/main" id="{781646B6-1DD0-473A-8834-7487616B0B83}"/>
            </a:ext>
          </a:extLst>
        </xdr:cNvPr>
        <xdr:cNvSpPr txBox="1"/>
      </xdr:nvSpPr>
      <xdr:spPr>
        <a:xfrm>
          <a:off x="18183302"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74584</xdr:rowOff>
    </xdr:from>
    <xdr:ext cx="469744" cy="259045"/>
    <xdr:sp macro="" textlink="">
      <xdr:nvSpPr>
        <xdr:cNvPr id="596" name="n_3aveValue【認定こども園・幼稚園・保育所】&#10;一人当たり面積">
          <a:extLst>
            <a:ext uri="{FF2B5EF4-FFF2-40B4-BE49-F238E27FC236}">
              <a16:creationId xmlns:a16="http://schemas.microsoft.com/office/drawing/2014/main" id="{75638553-A071-4015-BF19-0D8D5209C3D3}"/>
            </a:ext>
          </a:extLst>
        </xdr:cNvPr>
        <xdr:cNvSpPr txBox="1"/>
      </xdr:nvSpPr>
      <xdr:spPr>
        <a:xfrm>
          <a:off x="17383202"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52812</xdr:rowOff>
    </xdr:from>
    <xdr:ext cx="469744" cy="259045"/>
    <xdr:sp macro="" textlink="">
      <xdr:nvSpPr>
        <xdr:cNvPr id="597" name="n_4aveValue【認定こども園・幼稚園・保育所】&#10;一人当たり面積">
          <a:extLst>
            <a:ext uri="{FF2B5EF4-FFF2-40B4-BE49-F238E27FC236}">
              <a16:creationId xmlns:a16="http://schemas.microsoft.com/office/drawing/2014/main" id="{F4CA1ABA-7F69-4883-AB1C-9431BA04C5A4}"/>
            </a:ext>
          </a:extLst>
        </xdr:cNvPr>
        <xdr:cNvSpPr txBox="1"/>
      </xdr:nvSpPr>
      <xdr:spPr>
        <a:xfrm>
          <a:off x="16592627" y="652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83655</xdr:rowOff>
    </xdr:from>
    <xdr:ext cx="469744" cy="259045"/>
    <xdr:sp macro="" textlink="">
      <xdr:nvSpPr>
        <xdr:cNvPr id="598" name="n_1mainValue【認定こども園・幼稚園・保育所】&#10;一人当たり面積">
          <a:extLst>
            <a:ext uri="{FF2B5EF4-FFF2-40B4-BE49-F238E27FC236}">
              <a16:creationId xmlns:a16="http://schemas.microsoft.com/office/drawing/2014/main" id="{41477EB5-8F0D-48D1-842B-8AA9AF03A2D2}"/>
            </a:ext>
          </a:extLst>
        </xdr:cNvPr>
        <xdr:cNvSpPr txBox="1"/>
      </xdr:nvSpPr>
      <xdr:spPr>
        <a:xfrm>
          <a:off x="18983402" y="5916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72770</xdr:rowOff>
    </xdr:from>
    <xdr:ext cx="469744" cy="259045"/>
    <xdr:sp macro="" textlink="">
      <xdr:nvSpPr>
        <xdr:cNvPr id="599" name="n_2mainValue【認定こども園・幼稚園・保育所】&#10;一人当たり面積">
          <a:extLst>
            <a:ext uri="{FF2B5EF4-FFF2-40B4-BE49-F238E27FC236}">
              <a16:creationId xmlns:a16="http://schemas.microsoft.com/office/drawing/2014/main" id="{B7ECDB34-0D05-4226-81F9-FB5879376175}"/>
            </a:ext>
          </a:extLst>
        </xdr:cNvPr>
        <xdr:cNvSpPr txBox="1"/>
      </xdr:nvSpPr>
      <xdr:spPr>
        <a:xfrm>
          <a:off x="18183302" y="589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61884</xdr:rowOff>
    </xdr:from>
    <xdr:ext cx="469744" cy="259045"/>
    <xdr:sp macro="" textlink="">
      <xdr:nvSpPr>
        <xdr:cNvPr id="600" name="n_3mainValue【認定こども園・幼稚園・保育所】&#10;一人当たり面積">
          <a:extLst>
            <a:ext uri="{FF2B5EF4-FFF2-40B4-BE49-F238E27FC236}">
              <a16:creationId xmlns:a16="http://schemas.microsoft.com/office/drawing/2014/main" id="{14A8F85A-5474-4A1D-A92A-72FBA1D93827}"/>
            </a:ext>
          </a:extLst>
        </xdr:cNvPr>
        <xdr:cNvSpPr txBox="1"/>
      </xdr:nvSpPr>
      <xdr:spPr>
        <a:xfrm>
          <a:off x="17383202" y="589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50999</xdr:rowOff>
    </xdr:from>
    <xdr:ext cx="469744" cy="259045"/>
    <xdr:sp macro="" textlink="">
      <xdr:nvSpPr>
        <xdr:cNvPr id="601" name="n_4mainValue【認定こども園・幼稚園・保育所】&#10;一人当たり面積">
          <a:extLst>
            <a:ext uri="{FF2B5EF4-FFF2-40B4-BE49-F238E27FC236}">
              <a16:creationId xmlns:a16="http://schemas.microsoft.com/office/drawing/2014/main" id="{E4E80CF0-B963-48AA-BC62-15983B985523}"/>
            </a:ext>
          </a:extLst>
        </xdr:cNvPr>
        <xdr:cNvSpPr txBox="1"/>
      </xdr:nvSpPr>
      <xdr:spPr>
        <a:xfrm>
          <a:off x="16592627" y="587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a:extLst>
            <a:ext uri="{FF2B5EF4-FFF2-40B4-BE49-F238E27FC236}">
              <a16:creationId xmlns:a16="http://schemas.microsoft.com/office/drawing/2014/main" id="{4D0FE09B-7EE5-4297-BAB5-FA01C6B41CCD}"/>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a:extLst>
            <a:ext uri="{FF2B5EF4-FFF2-40B4-BE49-F238E27FC236}">
              <a16:creationId xmlns:a16="http://schemas.microsoft.com/office/drawing/2014/main" id="{DE357697-C750-406F-A65B-3A44C580C00E}"/>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a:extLst>
            <a:ext uri="{FF2B5EF4-FFF2-40B4-BE49-F238E27FC236}">
              <a16:creationId xmlns:a16="http://schemas.microsoft.com/office/drawing/2014/main" id="{DBD9C55B-FFB0-42E6-BBC1-54ED741A9442}"/>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a:extLst>
            <a:ext uri="{FF2B5EF4-FFF2-40B4-BE49-F238E27FC236}">
              <a16:creationId xmlns:a16="http://schemas.microsoft.com/office/drawing/2014/main" id="{CC868EEB-B46F-4304-9071-7020811211FA}"/>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a:extLst>
            <a:ext uri="{FF2B5EF4-FFF2-40B4-BE49-F238E27FC236}">
              <a16:creationId xmlns:a16="http://schemas.microsoft.com/office/drawing/2014/main" id="{31F9177B-F184-4CB3-BBCE-64DADCAA391B}"/>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a:extLst>
            <a:ext uri="{FF2B5EF4-FFF2-40B4-BE49-F238E27FC236}">
              <a16:creationId xmlns:a16="http://schemas.microsoft.com/office/drawing/2014/main" id="{F3DE26A3-E02E-422B-982E-99E2B362F7BA}"/>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a:extLst>
            <a:ext uri="{FF2B5EF4-FFF2-40B4-BE49-F238E27FC236}">
              <a16:creationId xmlns:a16="http://schemas.microsoft.com/office/drawing/2014/main" id="{0727EB7C-DCC8-466A-840E-0E61D7B1E69C}"/>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a:extLst>
            <a:ext uri="{FF2B5EF4-FFF2-40B4-BE49-F238E27FC236}">
              <a16:creationId xmlns:a16="http://schemas.microsoft.com/office/drawing/2014/main" id="{3D3B8E32-CD14-4E8B-84C3-721D3D2D1279}"/>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a:extLst>
            <a:ext uri="{FF2B5EF4-FFF2-40B4-BE49-F238E27FC236}">
              <a16:creationId xmlns:a16="http://schemas.microsoft.com/office/drawing/2014/main" id="{7F20E598-BFF0-49A8-BB79-D1B8CAE54FA8}"/>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a:extLst>
            <a:ext uri="{FF2B5EF4-FFF2-40B4-BE49-F238E27FC236}">
              <a16:creationId xmlns:a16="http://schemas.microsoft.com/office/drawing/2014/main" id="{FCFF18B7-8FD2-40D0-A8AF-59D192089A16}"/>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2" name="テキスト ボックス 611">
          <a:extLst>
            <a:ext uri="{FF2B5EF4-FFF2-40B4-BE49-F238E27FC236}">
              <a16:creationId xmlns:a16="http://schemas.microsoft.com/office/drawing/2014/main" id="{B7868F91-05CC-4D26-BFF9-2CF95E697809}"/>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3" name="直線コネクタ 612">
          <a:extLst>
            <a:ext uri="{FF2B5EF4-FFF2-40B4-BE49-F238E27FC236}">
              <a16:creationId xmlns:a16="http://schemas.microsoft.com/office/drawing/2014/main" id="{6D669D62-CD64-4A9A-B430-0EA22510228F}"/>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4" name="テキスト ボックス 613">
          <a:extLst>
            <a:ext uri="{FF2B5EF4-FFF2-40B4-BE49-F238E27FC236}">
              <a16:creationId xmlns:a16="http://schemas.microsoft.com/office/drawing/2014/main" id="{48CA9148-D5DE-4562-93A3-213CE82DC0C0}"/>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5" name="直線コネクタ 614">
          <a:extLst>
            <a:ext uri="{FF2B5EF4-FFF2-40B4-BE49-F238E27FC236}">
              <a16:creationId xmlns:a16="http://schemas.microsoft.com/office/drawing/2014/main" id="{406BD93E-8E5B-494D-B830-4A4287A3D6E9}"/>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6" name="テキスト ボックス 615">
          <a:extLst>
            <a:ext uri="{FF2B5EF4-FFF2-40B4-BE49-F238E27FC236}">
              <a16:creationId xmlns:a16="http://schemas.microsoft.com/office/drawing/2014/main" id="{21AE382C-87B5-4853-BAF6-BFB55273662C}"/>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7" name="直線コネクタ 616">
          <a:extLst>
            <a:ext uri="{FF2B5EF4-FFF2-40B4-BE49-F238E27FC236}">
              <a16:creationId xmlns:a16="http://schemas.microsoft.com/office/drawing/2014/main" id="{DDD18735-23DF-451C-A9F6-503467096F5A}"/>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8" name="テキスト ボックス 617">
          <a:extLst>
            <a:ext uri="{FF2B5EF4-FFF2-40B4-BE49-F238E27FC236}">
              <a16:creationId xmlns:a16="http://schemas.microsoft.com/office/drawing/2014/main" id="{22057827-839E-43EA-BA22-3733876D3C00}"/>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9" name="直線コネクタ 618">
          <a:extLst>
            <a:ext uri="{FF2B5EF4-FFF2-40B4-BE49-F238E27FC236}">
              <a16:creationId xmlns:a16="http://schemas.microsoft.com/office/drawing/2014/main" id="{94806131-7BBA-4C20-A75F-A8F989F17A8A}"/>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0" name="テキスト ボックス 619">
          <a:extLst>
            <a:ext uri="{FF2B5EF4-FFF2-40B4-BE49-F238E27FC236}">
              <a16:creationId xmlns:a16="http://schemas.microsoft.com/office/drawing/2014/main" id="{88562F89-289F-4D48-9F8F-D79A5762A43E}"/>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B4679470-B056-4566-AC75-D05D272346DA}"/>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2" name="テキスト ボックス 621">
          <a:extLst>
            <a:ext uri="{FF2B5EF4-FFF2-40B4-BE49-F238E27FC236}">
              <a16:creationId xmlns:a16="http://schemas.microsoft.com/office/drawing/2014/main" id="{2B8A8134-424F-45A5-A9AB-00AB6950713C}"/>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学校施設】&#10;有形固定資産減価償却率グラフ枠">
          <a:extLst>
            <a:ext uri="{FF2B5EF4-FFF2-40B4-BE49-F238E27FC236}">
              <a16:creationId xmlns:a16="http://schemas.microsoft.com/office/drawing/2014/main" id="{C3DEC62C-C002-4741-A4EA-D82B3CEDA4A5}"/>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123444</xdr:rowOff>
    </xdr:from>
    <xdr:to>
      <xdr:col>85</xdr:col>
      <xdr:colOff>126364</xdr:colOff>
      <xdr:row>63</xdr:row>
      <xdr:rowOff>43434</xdr:rowOff>
    </xdr:to>
    <xdr:cxnSp macro="">
      <xdr:nvCxnSpPr>
        <xdr:cNvPr id="624" name="直線コネクタ 623">
          <a:extLst>
            <a:ext uri="{FF2B5EF4-FFF2-40B4-BE49-F238E27FC236}">
              <a16:creationId xmlns:a16="http://schemas.microsoft.com/office/drawing/2014/main" id="{63D11960-071B-4C04-9BA1-D080E4A0D6E6}"/>
            </a:ext>
          </a:extLst>
        </xdr:cNvPr>
        <xdr:cNvCxnSpPr/>
      </xdr:nvCxnSpPr>
      <xdr:spPr>
        <a:xfrm flipV="1">
          <a:off x="14696439" y="9194419"/>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47261</xdr:rowOff>
    </xdr:from>
    <xdr:ext cx="405111" cy="259045"/>
    <xdr:sp macro="" textlink="">
      <xdr:nvSpPr>
        <xdr:cNvPr id="625" name="【学校施設】&#10;有形固定資産減価償却率最小値テキスト">
          <a:extLst>
            <a:ext uri="{FF2B5EF4-FFF2-40B4-BE49-F238E27FC236}">
              <a16:creationId xmlns:a16="http://schemas.microsoft.com/office/drawing/2014/main" id="{5D8E65A9-02AA-43F6-A5CD-E587DB24FC5F}"/>
            </a:ext>
          </a:extLst>
        </xdr:cNvPr>
        <xdr:cNvSpPr txBox="1"/>
      </xdr:nvSpPr>
      <xdr:spPr>
        <a:xfrm>
          <a:off x="14735175" y="10251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43434</xdr:rowOff>
    </xdr:from>
    <xdr:to>
      <xdr:col>86</xdr:col>
      <xdr:colOff>25400</xdr:colOff>
      <xdr:row>63</xdr:row>
      <xdr:rowOff>43434</xdr:rowOff>
    </xdr:to>
    <xdr:cxnSp macro="">
      <xdr:nvCxnSpPr>
        <xdr:cNvPr id="626" name="直線コネクタ 625">
          <a:extLst>
            <a:ext uri="{FF2B5EF4-FFF2-40B4-BE49-F238E27FC236}">
              <a16:creationId xmlns:a16="http://schemas.microsoft.com/office/drawing/2014/main" id="{014B4B62-A794-4508-A927-706AE18612E1}"/>
            </a:ext>
          </a:extLst>
        </xdr:cNvPr>
        <xdr:cNvCxnSpPr/>
      </xdr:nvCxnSpPr>
      <xdr:spPr>
        <a:xfrm>
          <a:off x="14611350" y="102478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70121</xdr:rowOff>
    </xdr:from>
    <xdr:ext cx="405111" cy="259045"/>
    <xdr:sp macro="" textlink="">
      <xdr:nvSpPr>
        <xdr:cNvPr id="627" name="【学校施設】&#10;有形固定資産減価償却率最大値テキスト">
          <a:extLst>
            <a:ext uri="{FF2B5EF4-FFF2-40B4-BE49-F238E27FC236}">
              <a16:creationId xmlns:a16="http://schemas.microsoft.com/office/drawing/2014/main" id="{C065CE19-E3D0-4101-86B7-96B2AD78679E}"/>
            </a:ext>
          </a:extLst>
        </xdr:cNvPr>
        <xdr:cNvSpPr txBox="1"/>
      </xdr:nvSpPr>
      <xdr:spPr>
        <a:xfrm>
          <a:off x="14735175" y="89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123444</xdr:rowOff>
    </xdr:from>
    <xdr:to>
      <xdr:col>86</xdr:col>
      <xdr:colOff>25400</xdr:colOff>
      <xdr:row>56</xdr:row>
      <xdr:rowOff>123444</xdr:rowOff>
    </xdr:to>
    <xdr:cxnSp macro="">
      <xdr:nvCxnSpPr>
        <xdr:cNvPr id="628" name="直線コネクタ 627">
          <a:extLst>
            <a:ext uri="{FF2B5EF4-FFF2-40B4-BE49-F238E27FC236}">
              <a16:creationId xmlns:a16="http://schemas.microsoft.com/office/drawing/2014/main" id="{30E6EB6E-F72E-4231-A991-5B5BA2337185}"/>
            </a:ext>
          </a:extLst>
        </xdr:cNvPr>
        <xdr:cNvCxnSpPr/>
      </xdr:nvCxnSpPr>
      <xdr:spPr>
        <a:xfrm>
          <a:off x="14611350" y="919441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49801</xdr:rowOff>
    </xdr:from>
    <xdr:ext cx="405111" cy="259045"/>
    <xdr:sp macro="" textlink="">
      <xdr:nvSpPr>
        <xdr:cNvPr id="629" name="【学校施設】&#10;有形固定資産減価償却率平均値テキスト">
          <a:extLst>
            <a:ext uri="{FF2B5EF4-FFF2-40B4-BE49-F238E27FC236}">
              <a16:creationId xmlns:a16="http://schemas.microsoft.com/office/drawing/2014/main" id="{BEF5BA40-4F32-46C6-AA6F-8D2743309F3F}"/>
            </a:ext>
          </a:extLst>
        </xdr:cNvPr>
        <xdr:cNvSpPr txBox="1"/>
      </xdr:nvSpPr>
      <xdr:spPr>
        <a:xfrm>
          <a:off x="14735175" y="9600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26924</xdr:rowOff>
    </xdr:from>
    <xdr:to>
      <xdr:col>85</xdr:col>
      <xdr:colOff>177800</xdr:colOff>
      <xdr:row>60</xdr:row>
      <xdr:rowOff>128524</xdr:rowOff>
    </xdr:to>
    <xdr:sp macro="" textlink="">
      <xdr:nvSpPr>
        <xdr:cNvPr id="630" name="フローチャート: 判断 629">
          <a:extLst>
            <a:ext uri="{FF2B5EF4-FFF2-40B4-BE49-F238E27FC236}">
              <a16:creationId xmlns:a16="http://schemas.microsoft.com/office/drawing/2014/main" id="{A04A1759-AF17-4C44-9E0C-AA49AD916F53}"/>
            </a:ext>
          </a:extLst>
        </xdr:cNvPr>
        <xdr:cNvSpPr/>
      </xdr:nvSpPr>
      <xdr:spPr>
        <a:xfrm>
          <a:off x="14649450" y="974559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170942</xdr:rowOff>
    </xdr:from>
    <xdr:to>
      <xdr:col>81</xdr:col>
      <xdr:colOff>101600</xdr:colOff>
      <xdr:row>60</xdr:row>
      <xdr:rowOff>101092</xdr:rowOff>
    </xdr:to>
    <xdr:sp macro="" textlink="">
      <xdr:nvSpPr>
        <xdr:cNvPr id="631" name="フローチャート: 判断 630">
          <a:extLst>
            <a:ext uri="{FF2B5EF4-FFF2-40B4-BE49-F238E27FC236}">
              <a16:creationId xmlns:a16="http://schemas.microsoft.com/office/drawing/2014/main" id="{86F2E46B-A3E1-4244-A45F-0C67670516F4}"/>
            </a:ext>
          </a:extLst>
        </xdr:cNvPr>
        <xdr:cNvSpPr/>
      </xdr:nvSpPr>
      <xdr:spPr>
        <a:xfrm>
          <a:off x="13887450" y="971499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632" name="フローチャート: 判断 631">
          <a:extLst>
            <a:ext uri="{FF2B5EF4-FFF2-40B4-BE49-F238E27FC236}">
              <a16:creationId xmlns:a16="http://schemas.microsoft.com/office/drawing/2014/main" id="{38A760BC-8921-45F6-AE5B-12464470D047}"/>
            </a:ext>
          </a:extLst>
        </xdr:cNvPr>
        <xdr:cNvSpPr/>
      </xdr:nvSpPr>
      <xdr:spPr>
        <a:xfrm>
          <a:off x="13096875" y="971854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143510</xdr:rowOff>
    </xdr:from>
    <xdr:to>
      <xdr:col>72</xdr:col>
      <xdr:colOff>38100</xdr:colOff>
      <xdr:row>60</xdr:row>
      <xdr:rowOff>73660</xdr:rowOff>
    </xdr:to>
    <xdr:sp macro="" textlink="">
      <xdr:nvSpPr>
        <xdr:cNvPr id="633" name="フローチャート: 判断 632">
          <a:extLst>
            <a:ext uri="{FF2B5EF4-FFF2-40B4-BE49-F238E27FC236}">
              <a16:creationId xmlns:a16="http://schemas.microsoft.com/office/drawing/2014/main" id="{08982A76-6DC4-41A8-85D7-84FB5162DF7D}"/>
            </a:ext>
          </a:extLst>
        </xdr:cNvPr>
        <xdr:cNvSpPr/>
      </xdr:nvSpPr>
      <xdr:spPr>
        <a:xfrm>
          <a:off x="12296775" y="96939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634" name="フローチャート: 判断 633">
          <a:extLst>
            <a:ext uri="{FF2B5EF4-FFF2-40B4-BE49-F238E27FC236}">
              <a16:creationId xmlns:a16="http://schemas.microsoft.com/office/drawing/2014/main" id="{E7B6B9F6-D80F-43A1-8505-694D1362D397}"/>
            </a:ext>
          </a:extLst>
        </xdr:cNvPr>
        <xdr:cNvSpPr/>
      </xdr:nvSpPr>
      <xdr:spPr>
        <a:xfrm>
          <a:off x="11487150" y="96774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ED13D25E-E57F-415D-BC66-715221C6A88C}"/>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528A39F7-31DC-4DA0-81E3-8954FEE34C2D}"/>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8ED901B0-3B45-4660-A376-8050FA22229F}"/>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AE4E8EA9-20CC-4243-BB9A-0C64FD3AC6ED}"/>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A64D66CE-1984-4F16-A772-FC8D55E8E8AA}"/>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134366</xdr:rowOff>
    </xdr:from>
    <xdr:to>
      <xdr:col>85</xdr:col>
      <xdr:colOff>177800</xdr:colOff>
      <xdr:row>62</xdr:row>
      <xdr:rowOff>64516</xdr:rowOff>
    </xdr:to>
    <xdr:sp macro="" textlink="">
      <xdr:nvSpPr>
        <xdr:cNvPr id="640" name="楕円 639">
          <a:extLst>
            <a:ext uri="{FF2B5EF4-FFF2-40B4-BE49-F238E27FC236}">
              <a16:creationId xmlns:a16="http://schemas.microsoft.com/office/drawing/2014/main" id="{F2F9BFAC-ADF3-4A78-9A4E-436103FBF3E1}"/>
            </a:ext>
          </a:extLst>
        </xdr:cNvPr>
        <xdr:cNvSpPr/>
      </xdr:nvSpPr>
      <xdr:spPr>
        <a:xfrm>
          <a:off x="14649450" y="1001179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112793</xdr:rowOff>
    </xdr:from>
    <xdr:ext cx="405111" cy="259045"/>
    <xdr:sp macro="" textlink="">
      <xdr:nvSpPr>
        <xdr:cNvPr id="641" name="【学校施設】&#10;有形固定資産減価償却率該当値テキスト">
          <a:extLst>
            <a:ext uri="{FF2B5EF4-FFF2-40B4-BE49-F238E27FC236}">
              <a16:creationId xmlns:a16="http://schemas.microsoft.com/office/drawing/2014/main" id="{4AC83B23-40CC-454E-84B4-718622FC945A}"/>
            </a:ext>
          </a:extLst>
        </xdr:cNvPr>
        <xdr:cNvSpPr txBox="1"/>
      </xdr:nvSpPr>
      <xdr:spPr>
        <a:xfrm>
          <a:off x="14735175" y="9990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148082</xdr:rowOff>
    </xdr:from>
    <xdr:to>
      <xdr:col>81</xdr:col>
      <xdr:colOff>101600</xdr:colOff>
      <xdr:row>62</xdr:row>
      <xdr:rowOff>78232</xdr:rowOff>
    </xdr:to>
    <xdr:sp macro="" textlink="">
      <xdr:nvSpPr>
        <xdr:cNvPr id="642" name="楕円 641">
          <a:extLst>
            <a:ext uri="{FF2B5EF4-FFF2-40B4-BE49-F238E27FC236}">
              <a16:creationId xmlns:a16="http://schemas.microsoft.com/office/drawing/2014/main" id="{4918E821-2DBA-45CC-ABF6-8E9EE7F086F9}"/>
            </a:ext>
          </a:extLst>
        </xdr:cNvPr>
        <xdr:cNvSpPr/>
      </xdr:nvSpPr>
      <xdr:spPr>
        <a:xfrm>
          <a:off x="13887450" y="1002233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13716</xdr:rowOff>
    </xdr:from>
    <xdr:to>
      <xdr:col>85</xdr:col>
      <xdr:colOff>127000</xdr:colOff>
      <xdr:row>62</xdr:row>
      <xdr:rowOff>27432</xdr:rowOff>
    </xdr:to>
    <xdr:cxnSp macro="">
      <xdr:nvCxnSpPr>
        <xdr:cNvPr id="643" name="直線コネクタ 642">
          <a:extLst>
            <a:ext uri="{FF2B5EF4-FFF2-40B4-BE49-F238E27FC236}">
              <a16:creationId xmlns:a16="http://schemas.microsoft.com/office/drawing/2014/main" id="{A22AFFB1-BADD-4C53-A545-70006E5C2E66}"/>
            </a:ext>
          </a:extLst>
        </xdr:cNvPr>
        <xdr:cNvCxnSpPr/>
      </xdr:nvCxnSpPr>
      <xdr:spPr>
        <a:xfrm flipV="1">
          <a:off x="13935075" y="10049891"/>
          <a:ext cx="762000"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29210</xdr:rowOff>
    </xdr:from>
    <xdr:to>
      <xdr:col>76</xdr:col>
      <xdr:colOff>165100</xdr:colOff>
      <xdr:row>61</xdr:row>
      <xdr:rowOff>130810</xdr:rowOff>
    </xdr:to>
    <xdr:sp macro="" textlink="">
      <xdr:nvSpPr>
        <xdr:cNvPr id="644" name="楕円 643">
          <a:extLst>
            <a:ext uri="{FF2B5EF4-FFF2-40B4-BE49-F238E27FC236}">
              <a16:creationId xmlns:a16="http://schemas.microsoft.com/office/drawing/2014/main" id="{70722ACA-7C6D-44F0-957F-21EF223E9A95}"/>
            </a:ext>
          </a:extLst>
        </xdr:cNvPr>
        <xdr:cNvSpPr/>
      </xdr:nvSpPr>
      <xdr:spPr>
        <a:xfrm>
          <a:off x="13096875" y="990346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80010</xdr:rowOff>
    </xdr:from>
    <xdr:to>
      <xdr:col>81</xdr:col>
      <xdr:colOff>50800</xdr:colOff>
      <xdr:row>62</xdr:row>
      <xdr:rowOff>27432</xdr:rowOff>
    </xdr:to>
    <xdr:cxnSp macro="">
      <xdr:nvCxnSpPr>
        <xdr:cNvPr id="645" name="直線コネクタ 644">
          <a:extLst>
            <a:ext uri="{FF2B5EF4-FFF2-40B4-BE49-F238E27FC236}">
              <a16:creationId xmlns:a16="http://schemas.microsoft.com/office/drawing/2014/main" id="{B59975D7-DB7F-4881-859E-83803C3092BB}"/>
            </a:ext>
          </a:extLst>
        </xdr:cNvPr>
        <xdr:cNvCxnSpPr/>
      </xdr:nvCxnSpPr>
      <xdr:spPr>
        <a:xfrm>
          <a:off x="13144500" y="9960610"/>
          <a:ext cx="790575" cy="1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81788</xdr:rowOff>
    </xdr:from>
    <xdr:to>
      <xdr:col>72</xdr:col>
      <xdr:colOff>38100</xdr:colOff>
      <xdr:row>61</xdr:row>
      <xdr:rowOff>11938</xdr:rowOff>
    </xdr:to>
    <xdr:sp macro="" textlink="">
      <xdr:nvSpPr>
        <xdr:cNvPr id="646" name="楕円 645">
          <a:extLst>
            <a:ext uri="{FF2B5EF4-FFF2-40B4-BE49-F238E27FC236}">
              <a16:creationId xmlns:a16="http://schemas.microsoft.com/office/drawing/2014/main" id="{F7E44417-F3D5-4A9F-81E7-C86DA649704E}"/>
            </a:ext>
          </a:extLst>
        </xdr:cNvPr>
        <xdr:cNvSpPr/>
      </xdr:nvSpPr>
      <xdr:spPr>
        <a:xfrm>
          <a:off x="12296775" y="980046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132588</xdr:rowOff>
    </xdr:from>
    <xdr:to>
      <xdr:col>76</xdr:col>
      <xdr:colOff>114300</xdr:colOff>
      <xdr:row>61</xdr:row>
      <xdr:rowOff>80010</xdr:rowOff>
    </xdr:to>
    <xdr:cxnSp macro="">
      <xdr:nvCxnSpPr>
        <xdr:cNvPr id="647" name="直線コネクタ 646">
          <a:extLst>
            <a:ext uri="{FF2B5EF4-FFF2-40B4-BE49-F238E27FC236}">
              <a16:creationId xmlns:a16="http://schemas.microsoft.com/office/drawing/2014/main" id="{333E5FB7-09B1-427E-9E5B-A3BF3B72F1F4}"/>
            </a:ext>
          </a:extLst>
        </xdr:cNvPr>
        <xdr:cNvCxnSpPr/>
      </xdr:nvCxnSpPr>
      <xdr:spPr>
        <a:xfrm>
          <a:off x="12344400" y="9848088"/>
          <a:ext cx="800100" cy="1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138938</xdr:rowOff>
    </xdr:from>
    <xdr:to>
      <xdr:col>67</xdr:col>
      <xdr:colOff>101600</xdr:colOff>
      <xdr:row>62</xdr:row>
      <xdr:rowOff>69088</xdr:rowOff>
    </xdr:to>
    <xdr:sp macro="" textlink="">
      <xdr:nvSpPr>
        <xdr:cNvPr id="648" name="楕円 647">
          <a:extLst>
            <a:ext uri="{FF2B5EF4-FFF2-40B4-BE49-F238E27FC236}">
              <a16:creationId xmlns:a16="http://schemas.microsoft.com/office/drawing/2014/main" id="{FD017F36-36D5-4E87-9C61-89FC7C8D3616}"/>
            </a:ext>
          </a:extLst>
        </xdr:cNvPr>
        <xdr:cNvSpPr/>
      </xdr:nvSpPr>
      <xdr:spPr>
        <a:xfrm>
          <a:off x="11487150" y="1001953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132588</xdr:rowOff>
    </xdr:from>
    <xdr:to>
      <xdr:col>71</xdr:col>
      <xdr:colOff>177800</xdr:colOff>
      <xdr:row>62</xdr:row>
      <xdr:rowOff>18288</xdr:rowOff>
    </xdr:to>
    <xdr:cxnSp macro="">
      <xdr:nvCxnSpPr>
        <xdr:cNvPr id="649" name="直線コネクタ 648">
          <a:extLst>
            <a:ext uri="{FF2B5EF4-FFF2-40B4-BE49-F238E27FC236}">
              <a16:creationId xmlns:a16="http://schemas.microsoft.com/office/drawing/2014/main" id="{15D4686D-9298-4201-9944-2C0253D1DB12}"/>
            </a:ext>
          </a:extLst>
        </xdr:cNvPr>
        <xdr:cNvCxnSpPr/>
      </xdr:nvCxnSpPr>
      <xdr:spPr>
        <a:xfrm flipV="1">
          <a:off x="11534775" y="9848088"/>
          <a:ext cx="809625"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117619</xdr:rowOff>
    </xdr:from>
    <xdr:ext cx="405111" cy="259045"/>
    <xdr:sp macro="" textlink="">
      <xdr:nvSpPr>
        <xdr:cNvPr id="650" name="n_1aveValue【学校施設】&#10;有形固定資産減価償却率">
          <a:extLst>
            <a:ext uri="{FF2B5EF4-FFF2-40B4-BE49-F238E27FC236}">
              <a16:creationId xmlns:a16="http://schemas.microsoft.com/office/drawing/2014/main" id="{40F4086B-095F-49EC-AC06-0D2377503F72}"/>
            </a:ext>
          </a:extLst>
        </xdr:cNvPr>
        <xdr:cNvSpPr txBox="1"/>
      </xdr:nvSpPr>
      <xdr:spPr>
        <a:xfrm>
          <a:off x="13745219" y="95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108475</xdr:rowOff>
    </xdr:from>
    <xdr:ext cx="405111" cy="259045"/>
    <xdr:sp macro="" textlink="">
      <xdr:nvSpPr>
        <xdr:cNvPr id="651" name="n_2aveValue【学校施設】&#10;有形固定資産減価償却率">
          <a:extLst>
            <a:ext uri="{FF2B5EF4-FFF2-40B4-BE49-F238E27FC236}">
              <a16:creationId xmlns:a16="http://schemas.microsoft.com/office/drawing/2014/main" id="{7CFF24EB-F17F-4FE1-93FD-D98665E990E4}"/>
            </a:ext>
          </a:extLst>
        </xdr:cNvPr>
        <xdr:cNvSpPr txBox="1"/>
      </xdr:nvSpPr>
      <xdr:spPr>
        <a:xfrm>
          <a:off x="12964169" y="9496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90187</xdr:rowOff>
    </xdr:from>
    <xdr:ext cx="405111" cy="259045"/>
    <xdr:sp macro="" textlink="">
      <xdr:nvSpPr>
        <xdr:cNvPr id="652" name="n_3aveValue【学校施設】&#10;有形固定資産減価償却率">
          <a:extLst>
            <a:ext uri="{FF2B5EF4-FFF2-40B4-BE49-F238E27FC236}">
              <a16:creationId xmlns:a16="http://schemas.microsoft.com/office/drawing/2014/main" id="{603F21B3-DE7A-4C01-999E-6DE51011EF6D}"/>
            </a:ext>
          </a:extLst>
        </xdr:cNvPr>
        <xdr:cNvSpPr txBox="1"/>
      </xdr:nvSpPr>
      <xdr:spPr>
        <a:xfrm>
          <a:off x="12164069" y="9478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67327</xdr:rowOff>
    </xdr:from>
    <xdr:ext cx="405111" cy="259045"/>
    <xdr:sp macro="" textlink="">
      <xdr:nvSpPr>
        <xdr:cNvPr id="653" name="n_4aveValue【学校施設】&#10;有形固定資産減価償却率">
          <a:extLst>
            <a:ext uri="{FF2B5EF4-FFF2-40B4-BE49-F238E27FC236}">
              <a16:creationId xmlns:a16="http://schemas.microsoft.com/office/drawing/2014/main" id="{61EECAD3-EDA0-4C2F-BCB4-B6169BD92880}"/>
            </a:ext>
          </a:extLst>
        </xdr:cNvPr>
        <xdr:cNvSpPr txBox="1"/>
      </xdr:nvSpPr>
      <xdr:spPr>
        <a:xfrm>
          <a:off x="11354444" y="9455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69359</xdr:rowOff>
    </xdr:from>
    <xdr:ext cx="405111" cy="259045"/>
    <xdr:sp macro="" textlink="">
      <xdr:nvSpPr>
        <xdr:cNvPr id="654" name="n_1mainValue【学校施設】&#10;有形固定資産減価償却率">
          <a:extLst>
            <a:ext uri="{FF2B5EF4-FFF2-40B4-BE49-F238E27FC236}">
              <a16:creationId xmlns:a16="http://schemas.microsoft.com/office/drawing/2014/main" id="{6BEE6E65-407B-4CBE-8965-16A7FA1277B9}"/>
            </a:ext>
          </a:extLst>
        </xdr:cNvPr>
        <xdr:cNvSpPr txBox="1"/>
      </xdr:nvSpPr>
      <xdr:spPr>
        <a:xfrm>
          <a:off x="13745219" y="1010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121937</xdr:rowOff>
    </xdr:from>
    <xdr:ext cx="405111" cy="259045"/>
    <xdr:sp macro="" textlink="">
      <xdr:nvSpPr>
        <xdr:cNvPr id="655" name="n_2mainValue【学校施設】&#10;有形固定資産減価償却率">
          <a:extLst>
            <a:ext uri="{FF2B5EF4-FFF2-40B4-BE49-F238E27FC236}">
              <a16:creationId xmlns:a16="http://schemas.microsoft.com/office/drawing/2014/main" id="{A137425A-216B-4686-B159-A8CC73E3611A}"/>
            </a:ext>
          </a:extLst>
        </xdr:cNvPr>
        <xdr:cNvSpPr txBox="1"/>
      </xdr:nvSpPr>
      <xdr:spPr>
        <a:xfrm>
          <a:off x="12964169" y="10002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3065</xdr:rowOff>
    </xdr:from>
    <xdr:ext cx="405111" cy="259045"/>
    <xdr:sp macro="" textlink="">
      <xdr:nvSpPr>
        <xdr:cNvPr id="656" name="n_3mainValue【学校施設】&#10;有形固定資産減価償却率">
          <a:extLst>
            <a:ext uri="{FF2B5EF4-FFF2-40B4-BE49-F238E27FC236}">
              <a16:creationId xmlns:a16="http://schemas.microsoft.com/office/drawing/2014/main" id="{7F0DEAD1-BF86-46F3-8457-77997F33A300}"/>
            </a:ext>
          </a:extLst>
        </xdr:cNvPr>
        <xdr:cNvSpPr txBox="1"/>
      </xdr:nvSpPr>
      <xdr:spPr>
        <a:xfrm>
          <a:off x="12164069" y="988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60215</xdr:rowOff>
    </xdr:from>
    <xdr:ext cx="405111" cy="259045"/>
    <xdr:sp macro="" textlink="">
      <xdr:nvSpPr>
        <xdr:cNvPr id="657" name="n_4mainValue【学校施設】&#10;有形固定資産減価償却率">
          <a:extLst>
            <a:ext uri="{FF2B5EF4-FFF2-40B4-BE49-F238E27FC236}">
              <a16:creationId xmlns:a16="http://schemas.microsoft.com/office/drawing/2014/main" id="{F23C9208-030A-414B-A60A-25144B6E5AA9}"/>
            </a:ext>
          </a:extLst>
        </xdr:cNvPr>
        <xdr:cNvSpPr txBox="1"/>
      </xdr:nvSpPr>
      <xdr:spPr>
        <a:xfrm>
          <a:off x="11354444" y="1009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id="{4DFBCDF1-0EAD-4C5C-8A4C-475617401F64}"/>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id="{5A8A4D52-CAAE-4A99-AC26-E8C0DA5DDF16}"/>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id="{FC28C078-9339-416C-8066-95C3A23BE5E7}"/>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id="{549C09F0-DDF9-4A76-84C5-3627771B9D23}"/>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id="{3945B4F4-FC84-4867-95AD-64C97CC18A9D}"/>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id="{EA54ADBB-B62A-4E3D-B701-93534E79E362}"/>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id="{67553DEC-4CA1-4C5A-BC1F-6DAA9A28650E}"/>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id="{70962EE8-0E83-4FA0-9176-C8B54B9A1A61}"/>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a16="http://schemas.microsoft.com/office/drawing/2014/main" id="{E08B4AF1-E52E-451A-A4DE-23AAD4511A33}"/>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id="{AC019EC2-EFA7-4596-A677-7D1A6BAACA7A}"/>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8" name="テキスト ボックス 667">
          <a:extLst>
            <a:ext uri="{FF2B5EF4-FFF2-40B4-BE49-F238E27FC236}">
              <a16:creationId xmlns:a16="http://schemas.microsoft.com/office/drawing/2014/main" id="{1FF2AD8E-F56D-4184-9B51-94A5684B12FB}"/>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69" name="直線コネクタ 668">
          <a:extLst>
            <a:ext uri="{FF2B5EF4-FFF2-40B4-BE49-F238E27FC236}">
              <a16:creationId xmlns:a16="http://schemas.microsoft.com/office/drawing/2014/main" id="{782587DC-BC51-4384-AFDE-96115E296DFE}"/>
            </a:ext>
          </a:extLst>
        </xdr:cNvPr>
        <xdr:cNvCxnSpPr/>
      </xdr:nvCxnSpPr>
      <xdr:spPr>
        <a:xfrm>
          <a:off x="16459200" y="104938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0" name="テキスト ボックス 669">
          <a:extLst>
            <a:ext uri="{FF2B5EF4-FFF2-40B4-BE49-F238E27FC236}">
              <a16:creationId xmlns:a16="http://schemas.microsoft.com/office/drawing/2014/main" id="{7A5AC123-CC39-46EB-9B79-FFE47F920067}"/>
            </a:ext>
          </a:extLst>
        </xdr:cNvPr>
        <xdr:cNvSpPr txBox="1"/>
      </xdr:nvSpPr>
      <xdr:spPr>
        <a:xfrm>
          <a:off x="16052346"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1" name="直線コネクタ 670">
          <a:extLst>
            <a:ext uri="{FF2B5EF4-FFF2-40B4-BE49-F238E27FC236}">
              <a16:creationId xmlns:a16="http://schemas.microsoft.com/office/drawing/2014/main" id="{E7E9B853-105B-4B9F-A3FA-892C917E4E27}"/>
            </a:ext>
          </a:extLst>
        </xdr:cNvPr>
        <xdr:cNvCxnSpPr/>
      </xdr:nvCxnSpPr>
      <xdr:spPr>
        <a:xfrm>
          <a:off x="16459200" y="101831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2" name="テキスト ボックス 671">
          <a:extLst>
            <a:ext uri="{FF2B5EF4-FFF2-40B4-BE49-F238E27FC236}">
              <a16:creationId xmlns:a16="http://schemas.microsoft.com/office/drawing/2014/main" id="{A1F6068E-CF92-4B5F-8B8D-6A25A7D44EB6}"/>
            </a:ext>
          </a:extLst>
        </xdr:cNvPr>
        <xdr:cNvSpPr txBox="1"/>
      </xdr:nvSpPr>
      <xdr:spPr>
        <a:xfrm>
          <a:off x="16052346"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3" name="直線コネクタ 672">
          <a:extLst>
            <a:ext uri="{FF2B5EF4-FFF2-40B4-BE49-F238E27FC236}">
              <a16:creationId xmlns:a16="http://schemas.microsoft.com/office/drawing/2014/main" id="{D8993637-C891-44AE-B58E-3D50117C5856}"/>
            </a:ext>
          </a:extLst>
        </xdr:cNvPr>
        <xdr:cNvCxnSpPr/>
      </xdr:nvCxnSpPr>
      <xdr:spPr>
        <a:xfrm>
          <a:off x="16459200" y="987561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4" name="テキスト ボックス 673">
          <a:extLst>
            <a:ext uri="{FF2B5EF4-FFF2-40B4-BE49-F238E27FC236}">
              <a16:creationId xmlns:a16="http://schemas.microsoft.com/office/drawing/2014/main" id="{A2CD27D5-0053-42C4-9EB1-9077E40797A8}"/>
            </a:ext>
          </a:extLst>
        </xdr:cNvPr>
        <xdr:cNvSpPr txBox="1"/>
      </xdr:nvSpPr>
      <xdr:spPr>
        <a:xfrm>
          <a:off x="16052346"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5" name="直線コネクタ 674">
          <a:extLst>
            <a:ext uri="{FF2B5EF4-FFF2-40B4-BE49-F238E27FC236}">
              <a16:creationId xmlns:a16="http://schemas.microsoft.com/office/drawing/2014/main" id="{963BFFA9-F65E-4354-B623-94ADA95B8D64}"/>
            </a:ext>
          </a:extLst>
        </xdr:cNvPr>
        <xdr:cNvCxnSpPr/>
      </xdr:nvCxnSpPr>
      <xdr:spPr>
        <a:xfrm>
          <a:off x="16459200" y="95649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6" name="テキスト ボックス 675">
          <a:extLst>
            <a:ext uri="{FF2B5EF4-FFF2-40B4-BE49-F238E27FC236}">
              <a16:creationId xmlns:a16="http://schemas.microsoft.com/office/drawing/2014/main" id="{0CB2D6D5-2301-4C43-888C-681225A39083}"/>
            </a:ext>
          </a:extLst>
        </xdr:cNvPr>
        <xdr:cNvSpPr txBox="1"/>
      </xdr:nvSpPr>
      <xdr:spPr>
        <a:xfrm>
          <a:off x="16052346"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7" name="直線コネクタ 676">
          <a:extLst>
            <a:ext uri="{FF2B5EF4-FFF2-40B4-BE49-F238E27FC236}">
              <a16:creationId xmlns:a16="http://schemas.microsoft.com/office/drawing/2014/main" id="{4FA5636E-91BE-40BD-87BF-7D8A1673A8AD}"/>
            </a:ext>
          </a:extLst>
        </xdr:cNvPr>
        <xdr:cNvCxnSpPr/>
      </xdr:nvCxnSpPr>
      <xdr:spPr>
        <a:xfrm>
          <a:off x="16459200" y="92573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8" name="テキスト ボックス 677">
          <a:extLst>
            <a:ext uri="{FF2B5EF4-FFF2-40B4-BE49-F238E27FC236}">
              <a16:creationId xmlns:a16="http://schemas.microsoft.com/office/drawing/2014/main" id="{432AE3F5-B26E-4890-A16E-1F9DDE1C155E}"/>
            </a:ext>
          </a:extLst>
        </xdr:cNvPr>
        <xdr:cNvSpPr txBox="1"/>
      </xdr:nvSpPr>
      <xdr:spPr>
        <a:xfrm>
          <a:off x="16052346"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9" name="直線コネクタ 678">
          <a:extLst>
            <a:ext uri="{FF2B5EF4-FFF2-40B4-BE49-F238E27FC236}">
              <a16:creationId xmlns:a16="http://schemas.microsoft.com/office/drawing/2014/main" id="{4295D156-5641-420A-A968-B73D97703118}"/>
            </a:ext>
          </a:extLst>
        </xdr:cNvPr>
        <xdr:cNvCxnSpPr/>
      </xdr:nvCxnSpPr>
      <xdr:spPr>
        <a:xfrm>
          <a:off x="16459200" y="894669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0" name="テキスト ボックス 679">
          <a:extLst>
            <a:ext uri="{FF2B5EF4-FFF2-40B4-BE49-F238E27FC236}">
              <a16:creationId xmlns:a16="http://schemas.microsoft.com/office/drawing/2014/main" id="{920A11D7-C5A0-454A-A64B-9EC95500AD25}"/>
            </a:ext>
          </a:extLst>
        </xdr:cNvPr>
        <xdr:cNvSpPr txBox="1"/>
      </xdr:nvSpPr>
      <xdr:spPr>
        <a:xfrm>
          <a:off x="16052346"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42565845-BF21-4D0A-9E65-3A6585121BBB}"/>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44F2CDFA-A278-4E3C-B633-DFE4C3514D52}"/>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学校施設】&#10;一人当たり面積グラフ枠">
          <a:extLst>
            <a:ext uri="{FF2B5EF4-FFF2-40B4-BE49-F238E27FC236}">
              <a16:creationId xmlns:a16="http://schemas.microsoft.com/office/drawing/2014/main" id="{15B8F909-D37B-4FBD-8677-5E0359667ADC}"/>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32113</xdr:rowOff>
    </xdr:from>
    <xdr:to>
      <xdr:col>116</xdr:col>
      <xdr:colOff>62864</xdr:colOff>
      <xdr:row>64</xdr:row>
      <xdr:rowOff>71846</xdr:rowOff>
    </xdr:to>
    <xdr:cxnSp macro="">
      <xdr:nvCxnSpPr>
        <xdr:cNvPr id="684" name="直線コネクタ 683">
          <a:extLst>
            <a:ext uri="{FF2B5EF4-FFF2-40B4-BE49-F238E27FC236}">
              <a16:creationId xmlns:a16="http://schemas.microsoft.com/office/drawing/2014/main" id="{63583BB6-EE84-47CB-9047-9DF5B9ABCF7E}"/>
            </a:ext>
          </a:extLst>
        </xdr:cNvPr>
        <xdr:cNvCxnSpPr/>
      </xdr:nvCxnSpPr>
      <xdr:spPr>
        <a:xfrm flipV="1">
          <a:off x="19954239" y="8934813"/>
          <a:ext cx="0" cy="1497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75673</xdr:rowOff>
    </xdr:from>
    <xdr:ext cx="469744" cy="259045"/>
    <xdr:sp macro="" textlink="">
      <xdr:nvSpPr>
        <xdr:cNvPr id="685" name="【学校施設】&#10;一人当たり面積最小値テキスト">
          <a:extLst>
            <a:ext uri="{FF2B5EF4-FFF2-40B4-BE49-F238E27FC236}">
              <a16:creationId xmlns:a16="http://schemas.microsoft.com/office/drawing/2014/main" id="{76AB2AAA-6A17-459C-B3CF-E988922200A1}"/>
            </a:ext>
          </a:extLst>
        </xdr:cNvPr>
        <xdr:cNvSpPr txBox="1"/>
      </xdr:nvSpPr>
      <xdr:spPr>
        <a:xfrm>
          <a:off x="19992975" y="1043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71846</xdr:rowOff>
    </xdr:from>
    <xdr:to>
      <xdr:col>116</xdr:col>
      <xdr:colOff>152400</xdr:colOff>
      <xdr:row>64</xdr:row>
      <xdr:rowOff>71846</xdr:rowOff>
    </xdr:to>
    <xdr:cxnSp macro="">
      <xdr:nvCxnSpPr>
        <xdr:cNvPr id="686" name="直線コネクタ 685">
          <a:extLst>
            <a:ext uri="{FF2B5EF4-FFF2-40B4-BE49-F238E27FC236}">
              <a16:creationId xmlns:a16="http://schemas.microsoft.com/office/drawing/2014/main" id="{EDD33ADA-5104-461D-93F6-98AA5B2813AC}"/>
            </a:ext>
          </a:extLst>
        </xdr:cNvPr>
        <xdr:cNvCxnSpPr/>
      </xdr:nvCxnSpPr>
      <xdr:spPr>
        <a:xfrm>
          <a:off x="19878675" y="1043187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150240</xdr:rowOff>
    </xdr:from>
    <xdr:ext cx="469744" cy="259045"/>
    <xdr:sp macro="" textlink="">
      <xdr:nvSpPr>
        <xdr:cNvPr id="687" name="【学校施設】&#10;一人当たり面積最大値テキスト">
          <a:extLst>
            <a:ext uri="{FF2B5EF4-FFF2-40B4-BE49-F238E27FC236}">
              <a16:creationId xmlns:a16="http://schemas.microsoft.com/office/drawing/2014/main" id="{3C383E04-B7C6-43FB-BEAD-8F6DCF7CF9FF}"/>
            </a:ext>
          </a:extLst>
        </xdr:cNvPr>
        <xdr:cNvSpPr txBox="1"/>
      </xdr:nvSpPr>
      <xdr:spPr>
        <a:xfrm>
          <a:off x="19992975" y="873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32113</xdr:rowOff>
    </xdr:from>
    <xdr:to>
      <xdr:col>116</xdr:col>
      <xdr:colOff>152400</xdr:colOff>
      <xdr:row>55</xdr:row>
      <xdr:rowOff>32113</xdr:rowOff>
    </xdr:to>
    <xdr:cxnSp macro="">
      <xdr:nvCxnSpPr>
        <xdr:cNvPr id="688" name="直線コネクタ 687">
          <a:extLst>
            <a:ext uri="{FF2B5EF4-FFF2-40B4-BE49-F238E27FC236}">
              <a16:creationId xmlns:a16="http://schemas.microsoft.com/office/drawing/2014/main" id="{79337BEE-BDC0-41F1-9657-BC4436F0B4D1}"/>
            </a:ext>
          </a:extLst>
        </xdr:cNvPr>
        <xdr:cNvCxnSpPr/>
      </xdr:nvCxnSpPr>
      <xdr:spPr>
        <a:xfrm>
          <a:off x="19878675" y="893481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65876</xdr:rowOff>
    </xdr:from>
    <xdr:ext cx="469744" cy="259045"/>
    <xdr:sp macro="" textlink="">
      <xdr:nvSpPr>
        <xdr:cNvPr id="689" name="【学校施設】&#10;一人当たり面積平均値テキスト">
          <a:extLst>
            <a:ext uri="{FF2B5EF4-FFF2-40B4-BE49-F238E27FC236}">
              <a16:creationId xmlns:a16="http://schemas.microsoft.com/office/drawing/2014/main" id="{D8E67E88-F0F9-4CEF-9F5A-61C8EF676A4B}"/>
            </a:ext>
          </a:extLst>
        </xdr:cNvPr>
        <xdr:cNvSpPr txBox="1"/>
      </xdr:nvSpPr>
      <xdr:spPr>
        <a:xfrm>
          <a:off x="19992975" y="10108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87449</xdr:rowOff>
    </xdr:from>
    <xdr:to>
      <xdr:col>116</xdr:col>
      <xdr:colOff>114300</xdr:colOff>
      <xdr:row>63</xdr:row>
      <xdr:rowOff>17599</xdr:rowOff>
    </xdr:to>
    <xdr:sp macro="" textlink="">
      <xdr:nvSpPr>
        <xdr:cNvPr id="690" name="フローチャート: 判断 689">
          <a:extLst>
            <a:ext uri="{FF2B5EF4-FFF2-40B4-BE49-F238E27FC236}">
              <a16:creationId xmlns:a16="http://schemas.microsoft.com/office/drawing/2014/main" id="{7971956C-8BD2-42C6-968F-FD26824C935D}"/>
            </a:ext>
          </a:extLst>
        </xdr:cNvPr>
        <xdr:cNvSpPr/>
      </xdr:nvSpPr>
      <xdr:spPr>
        <a:xfrm>
          <a:off x="19897725" y="1012362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92891</xdr:rowOff>
    </xdr:from>
    <xdr:to>
      <xdr:col>112</xdr:col>
      <xdr:colOff>38100</xdr:colOff>
      <xdr:row>63</xdr:row>
      <xdr:rowOff>23041</xdr:rowOff>
    </xdr:to>
    <xdr:sp macro="" textlink="">
      <xdr:nvSpPr>
        <xdr:cNvPr id="691" name="フローチャート: 判断 690">
          <a:extLst>
            <a:ext uri="{FF2B5EF4-FFF2-40B4-BE49-F238E27FC236}">
              <a16:creationId xmlns:a16="http://schemas.microsoft.com/office/drawing/2014/main" id="{0D34726D-2483-43CE-9184-375F5BCAA01C}"/>
            </a:ext>
          </a:extLst>
        </xdr:cNvPr>
        <xdr:cNvSpPr/>
      </xdr:nvSpPr>
      <xdr:spPr>
        <a:xfrm>
          <a:off x="19154775" y="1013224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109220</xdr:rowOff>
    </xdr:from>
    <xdr:to>
      <xdr:col>107</xdr:col>
      <xdr:colOff>101600</xdr:colOff>
      <xdr:row>63</xdr:row>
      <xdr:rowOff>39370</xdr:rowOff>
    </xdr:to>
    <xdr:sp macro="" textlink="">
      <xdr:nvSpPr>
        <xdr:cNvPr id="692" name="フローチャート: 判断 691">
          <a:extLst>
            <a:ext uri="{FF2B5EF4-FFF2-40B4-BE49-F238E27FC236}">
              <a16:creationId xmlns:a16="http://schemas.microsoft.com/office/drawing/2014/main" id="{18329389-3F43-4583-B67E-153F70E0F1FE}"/>
            </a:ext>
          </a:extLst>
        </xdr:cNvPr>
        <xdr:cNvSpPr/>
      </xdr:nvSpPr>
      <xdr:spPr>
        <a:xfrm>
          <a:off x="18345150" y="101453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693" name="フローチャート: 判断 692">
          <a:extLst>
            <a:ext uri="{FF2B5EF4-FFF2-40B4-BE49-F238E27FC236}">
              <a16:creationId xmlns:a16="http://schemas.microsoft.com/office/drawing/2014/main" id="{4FF88516-3061-4ED0-8453-C46B29BD1BBF}"/>
            </a:ext>
          </a:extLst>
        </xdr:cNvPr>
        <xdr:cNvSpPr/>
      </xdr:nvSpPr>
      <xdr:spPr>
        <a:xfrm>
          <a:off x="17554575" y="101453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108131</xdr:rowOff>
    </xdr:from>
    <xdr:to>
      <xdr:col>98</xdr:col>
      <xdr:colOff>38100</xdr:colOff>
      <xdr:row>63</xdr:row>
      <xdr:rowOff>38281</xdr:rowOff>
    </xdr:to>
    <xdr:sp macro="" textlink="">
      <xdr:nvSpPr>
        <xdr:cNvPr id="694" name="フローチャート: 判断 693">
          <a:extLst>
            <a:ext uri="{FF2B5EF4-FFF2-40B4-BE49-F238E27FC236}">
              <a16:creationId xmlns:a16="http://schemas.microsoft.com/office/drawing/2014/main" id="{7CCB0011-1AB8-40DF-AF2D-E59A940C2AE8}"/>
            </a:ext>
          </a:extLst>
        </xdr:cNvPr>
        <xdr:cNvSpPr/>
      </xdr:nvSpPr>
      <xdr:spPr>
        <a:xfrm>
          <a:off x="16754475" y="1014430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8FC94F55-C5D7-409F-96F0-48B1ECF54025}"/>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DC1C6AB5-0D9F-4400-9CDF-BBDDE62C1C10}"/>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B113F56C-179D-4F76-81F7-F9859B70A662}"/>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7A2C6D64-A942-4AEA-8839-264A8ABDDF24}"/>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EB7CBCB9-17C8-44E1-AB1C-5757B81CC901}"/>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167459</xdr:rowOff>
    </xdr:from>
    <xdr:to>
      <xdr:col>116</xdr:col>
      <xdr:colOff>114300</xdr:colOff>
      <xdr:row>62</xdr:row>
      <xdr:rowOff>97609</xdr:rowOff>
    </xdr:to>
    <xdr:sp macro="" textlink="">
      <xdr:nvSpPr>
        <xdr:cNvPr id="700" name="楕円 699">
          <a:extLst>
            <a:ext uri="{FF2B5EF4-FFF2-40B4-BE49-F238E27FC236}">
              <a16:creationId xmlns:a16="http://schemas.microsoft.com/office/drawing/2014/main" id="{BCAFA1EF-FCB8-4EE8-961F-AE9DAC1229AD}"/>
            </a:ext>
          </a:extLst>
        </xdr:cNvPr>
        <xdr:cNvSpPr/>
      </xdr:nvSpPr>
      <xdr:spPr>
        <a:xfrm>
          <a:off x="19897725" y="1004170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18886</xdr:rowOff>
    </xdr:from>
    <xdr:ext cx="469744" cy="259045"/>
    <xdr:sp macro="" textlink="">
      <xdr:nvSpPr>
        <xdr:cNvPr id="701" name="【学校施設】&#10;一人当たり面積該当値テキスト">
          <a:extLst>
            <a:ext uri="{FF2B5EF4-FFF2-40B4-BE49-F238E27FC236}">
              <a16:creationId xmlns:a16="http://schemas.microsoft.com/office/drawing/2014/main" id="{EF462918-AEFB-49D4-9A19-0A96B20B298A}"/>
            </a:ext>
          </a:extLst>
        </xdr:cNvPr>
        <xdr:cNvSpPr txBox="1"/>
      </xdr:nvSpPr>
      <xdr:spPr>
        <a:xfrm>
          <a:off x="19992975" y="989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156573</xdr:rowOff>
    </xdr:from>
    <xdr:to>
      <xdr:col>112</xdr:col>
      <xdr:colOff>38100</xdr:colOff>
      <xdr:row>62</xdr:row>
      <xdr:rowOff>86723</xdr:rowOff>
    </xdr:to>
    <xdr:sp macro="" textlink="">
      <xdr:nvSpPr>
        <xdr:cNvPr id="702" name="楕円 701">
          <a:extLst>
            <a:ext uri="{FF2B5EF4-FFF2-40B4-BE49-F238E27FC236}">
              <a16:creationId xmlns:a16="http://schemas.microsoft.com/office/drawing/2014/main" id="{F222B259-11A2-4F5B-890A-F147A647EFF2}"/>
            </a:ext>
          </a:extLst>
        </xdr:cNvPr>
        <xdr:cNvSpPr/>
      </xdr:nvSpPr>
      <xdr:spPr>
        <a:xfrm>
          <a:off x="19154775" y="1003717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35923</xdr:rowOff>
    </xdr:from>
    <xdr:to>
      <xdr:col>116</xdr:col>
      <xdr:colOff>63500</xdr:colOff>
      <xdr:row>62</xdr:row>
      <xdr:rowOff>46809</xdr:rowOff>
    </xdr:to>
    <xdr:cxnSp macro="">
      <xdr:nvCxnSpPr>
        <xdr:cNvPr id="703" name="直線コネクタ 702">
          <a:extLst>
            <a:ext uri="{FF2B5EF4-FFF2-40B4-BE49-F238E27FC236}">
              <a16:creationId xmlns:a16="http://schemas.microsoft.com/office/drawing/2014/main" id="{16FC966A-DFA2-487B-84D4-433FE3272C55}"/>
            </a:ext>
          </a:extLst>
        </xdr:cNvPr>
        <xdr:cNvCxnSpPr/>
      </xdr:nvCxnSpPr>
      <xdr:spPr>
        <a:xfrm>
          <a:off x="19202400" y="10075273"/>
          <a:ext cx="752475" cy="1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xdr:rowOff>
    </xdr:from>
    <xdr:to>
      <xdr:col>107</xdr:col>
      <xdr:colOff>101600</xdr:colOff>
      <xdr:row>62</xdr:row>
      <xdr:rowOff>111760</xdr:rowOff>
    </xdr:to>
    <xdr:sp macro="" textlink="">
      <xdr:nvSpPr>
        <xdr:cNvPr id="704" name="楕円 703">
          <a:extLst>
            <a:ext uri="{FF2B5EF4-FFF2-40B4-BE49-F238E27FC236}">
              <a16:creationId xmlns:a16="http://schemas.microsoft.com/office/drawing/2014/main" id="{7DA658BC-379E-4D59-B51F-02E2334109D4}"/>
            </a:ext>
          </a:extLst>
        </xdr:cNvPr>
        <xdr:cNvSpPr/>
      </xdr:nvSpPr>
      <xdr:spPr>
        <a:xfrm>
          <a:off x="18345150" y="1004633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35923</xdr:rowOff>
    </xdr:from>
    <xdr:to>
      <xdr:col>111</xdr:col>
      <xdr:colOff>177800</xdr:colOff>
      <xdr:row>62</xdr:row>
      <xdr:rowOff>60960</xdr:rowOff>
    </xdr:to>
    <xdr:cxnSp macro="">
      <xdr:nvCxnSpPr>
        <xdr:cNvPr id="705" name="直線コネクタ 704">
          <a:extLst>
            <a:ext uri="{FF2B5EF4-FFF2-40B4-BE49-F238E27FC236}">
              <a16:creationId xmlns:a16="http://schemas.microsoft.com/office/drawing/2014/main" id="{C097C9B1-BD69-4D6F-AF82-AE5D0B5F0A51}"/>
            </a:ext>
          </a:extLst>
        </xdr:cNvPr>
        <xdr:cNvCxnSpPr/>
      </xdr:nvCxnSpPr>
      <xdr:spPr>
        <a:xfrm flipV="1">
          <a:off x="18392775" y="10075273"/>
          <a:ext cx="809625" cy="2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97246</xdr:rowOff>
    </xdr:from>
    <xdr:to>
      <xdr:col>102</xdr:col>
      <xdr:colOff>165100</xdr:colOff>
      <xdr:row>63</xdr:row>
      <xdr:rowOff>27396</xdr:rowOff>
    </xdr:to>
    <xdr:sp macro="" textlink="">
      <xdr:nvSpPr>
        <xdr:cNvPr id="706" name="楕円 705">
          <a:extLst>
            <a:ext uri="{FF2B5EF4-FFF2-40B4-BE49-F238E27FC236}">
              <a16:creationId xmlns:a16="http://schemas.microsoft.com/office/drawing/2014/main" id="{1C5FA7E4-43CF-426B-836C-F51494A86FCB}"/>
            </a:ext>
          </a:extLst>
        </xdr:cNvPr>
        <xdr:cNvSpPr/>
      </xdr:nvSpPr>
      <xdr:spPr>
        <a:xfrm>
          <a:off x="17554575" y="1013659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60960</xdr:rowOff>
    </xdr:from>
    <xdr:to>
      <xdr:col>107</xdr:col>
      <xdr:colOff>50800</xdr:colOff>
      <xdr:row>62</xdr:row>
      <xdr:rowOff>148046</xdr:rowOff>
    </xdr:to>
    <xdr:cxnSp macro="">
      <xdr:nvCxnSpPr>
        <xdr:cNvPr id="707" name="直線コネクタ 706">
          <a:extLst>
            <a:ext uri="{FF2B5EF4-FFF2-40B4-BE49-F238E27FC236}">
              <a16:creationId xmlns:a16="http://schemas.microsoft.com/office/drawing/2014/main" id="{1884A45A-5A69-45D9-BB63-CDCE10A89D90}"/>
            </a:ext>
          </a:extLst>
        </xdr:cNvPr>
        <xdr:cNvCxnSpPr/>
      </xdr:nvCxnSpPr>
      <xdr:spPr>
        <a:xfrm flipV="1">
          <a:off x="17602200" y="10103485"/>
          <a:ext cx="790575" cy="8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95613</xdr:rowOff>
    </xdr:from>
    <xdr:to>
      <xdr:col>98</xdr:col>
      <xdr:colOff>38100</xdr:colOff>
      <xdr:row>62</xdr:row>
      <xdr:rowOff>25763</xdr:rowOff>
    </xdr:to>
    <xdr:sp macro="" textlink="">
      <xdr:nvSpPr>
        <xdr:cNvPr id="708" name="楕円 707">
          <a:extLst>
            <a:ext uri="{FF2B5EF4-FFF2-40B4-BE49-F238E27FC236}">
              <a16:creationId xmlns:a16="http://schemas.microsoft.com/office/drawing/2014/main" id="{BE245EB5-5AD6-4E72-9552-392AA3E1B919}"/>
            </a:ext>
          </a:extLst>
        </xdr:cNvPr>
        <xdr:cNvSpPr/>
      </xdr:nvSpPr>
      <xdr:spPr>
        <a:xfrm>
          <a:off x="16754475" y="997303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146413</xdr:rowOff>
    </xdr:from>
    <xdr:to>
      <xdr:col>102</xdr:col>
      <xdr:colOff>114300</xdr:colOff>
      <xdr:row>62</xdr:row>
      <xdr:rowOff>148046</xdr:rowOff>
    </xdr:to>
    <xdr:cxnSp macro="">
      <xdr:nvCxnSpPr>
        <xdr:cNvPr id="709" name="直線コネクタ 708">
          <a:extLst>
            <a:ext uri="{FF2B5EF4-FFF2-40B4-BE49-F238E27FC236}">
              <a16:creationId xmlns:a16="http://schemas.microsoft.com/office/drawing/2014/main" id="{2898408F-D505-459E-BFE4-208AC9EF354F}"/>
            </a:ext>
          </a:extLst>
        </xdr:cNvPr>
        <xdr:cNvCxnSpPr/>
      </xdr:nvCxnSpPr>
      <xdr:spPr>
        <a:xfrm>
          <a:off x="16802100" y="10020663"/>
          <a:ext cx="800100" cy="16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14168</xdr:rowOff>
    </xdr:from>
    <xdr:ext cx="469744" cy="259045"/>
    <xdr:sp macro="" textlink="">
      <xdr:nvSpPr>
        <xdr:cNvPr id="710" name="n_1aveValue【学校施設】&#10;一人当たり面積">
          <a:extLst>
            <a:ext uri="{FF2B5EF4-FFF2-40B4-BE49-F238E27FC236}">
              <a16:creationId xmlns:a16="http://schemas.microsoft.com/office/drawing/2014/main" id="{2D834F1C-1B1B-4AC3-B925-611F54701C8F}"/>
            </a:ext>
          </a:extLst>
        </xdr:cNvPr>
        <xdr:cNvSpPr txBox="1"/>
      </xdr:nvSpPr>
      <xdr:spPr>
        <a:xfrm>
          <a:off x="18983402"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30497</xdr:rowOff>
    </xdr:from>
    <xdr:ext cx="469744" cy="259045"/>
    <xdr:sp macro="" textlink="">
      <xdr:nvSpPr>
        <xdr:cNvPr id="711" name="n_2aveValue【学校施設】&#10;一人当たり面積">
          <a:extLst>
            <a:ext uri="{FF2B5EF4-FFF2-40B4-BE49-F238E27FC236}">
              <a16:creationId xmlns:a16="http://schemas.microsoft.com/office/drawing/2014/main" id="{8DBAAC2B-B986-499B-B337-14633EB81903}"/>
            </a:ext>
          </a:extLst>
        </xdr:cNvPr>
        <xdr:cNvSpPr txBox="1"/>
      </xdr:nvSpPr>
      <xdr:spPr>
        <a:xfrm>
          <a:off x="18183302"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30497</xdr:rowOff>
    </xdr:from>
    <xdr:ext cx="469744" cy="259045"/>
    <xdr:sp macro="" textlink="">
      <xdr:nvSpPr>
        <xdr:cNvPr id="712" name="n_3aveValue【学校施設】&#10;一人当たり面積">
          <a:extLst>
            <a:ext uri="{FF2B5EF4-FFF2-40B4-BE49-F238E27FC236}">
              <a16:creationId xmlns:a16="http://schemas.microsoft.com/office/drawing/2014/main" id="{3CE7B33E-FB60-45B8-B231-8E54F2982392}"/>
            </a:ext>
          </a:extLst>
        </xdr:cNvPr>
        <xdr:cNvSpPr txBox="1"/>
      </xdr:nvSpPr>
      <xdr:spPr>
        <a:xfrm>
          <a:off x="17383202"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29408</xdr:rowOff>
    </xdr:from>
    <xdr:ext cx="469744" cy="259045"/>
    <xdr:sp macro="" textlink="">
      <xdr:nvSpPr>
        <xdr:cNvPr id="713" name="n_4aveValue【学校施設】&#10;一人当たり面積">
          <a:extLst>
            <a:ext uri="{FF2B5EF4-FFF2-40B4-BE49-F238E27FC236}">
              <a16:creationId xmlns:a16="http://schemas.microsoft.com/office/drawing/2014/main" id="{D2A81D2E-6AAC-4D01-9DA9-BAE58BFB1B9F}"/>
            </a:ext>
          </a:extLst>
        </xdr:cNvPr>
        <xdr:cNvSpPr txBox="1"/>
      </xdr:nvSpPr>
      <xdr:spPr>
        <a:xfrm>
          <a:off x="16592627" y="1022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103250</xdr:rowOff>
    </xdr:from>
    <xdr:ext cx="469744" cy="259045"/>
    <xdr:sp macro="" textlink="">
      <xdr:nvSpPr>
        <xdr:cNvPr id="714" name="n_1mainValue【学校施設】&#10;一人当たり面積">
          <a:extLst>
            <a:ext uri="{FF2B5EF4-FFF2-40B4-BE49-F238E27FC236}">
              <a16:creationId xmlns:a16="http://schemas.microsoft.com/office/drawing/2014/main" id="{0928F795-0058-4A7E-B5C1-5B499EBBBD28}"/>
            </a:ext>
          </a:extLst>
        </xdr:cNvPr>
        <xdr:cNvSpPr txBox="1"/>
      </xdr:nvSpPr>
      <xdr:spPr>
        <a:xfrm>
          <a:off x="18983402" y="982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128287</xdr:rowOff>
    </xdr:from>
    <xdr:ext cx="469744" cy="259045"/>
    <xdr:sp macro="" textlink="">
      <xdr:nvSpPr>
        <xdr:cNvPr id="715" name="n_2mainValue【学校施設】&#10;一人当たり面積">
          <a:extLst>
            <a:ext uri="{FF2B5EF4-FFF2-40B4-BE49-F238E27FC236}">
              <a16:creationId xmlns:a16="http://schemas.microsoft.com/office/drawing/2014/main" id="{0A7C3660-CBA7-40BF-A1B7-EAA62DBB3FB5}"/>
            </a:ext>
          </a:extLst>
        </xdr:cNvPr>
        <xdr:cNvSpPr txBox="1"/>
      </xdr:nvSpPr>
      <xdr:spPr>
        <a:xfrm>
          <a:off x="18183302" y="984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43923</xdr:rowOff>
    </xdr:from>
    <xdr:ext cx="469744" cy="259045"/>
    <xdr:sp macro="" textlink="">
      <xdr:nvSpPr>
        <xdr:cNvPr id="716" name="n_3mainValue【学校施設】&#10;一人当たり面積">
          <a:extLst>
            <a:ext uri="{FF2B5EF4-FFF2-40B4-BE49-F238E27FC236}">
              <a16:creationId xmlns:a16="http://schemas.microsoft.com/office/drawing/2014/main" id="{972BE336-B9D0-467C-9790-071D542A91B7}"/>
            </a:ext>
          </a:extLst>
        </xdr:cNvPr>
        <xdr:cNvSpPr txBox="1"/>
      </xdr:nvSpPr>
      <xdr:spPr>
        <a:xfrm>
          <a:off x="17383202" y="992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42290</xdr:rowOff>
    </xdr:from>
    <xdr:ext cx="469744" cy="259045"/>
    <xdr:sp macro="" textlink="">
      <xdr:nvSpPr>
        <xdr:cNvPr id="717" name="n_4mainValue【学校施設】&#10;一人当たり面積">
          <a:extLst>
            <a:ext uri="{FF2B5EF4-FFF2-40B4-BE49-F238E27FC236}">
              <a16:creationId xmlns:a16="http://schemas.microsoft.com/office/drawing/2014/main" id="{32C84815-08A0-4398-A57A-87BE1D59DB6F}"/>
            </a:ext>
          </a:extLst>
        </xdr:cNvPr>
        <xdr:cNvSpPr txBox="1"/>
      </xdr:nvSpPr>
      <xdr:spPr>
        <a:xfrm>
          <a:off x="16592627" y="976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734BF235-DDD4-4B85-B559-C412F56A4F41}"/>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A8F8E474-4EE2-40A1-B313-105DBCE7DBF0}"/>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F2B44395-AA53-4DB6-9512-A5B204594D35}"/>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79A6938C-FFED-4376-B87A-93EEC863C594}"/>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CFE0AA5C-0E6F-4DC0-90AE-8644C97DC8AF}"/>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E63C1353-0551-41B1-B7EB-AB80BE72CCDA}"/>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CB8FE57B-000F-44A8-A07D-DF527EF57186}"/>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7EF7D769-A6FC-4CFF-B660-BA883E26CC09}"/>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5035A539-A5D0-43B2-8682-743E78A137BB}"/>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9947B15B-6323-4296-80DB-FE5ADBDEAA50}"/>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FAB3A019-CB40-441C-B7FA-18425AF0D945}"/>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0F534A96-1CF1-413F-87F3-C09FFB267068}"/>
            </a:ext>
          </a:extLst>
        </xdr:cNvPr>
        <xdr:cNvCxnSpPr/>
      </xdr:nvCxnSpPr>
      <xdr:spPr>
        <a:xfrm>
          <a:off x="11210925" y="1408475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730" name="テキスト ボックス 729">
          <a:extLst>
            <a:ext uri="{FF2B5EF4-FFF2-40B4-BE49-F238E27FC236}">
              <a16:creationId xmlns:a16="http://schemas.microsoft.com/office/drawing/2014/main" id="{F87E650F-647A-4FC4-A3DC-10F0F60232CF}"/>
            </a:ext>
          </a:extLst>
        </xdr:cNvPr>
        <xdr:cNvSpPr txBox="1"/>
      </xdr:nvSpPr>
      <xdr:spPr>
        <a:xfrm>
          <a:off x="10845966" y="139552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F6161B4E-2A6F-4F37-8658-AA76DF08AB05}"/>
            </a:ext>
          </a:extLst>
        </xdr:cNvPr>
        <xdr:cNvCxnSpPr/>
      </xdr:nvCxnSpPr>
      <xdr:spPr>
        <a:xfrm>
          <a:off x="11210925" y="1377405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id="{082D2BFF-532A-4B7E-9387-1C86622D08CE}"/>
            </a:ext>
          </a:extLst>
        </xdr:cNvPr>
        <xdr:cNvSpPr txBox="1"/>
      </xdr:nvSpPr>
      <xdr:spPr>
        <a:xfrm>
          <a:off x="10845966"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BC123240-49E0-43EC-98EE-B1BA1B1870CF}"/>
            </a:ext>
          </a:extLst>
        </xdr:cNvPr>
        <xdr:cNvCxnSpPr/>
      </xdr:nvCxnSpPr>
      <xdr:spPr>
        <a:xfrm>
          <a:off x="11210925" y="1346653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id="{11CEF8E6-432B-426B-A5E4-18206264F0D5}"/>
            </a:ext>
          </a:extLst>
        </xdr:cNvPr>
        <xdr:cNvSpPr txBox="1"/>
      </xdr:nvSpPr>
      <xdr:spPr>
        <a:xfrm>
          <a:off x="10845966"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14B308E8-0C81-4570-8F16-6FEA00ED59D9}"/>
            </a:ext>
          </a:extLst>
        </xdr:cNvPr>
        <xdr:cNvCxnSpPr/>
      </xdr:nvCxnSpPr>
      <xdr:spPr>
        <a:xfrm>
          <a:off x="11210925" y="1316536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id="{DB7470FB-AA32-49C8-8B98-97A64E51B12C}"/>
            </a:ext>
          </a:extLst>
        </xdr:cNvPr>
        <xdr:cNvSpPr txBox="1"/>
      </xdr:nvSpPr>
      <xdr:spPr>
        <a:xfrm>
          <a:off x="10845966"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1642FEF8-6E68-4236-A32F-766EC49A47CF}"/>
            </a:ext>
          </a:extLst>
        </xdr:cNvPr>
        <xdr:cNvCxnSpPr/>
      </xdr:nvCxnSpPr>
      <xdr:spPr>
        <a:xfrm>
          <a:off x="11210925" y="1285784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id="{53A27F88-D07A-4778-A596-20D71CD2E2AD}"/>
            </a:ext>
          </a:extLst>
        </xdr:cNvPr>
        <xdr:cNvSpPr txBox="1"/>
      </xdr:nvSpPr>
      <xdr:spPr>
        <a:xfrm>
          <a:off x="10845966"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6B2D6E9E-BD9A-476D-9C73-466A9DDF2559}"/>
            </a:ext>
          </a:extLst>
        </xdr:cNvPr>
        <xdr:cNvCxnSpPr/>
      </xdr:nvCxnSpPr>
      <xdr:spPr>
        <a:xfrm>
          <a:off x="11210925" y="1254714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740" name="テキスト ボックス 739">
          <a:extLst>
            <a:ext uri="{FF2B5EF4-FFF2-40B4-BE49-F238E27FC236}">
              <a16:creationId xmlns:a16="http://schemas.microsoft.com/office/drawing/2014/main" id="{29B9F4B2-1444-4428-B836-3EB422F952A2}"/>
            </a:ext>
          </a:extLst>
        </xdr:cNvPr>
        <xdr:cNvSpPr txBox="1"/>
      </xdr:nvSpPr>
      <xdr:spPr>
        <a:xfrm>
          <a:off x="10845966" y="124112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5FB1F7C9-0E94-4DD6-992D-34BD260631E2}"/>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2" name="テキスト ボックス 741">
          <a:extLst>
            <a:ext uri="{FF2B5EF4-FFF2-40B4-BE49-F238E27FC236}">
              <a16:creationId xmlns:a16="http://schemas.microsoft.com/office/drawing/2014/main" id="{A0CDA7DD-8DE6-402F-BD06-CE0D3CC96B4A}"/>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a:extLst>
            <a:ext uri="{FF2B5EF4-FFF2-40B4-BE49-F238E27FC236}">
              <a16:creationId xmlns:a16="http://schemas.microsoft.com/office/drawing/2014/main" id="{16732E15-3236-4A56-951C-671A6D29D11F}"/>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86</xdr:row>
      <xdr:rowOff>93618</xdr:rowOff>
    </xdr:to>
    <xdr:cxnSp macro="">
      <xdr:nvCxnSpPr>
        <xdr:cNvPr id="744" name="直線コネクタ 743">
          <a:extLst>
            <a:ext uri="{FF2B5EF4-FFF2-40B4-BE49-F238E27FC236}">
              <a16:creationId xmlns:a16="http://schemas.microsoft.com/office/drawing/2014/main" id="{024783A2-BE6B-4BD0-A5E9-299DDFF5DB38}"/>
            </a:ext>
          </a:extLst>
        </xdr:cNvPr>
        <xdr:cNvCxnSpPr/>
      </xdr:nvCxnSpPr>
      <xdr:spPr>
        <a:xfrm flipV="1">
          <a:off x="14696439" y="12498070"/>
          <a:ext cx="0" cy="1521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405111" cy="259045"/>
    <xdr:sp macro="" textlink="">
      <xdr:nvSpPr>
        <xdr:cNvPr id="745" name="【児童館】&#10;有形固定資産減価償却率最小値テキスト">
          <a:extLst>
            <a:ext uri="{FF2B5EF4-FFF2-40B4-BE49-F238E27FC236}">
              <a16:creationId xmlns:a16="http://schemas.microsoft.com/office/drawing/2014/main" id="{F204E543-9181-449D-A24A-63AC23621B80}"/>
            </a:ext>
          </a:extLst>
        </xdr:cNvPr>
        <xdr:cNvSpPr txBox="1"/>
      </xdr:nvSpPr>
      <xdr:spPr>
        <a:xfrm>
          <a:off x="14735175" y="1402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746" name="直線コネクタ 745">
          <a:extLst>
            <a:ext uri="{FF2B5EF4-FFF2-40B4-BE49-F238E27FC236}">
              <a16:creationId xmlns:a16="http://schemas.microsoft.com/office/drawing/2014/main" id="{AD25F8E3-5CA3-4AFE-8DFE-C7EF87F538D0}"/>
            </a:ext>
          </a:extLst>
        </xdr:cNvPr>
        <xdr:cNvCxnSpPr/>
      </xdr:nvCxnSpPr>
      <xdr:spPr>
        <a:xfrm>
          <a:off x="14611350" y="1401916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747" name="【児童館】&#10;有形固定資産減価償却率最大値テキスト">
          <a:extLst>
            <a:ext uri="{FF2B5EF4-FFF2-40B4-BE49-F238E27FC236}">
              <a16:creationId xmlns:a16="http://schemas.microsoft.com/office/drawing/2014/main" id="{FF24387D-89CD-46A4-BD87-7502D7848CEB}"/>
            </a:ext>
          </a:extLst>
        </xdr:cNvPr>
        <xdr:cNvSpPr txBox="1"/>
      </xdr:nvSpPr>
      <xdr:spPr>
        <a:xfrm>
          <a:off x="14735175" y="1228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748" name="直線コネクタ 747">
          <a:extLst>
            <a:ext uri="{FF2B5EF4-FFF2-40B4-BE49-F238E27FC236}">
              <a16:creationId xmlns:a16="http://schemas.microsoft.com/office/drawing/2014/main" id="{D94D5802-32E2-401C-92A6-B188D5723507}"/>
            </a:ext>
          </a:extLst>
        </xdr:cNvPr>
        <xdr:cNvCxnSpPr/>
      </xdr:nvCxnSpPr>
      <xdr:spPr>
        <a:xfrm>
          <a:off x="14611350" y="124980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749" name="【児童館】&#10;有形固定資産減価償却率平均値テキスト">
          <a:extLst>
            <a:ext uri="{FF2B5EF4-FFF2-40B4-BE49-F238E27FC236}">
              <a16:creationId xmlns:a16="http://schemas.microsoft.com/office/drawing/2014/main" id="{BCC7CA5C-5D3F-437A-AB6D-18541F68AB1F}"/>
            </a:ext>
          </a:extLst>
        </xdr:cNvPr>
        <xdr:cNvSpPr txBox="1"/>
      </xdr:nvSpPr>
      <xdr:spPr>
        <a:xfrm>
          <a:off x="14735175" y="13141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750" name="フローチャート: 判断 749">
          <a:extLst>
            <a:ext uri="{FF2B5EF4-FFF2-40B4-BE49-F238E27FC236}">
              <a16:creationId xmlns:a16="http://schemas.microsoft.com/office/drawing/2014/main" id="{F2CD653C-15F4-429F-BAB3-65DCA43E8061}"/>
            </a:ext>
          </a:extLst>
        </xdr:cNvPr>
        <xdr:cNvSpPr/>
      </xdr:nvSpPr>
      <xdr:spPr>
        <a:xfrm>
          <a:off x="14649450" y="13163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31387</xdr:rowOff>
    </xdr:from>
    <xdr:to>
      <xdr:col>81</xdr:col>
      <xdr:colOff>101600</xdr:colOff>
      <xdr:row>81</xdr:row>
      <xdr:rowOff>132987</xdr:rowOff>
    </xdr:to>
    <xdr:sp macro="" textlink="">
      <xdr:nvSpPr>
        <xdr:cNvPr id="751" name="フローチャート: 判断 750">
          <a:extLst>
            <a:ext uri="{FF2B5EF4-FFF2-40B4-BE49-F238E27FC236}">
              <a16:creationId xmlns:a16="http://schemas.microsoft.com/office/drawing/2014/main" id="{515488A5-A427-4A04-A357-6258CC368C75}"/>
            </a:ext>
          </a:extLst>
        </xdr:cNvPr>
        <xdr:cNvSpPr/>
      </xdr:nvSpPr>
      <xdr:spPr>
        <a:xfrm>
          <a:off x="13887450" y="1314413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31387</xdr:rowOff>
    </xdr:from>
    <xdr:to>
      <xdr:col>76</xdr:col>
      <xdr:colOff>165100</xdr:colOff>
      <xdr:row>81</xdr:row>
      <xdr:rowOff>132987</xdr:rowOff>
    </xdr:to>
    <xdr:sp macro="" textlink="">
      <xdr:nvSpPr>
        <xdr:cNvPr id="752" name="フローチャート: 判断 751">
          <a:extLst>
            <a:ext uri="{FF2B5EF4-FFF2-40B4-BE49-F238E27FC236}">
              <a16:creationId xmlns:a16="http://schemas.microsoft.com/office/drawing/2014/main" id="{C6D5ABD3-3A34-4C63-9147-68C7666EE692}"/>
            </a:ext>
          </a:extLst>
        </xdr:cNvPr>
        <xdr:cNvSpPr/>
      </xdr:nvSpPr>
      <xdr:spPr>
        <a:xfrm>
          <a:off x="13096875" y="1314413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166914</xdr:rowOff>
    </xdr:from>
    <xdr:to>
      <xdr:col>72</xdr:col>
      <xdr:colOff>38100</xdr:colOff>
      <xdr:row>81</xdr:row>
      <xdr:rowOff>97064</xdr:rowOff>
    </xdr:to>
    <xdr:sp macro="" textlink="">
      <xdr:nvSpPr>
        <xdr:cNvPr id="753" name="フローチャート: 判断 752">
          <a:extLst>
            <a:ext uri="{FF2B5EF4-FFF2-40B4-BE49-F238E27FC236}">
              <a16:creationId xmlns:a16="http://schemas.microsoft.com/office/drawing/2014/main" id="{C15E215B-03A4-4453-8944-8F25704705BC}"/>
            </a:ext>
          </a:extLst>
        </xdr:cNvPr>
        <xdr:cNvSpPr/>
      </xdr:nvSpPr>
      <xdr:spPr>
        <a:xfrm>
          <a:off x="12296775" y="1311773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163649</xdr:rowOff>
    </xdr:from>
    <xdr:to>
      <xdr:col>67</xdr:col>
      <xdr:colOff>101600</xdr:colOff>
      <xdr:row>81</xdr:row>
      <xdr:rowOff>93799</xdr:rowOff>
    </xdr:to>
    <xdr:sp macro="" textlink="">
      <xdr:nvSpPr>
        <xdr:cNvPr id="754" name="フローチャート: 判断 753">
          <a:extLst>
            <a:ext uri="{FF2B5EF4-FFF2-40B4-BE49-F238E27FC236}">
              <a16:creationId xmlns:a16="http://schemas.microsoft.com/office/drawing/2014/main" id="{511E0799-146C-49F9-88DE-AE8C9813BEC1}"/>
            </a:ext>
          </a:extLst>
        </xdr:cNvPr>
        <xdr:cNvSpPr/>
      </xdr:nvSpPr>
      <xdr:spPr>
        <a:xfrm>
          <a:off x="11487150" y="1311447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9834D561-46EC-4E04-B05F-60C46BD098E6}"/>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743A4A17-733C-4996-B1D3-C6F93E20EC32}"/>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AB43D612-687E-4687-8403-E2F5B115EEED}"/>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A14D996-A1E4-462A-98DD-86DD46F3D621}"/>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829C646-FA9A-456E-AFCF-4CB090711722}"/>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150586</xdr:rowOff>
    </xdr:from>
    <xdr:to>
      <xdr:col>85</xdr:col>
      <xdr:colOff>177800</xdr:colOff>
      <xdr:row>81</xdr:row>
      <xdr:rowOff>80736</xdr:rowOff>
    </xdr:to>
    <xdr:sp macro="" textlink="">
      <xdr:nvSpPr>
        <xdr:cNvPr id="760" name="楕円 759">
          <a:extLst>
            <a:ext uri="{FF2B5EF4-FFF2-40B4-BE49-F238E27FC236}">
              <a16:creationId xmlns:a16="http://schemas.microsoft.com/office/drawing/2014/main" id="{8A08F10F-AED7-4700-A8EA-F51C4EA2DC05}"/>
            </a:ext>
          </a:extLst>
        </xdr:cNvPr>
        <xdr:cNvSpPr/>
      </xdr:nvSpPr>
      <xdr:spPr>
        <a:xfrm>
          <a:off x="14649450" y="1310458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2013</xdr:rowOff>
    </xdr:from>
    <xdr:ext cx="405111" cy="259045"/>
    <xdr:sp macro="" textlink="">
      <xdr:nvSpPr>
        <xdr:cNvPr id="761" name="【児童館】&#10;有形固定資産減価償却率該当値テキスト">
          <a:extLst>
            <a:ext uri="{FF2B5EF4-FFF2-40B4-BE49-F238E27FC236}">
              <a16:creationId xmlns:a16="http://schemas.microsoft.com/office/drawing/2014/main" id="{6756C8AF-7B95-42AC-A353-F753D237B379}"/>
            </a:ext>
          </a:extLst>
        </xdr:cNvPr>
        <xdr:cNvSpPr txBox="1"/>
      </xdr:nvSpPr>
      <xdr:spPr>
        <a:xfrm>
          <a:off x="14735175" y="1295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29755</xdr:rowOff>
    </xdr:from>
    <xdr:to>
      <xdr:col>81</xdr:col>
      <xdr:colOff>101600</xdr:colOff>
      <xdr:row>82</xdr:row>
      <xdr:rowOff>131355</xdr:rowOff>
    </xdr:to>
    <xdr:sp macro="" textlink="">
      <xdr:nvSpPr>
        <xdr:cNvPr id="762" name="楕円 761">
          <a:extLst>
            <a:ext uri="{FF2B5EF4-FFF2-40B4-BE49-F238E27FC236}">
              <a16:creationId xmlns:a16="http://schemas.microsoft.com/office/drawing/2014/main" id="{1CF47A59-59AE-4AF1-B09D-8A1269B28840}"/>
            </a:ext>
          </a:extLst>
        </xdr:cNvPr>
        <xdr:cNvSpPr/>
      </xdr:nvSpPr>
      <xdr:spPr>
        <a:xfrm>
          <a:off x="13887450" y="133044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29936</xdr:rowOff>
    </xdr:from>
    <xdr:to>
      <xdr:col>85</xdr:col>
      <xdr:colOff>127000</xdr:colOff>
      <xdr:row>82</xdr:row>
      <xdr:rowOff>80555</xdr:rowOff>
    </xdr:to>
    <xdr:cxnSp macro="">
      <xdr:nvCxnSpPr>
        <xdr:cNvPr id="763" name="直線コネクタ 762">
          <a:extLst>
            <a:ext uri="{FF2B5EF4-FFF2-40B4-BE49-F238E27FC236}">
              <a16:creationId xmlns:a16="http://schemas.microsoft.com/office/drawing/2014/main" id="{6167E5FF-1883-4ADB-9ECD-F3C62210F159}"/>
            </a:ext>
          </a:extLst>
        </xdr:cNvPr>
        <xdr:cNvCxnSpPr/>
      </xdr:nvCxnSpPr>
      <xdr:spPr>
        <a:xfrm flipV="1">
          <a:off x="13935075" y="13142686"/>
          <a:ext cx="762000" cy="21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24856</xdr:rowOff>
    </xdr:from>
    <xdr:to>
      <xdr:col>76</xdr:col>
      <xdr:colOff>165100</xdr:colOff>
      <xdr:row>81</xdr:row>
      <xdr:rowOff>126456</xdr:rowOff>
    </xdr:to>
    <xdr:sp macro="" textlink="">
      <xdr:nvSpPr>
        <xdr:cNvPr id="764" name="楕円 763">
          <a:extLst>
            <a:ext uri="{FF2B5EF4-FFF2-40B4-BE49-F238E27FC236}">
              <a16:creationId xmlns:a16="http://schemas.microsoft.com/office/drawing/2014/main" id="{57658149-5002-4637-8347-1FB7A28EFD43}"/>
            </a:ext>
          </a:extLst>
        </xdr:cNvPr>
        <xdr:cNvSpPr/>
      </xdr:nvSpPr>
      <xdr:spPr>
        <a:xfrm>
          <a:off x="13096875" y="1314395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75656</xdr:rowOff>
    </xdr:from>
    <xdr:to>
      <xdr:col>81</xdr:col>
      <xdr:colOff>50800</xdr:colOff>
      <xdr:row>82</xdr:row>
      <xdr:rowOff>80555</xdr:rowOff>
    </xdr:to>
    <xdr:cxnSp macro="">
      <xdr:nvCxnSpPr>
        <xdr:cNvPr id="765" name="直線コネクタ 764">
          <a:extLst>
            <a:ext uri="{FF2B5EF4-FFF2-40B4-BE49-F238E27FC236}">
              <a16:creationId xmlns:a16="http://schemas.microsoft.com/office/drawing/2014/main" id="{A04FD7CB-CFB0-4B4C-A08F-C04AA7171608}"/>
            </a:ext>
          </a:extLst>
        </xdr:cNvPr>
        <xdr:cNvCxnSpPr/>
      </xdr:nvCxnSpPr>
      <xdr:spPr>
        <a:xfrm>
          <a:off x="13144500" y="13191581"/>
          <a:ext cx="790575" cy="16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8527</xdr:rowOff>
    </xdr:from>
    <xdr:to>
      <xdr:col>72</xdr:col>
      <xdr:colOff>38100</xdr:colOff>
      <xdr:row>81</xdr:row>
      <xdr:rowOff>110127</xdr:rowOff>
    </xdr:to>
    <xdr:sp macro="" textlink="">
      <xdr:nvSpPr>
        <xdr:cNvPr id="766" name="楕円 765">
          <a:extLst>
            <a:ext uri="{FF2B5EF4-FFF2-40B4-BE49-F238E27FC236}">
              <a16:creationId xmlns:a16="http://schemas.microsoft.com/office/drawing/2014/main" id="{DBC56889-5B38-4639-891F-7E759D56F418}"/>
            </a:ext>
          </a:extLst>
        </xdr:cNvPr>
        <xdr:cNvSpPr/>
      </xdr:nvSpPr>
      <xdr:spPr>
        <a:xfrm>
          <a:off x="12296775" y="1312762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59327</xdr:rowOff>
    </xdr:from>
    <xdr:to>
      <xdr:col>76</xdr:col>
      <xdr:colOff>114300</xdr:colOff>
      <xdr:row>81</xdr:row>
      <xdr:rowOff>75656</xdr:rowOff>
    </xdr:to>
    <xdr:cxnSp macro="">
      <xdr:nvCxnSpPr>
        <xdr:cNvPr id="767" name="直線コネクタ 766">
          <a:extLst>
            <a:ext uri="{FF2B5EF4-FFF2-40B4-BE49-F238E27FC236}">
              <a16:creationId xmlns:a16="http://schemas.microsoft.com/office/drawing/2014/main" id="{B37CA205-5765-4C27-8877-1354018D90C9}"/>
            </a:ext>
          </a:extLst>
        </xdr:cNvPr>
        <xdr:cNvCxnSpPr/>
      </xdr:nvCxnSpPr>
      <xdr:spPr>
        <a:xfrm>
          <a:off x="12344400" y="13175252"/>
          <a:ext cx="8001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108131</xdr:rowOff>
    </xdr:from>
    <xdr:to>
      <xdr:col>67</xdr:col>
      <xdr:colOff>101600</xdr:colOff>
      <xdr:row>81</xdr:row>
      <xdr:rowOff>38281</xdr:rowOff>
    </xdr:to>
    <xdr:sp macro="" textlink="">
      <xdr:nvSpPr>
        <xdr:cNvPr id="768" name="楕円 767">
          <a:extLst>
            <a:ext uri="{FF2B5EF4-FFF2-40B4-BE49-F238E27FC236}">
              <a16:creationId xmlns:a16="http://schemas.microsoft.com/office/drawing/2014/main" id="{1690ECE3-D908-4391-B3DD-DABA42137CF7}"/>
            </a:ext>
          </a:extLst>
        </xdr:cNvPr>
        <xdr:cNvSpPr/>
      </xdr:nvSpPr>
      <xdr:spPr>
        <a:xfrm>
          <a:off x="11487150" y="1305895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158931</xdr:rowOff>
    </xdr:from>
    <xdr:to>
      <xdr:col>71</xdr:col>
      <xdr:colOff>177800</xdr:colOff>
      <xdr:row>81</xdr:row>
      <xdr:rowOff>59327</xdr:rowOff>
    </xdr:to>
    <xdr:cxnSp macro="">
      <xdr:nvCxnSpPr>
        <xdr:cNvPr id="769" name="直線コネクタ 768">
          <a:extLst>
            <a:ext uri="{FF2B5EF4-FFF2-40B4-BE49-F238E27FC236}">
              <a16:creationId xmlns:a16="http://schemas.microsoft.com/office/drawing/2014/main" id="{4E587396-C517-460B-9014-68080F6D2153}"/>
            </a:ext>
          </a:extLst>
        </xdr:cNvPr>
        <xdr:cNvCxnSpPr/>
      </xdr:nvCxnSpPr>
      <xdr:spPr>
        <a:xfrm>
          <a:off x="11534775" y="13116106"/>
          <a:ext cx="809625" cy="5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149514</xdr:rowOff>
    </xdr:from>
    <xdr:ext cx="405111" cy="259045"/>
    <xdr:sp macro="" textlink="">
      <xdr:nvSpPr>
        <xdr:cNvPr id="770" name="n_1aveValue【児童館】&#10;有形固定資産減価償却率">
          <a:extLst>
            <a:ext uri="{FF2B5EF4-FFF2-40B4-BE49-F238E27FC236}">
              <a16:creationId xmlns:a16="http://schemas.microsoft.com/office/drawing/2014/main" id="{FD7B893C-3415-4A1C-AD82-E8CF23C87749}"/>
            </a:ext>
          </a:extLst>
        </xdr:cNvPr>
        <xdr:cNvSpPr txBox="1"/>
      </xdr:nvSpPr>
      <xdr:spPr>
        <a:xfrm>
          <a:off x="13745219" y="12941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124114</xdr:rowOff>
    </xdr:from>
    <xdr:ext cx="405111" cy="259045"/>
    <xdr:sp macro="" textlink="">
      <xdr:nvSpPr>
        <xdr:cNvPr id="771" name="n_2aveValue【児童館】&#10;有形固定資産減価償却率">
          <a:extLst>
            <a:ext uri="{FF2B5EF4-FFF2-40B4-BE49-F238E27FC236}">
              <a16:creationId xmlns:a16="http://schemas.microsoft.com/office/drawing/2014/main" id="{CFA9830F-F334-463B-AD6A-9BEC724533D2}"/>
            </a:ext>
          </a:extLst>
        </xdr:cNvPr>
        <xdr:cNvSpPr txBox="1"/>
      </xdr:nvSpPr>
      <xdr:spPr>
        <a:xfrm>
          <a:off x="12964169" y="1323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113591</xdr:rowOff>
    </xdr:from>
    <xdr:ext cx="405111" cy="259045"/>
    <xdr:sp macro="" textlink="">
      <xdr:nvSpPr>
        <xdr:cNvPr id="772" name="n_3aveValue【児童館】&#10;有形固定資産減価償却率">
          <a:extLst>
            <a:ext uri="{FF2B5EF4-FFF2-40B4-BE49-F238E27FC236}">
              <a16:creationId xmlns:a16="http://schemas.microsoft.com/office/drawing/2014/main" id="{FBF6680C-968F-42B4-89D3-5BD3769E6174}"/>
            </a:ext>
          </a:extLst>
        </xdr:cNvPr>
        <xdr:cNvSpPr txBox="1"/>
      </xdr:nvSpPr>
      <xdr:spPr>
        <a:xfrm>
          <a:off x="12164069" y="1290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84926</xdr:rowOff>
    </xdr:from>
    <xdr:ext cx="405111" cy="259045"/>
    <xdr:sp macro="" textlink="">
      <xdr:nvSpPr>
        <xdr:cNvPr id="773" name="n_4aveValue【児童館】&#10;有形固定資産減価償却率">
          <a:extLst>
            <a:ext uri="{FF2B5EF4-FFF2-40B4-BE49-F238E27FC236}">
              <a16:creationId xmlns:a16="http://schemas.microsoft.com/office/drawing/2014/main" id="{2CE6FE5E-8842-4204-AB11-77B156E55BA1}"/>
            </a:ext>
          </a:extLst>
        </xdr:cNvPr>
        <xdr:cNvSpPr txBox="1"/>
      </xdr:nvSpPr>
      <xdr:spPr>
        <a:xfrm>
          <a:off x="11354444" y="13204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122482</xdr:rowOff>
    </xdr:from>
    <xdr:ext cx="405111" cy="259045"/>
    <xdr:sp macro="" textlink="">
      <xdr:nvSpPr>
        <xdr:cNvPr id="774" name="n_1mainValue【児童館】&#10;有形固定資産減価償却率">
          <a:extLst>
            <a:ext uri="{FF2B5EF4-FFF2-40B4-BE49-F238E27FC236}">
              <a16:creationId xmlns:a16="http://schemas.microsoft.com/office/drawing/2014/main" id="{549DE24E-EC69-4530-B665-6E68D25F896A}"/>
            </a:ext>
          </a:extLst>
        </xdr:cNvPr>
        <xdr:cNvSpPr txBox="1"/>
      </xdr:nvSpPr>
      <xdr:spPr>
        <a:xfrm>
          <a:off x="13745219" y="1340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142983</xdr:rowOff>
    </xdr:from>
    <xdr:ext cx="405111" cy="259045"/>
    <xdr:sp macro="" textlink="">
      <xdr:nvSpPr>
        <xdr:cNvPr id="775" name="n_2mainValue【児童館】&#10;有形固定資産減価償却率">
          <a:extLst>
            <a:ext uri="{FF2B5EF4-FFF2-40B4-BE49-F238E27FC236}">
              <a16:creationId xmlns:a16="http://schemas.microsoft.com/office/drawing/2014/main" id="{B407DD0B-0788-47AB-B676-5B2125C41C19}"/>
            </a:ext>
          </a:extLst>
        </xdr:cNvPr>
        <xdr:cNvSpPr txBox="1"/>
      </xdr:nvSpPr>
      <xdr:spPr>
        <a:xfrm>
          <a:off x="12964169" y="12931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101254</xdr:rowOff>
    </xdr:from>
    <xdr:ext cx="405111" cy="259045"/>
    <xdr:sp macro="" textlink="">
      <xdr:nvSpPr>
        <xdr:cNvPr id="776" name="n_3mainValue【児童館】&#10;有形固定資産減価償却率">
          <a:extLst>
            <a:ext uri="{FF2B5EF4-FFF2-40B4-BE49-F238E27FC236}">
              <a16:creationId xmlns:a16="http://schemas.microsoft.com/office/drawing/2014/main" id="{B8CDD6BE-119E-4794-B8DA-DF558A478339}"/>
            </a:ext>
          </a:extLst>
        </xdr:cNvPr>
        <xdr:cNvSpPr txBox="1"/>
      </xdr:nvSpPr>
      <xdr:spPr>
        <a:xfrm>
          <a:off x="12164069" y="13220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54808</xdr:rowOff>
    </xdr:from>
    <xdr:ext cx="405111" cy="259045"/>
    <xdr:sp macro="" textlink="">
      <xdr:nvSpPr>
        <xdr:cNvPr id="777" name="n_4mainValue【児童館】&#10;有形固定資産減価償却率">
          <a:extLst>
            <a:ext uri="{FF2B5EF4-FFF2-40B4-BE49-F238E27FC236}">
              <a16:creationId xmlns:a16="http://schemas.microsoft.com/office/drawing/2014/main" id="{9DC05569-E980-4912-B58B-F25A91A26887}"/>
            </a:ext>
          </a:extLst>
        </xdr:cNvPr>
        <xdr:cNvSpPr txBox="1"/>
      </xdr:nvSpPr>
      <xdr:spPr>
        <a:xfrm>
          <a:off x="11354444" y="12846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1B52F73D-5C40-4854-A892-3AA9D9E40105}"/>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E2978E14-6091-4F7A-8052-899638DE0625}"/>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84566112-AA84-4FB0-BB5B-3F67AC634678}"/>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BA473E56-DFC7-4F7A-894C-499A06F08E93}"/>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B4A1F67E-75C4-46AA-98C2-03F619356AE8}"/>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755AA5FA-199C-4EBE-BB23-B7DDA7381EC8}"/>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A6004030-10E9-4EDF-8B00-7E0576CE25A7}"/>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93ADE0D7-C42A-47F0-B51B-F70C6A5A94AF}"/>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F445D253-F865-468E-AFA5-447247DDD483}"/>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CA0F6D2E-F9A9-42D6-8916-039719C5B56F}"/>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a:extLst>
            <a:ext uri="{FF2B5EF4-FFF2-40B4-BE49-F238E27FC236}">
              <a16:creationId xmlns:a16="http://schemas.microsoft.com/office/drawing/2014/main" id="{8D61EA3C-0FAA-4887-856F-F269B17FD9CA}"/>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a:extLst>
            <a:ext uri="{FF2B5EF4-FFF2-40B4-BE49-F238E27FC236}">
              <a16:creationId xmlns:a16="http://schemas.microsoft.com/office/drawing/2014/main" id="{921F2321-5428-4352-925C-675102EA0A45}"/>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a:extLst>
            <a:ext uri="{FF2B5EF4-FFF2-40B4-BE49-F238E27FC236}">
              <a16:creationId xmlns:a16="http://schemas.microsoft.com/office/drawing/2014/main" id="{88B3D680-84F2-4832-A92B-A389BF441EA0}"/>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a:extLst>
            <a:ext uri="{FF2B5EF4-FFF2-40B4-BE49-F238E27FC236}">
              <a16:creationId xmlns:a16="http://schemas.microsoft.com/office/drawing/2014/main" id="{8483C748-114E-4ED8-A793-54165C41E2D1}"/>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a:extLst>
            <a:ext uri="{FF2B5EF4-FFF2-40B4-BE49-F238E27FC236}">
              <a16:creationId xmlns:a16="http://schemas.microsoft.com/office/drawing/2014/main" id="{4216B6A5-B6F5-42E8-92E8-604481470FC0}"/>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a:extLst>
            <a:ext uri="{FF2B5EF4-FFF2-40B4-BE49-F238E27FC236}">
              <a16:creationId xmlns:a16="http://schemas.microsoft.com/office/drawing/2014/main" id="{059BD206-B808-453A-A3D2-6E79CF485776}"/>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a:extLst>
            <a:ext uri="{FF2B5EF4-FFF2-40B4-BE49-F238E27FC236}">
              <a16:creationId xmlns:a16="http://schemas.microsoft.com/office/drawing/2014/main" id="{C000A965-5C42-46B4-96B3-88BBDA1C8D6A}"/>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a:extLst>
            <a:ext uri="{FF2B5EF4-FFF2-40B4-BE49-F238E27FC236}">
              <a16:creationId xmlns:a16="http://schemas.microsoft.com/office/drawing/2014/main" id="{7E5A88C9-679B-47EF-8466-75ACB55F8B61}"/>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a:extLst>
            <a:ext uri="{FF2B5EF4-FFF2-40B4-BE49-F238E27FC236}">
              <a16:creationId xmlns:a16="http://schemas.microsoft.com/office/drawing/2014/main" id="{509E7499-4305-4080-9888-D1CEEE443B4E}"/>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a:extLst>
            <a:ext uri="{FF2B5EF4-FFF2-40B4-BE49-F238E27FC236}">
              <a16:creationId xmlns:a16="http://schemas.microsoft.com/office/drawing/2014/main" id="{C040D7E7-B30F-48F5-8B0F-DDB0E58CB09C}"/>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AE41240E-778D-4371-963A-BDDAFF5774FA}"/>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738F0722-EC84-4746-AA5D-F778D5A5B0FA}"/>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a:extLst>
            <a:ext uri="{FF2B5EF4-FFF2-40B4-BE49-F238E27FC236}">
              <a16:creationId xmlns:a16="http://schemas.microsoft.com/office/drawing/2014/main" id="{9169ED95-6DAD-4489-A8CF-8905DBF1F82B}"/>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76200</xdr:rowOff>
    </xdr:to>
    <xdr:cxnSp macro="">
      <xdr:nvCxnSpPr>
        <xdr:cNvPr id="801" name="直線コネクタ 800">
          <a:extLst>
            <a:ext uri="{FF2B5EF4-FFF2-40B4-BE49-F238E27FC236}">
              <a16:creationId xmlns:a16="http://schemas.microsoft.com/office/drawing/2014/main" id="{58107E95-9937-47E1-B5BA-D7D7340406C3}"/>
            </a:ext>
          </a:extLst>
        </xdr:cNvPr>
        <xdr:cNvCxnSpPr/>
      </xdr:nvCxnSpPr>
      <xdr:spPr>
        <a:xfrm flipV="1">
          <a:off x="19954239" y="127825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2" name="【児童館】&#10;一人当たり面積最小値テキスト">
          <a:extLst>
            <a:ext uri="{FF2B5EF4-FFF2-40B4-BE49-F238E27FC236}">
              <a16:creationId xmlns:a16="http://schemas.microsoft.com/office/drawing/2014/main" id="{E4D73046-6583-4823-A570-AB71EA1C9740}"/>
            </a:ext>
          </a:extLst>
        </xdr:cNvPr>
        <xdr:cNvSpPr txBox="1"/>
      </xdr:nvSpPr>
      <xdr:spPr>
        <a:xfrm>
          <a:off x="19992975" y="1400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3" name="直線コネクタ 802">
          <a:extLst>
            <a:ext uri="{FF2B5EF4-FFF2-40B4-BE49-F238E27FC236}">
              <a16:creationId xmlns:a16="http://schemas.microsoft.com/office/drawing/2014/main" id="{EEC7FE80-5F57-4ADA-88C3-17B4DE8775A7}"/>
            </a:ext>
          </a:extLst>
        </xdr:cNvPr>
        <xdr:cNvCxnSpPr/>
      </xdr:nvCxnSpPr>
      <xdr:spPr>
        <a:xfrm>
          <a:off x="19878675" y="140017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4" name="【児童館】&#10;一人当たり面積最大値テキスト">
          <a:extLst>
            <a:ext uri="{FF2B5EF4-FFF2-40B4-BE49-F238E27FC236}">
              <a16:creationId xmlns:a16="http://schemas.microsoft.com/office/drawing/2014/main" id="{F2075216-60A0-4E44-8C7E-51BB5BEB1D0F}"/>
            </a:ext>
          </a:extLst>
        </xdr:cNvPr>
        <xdr:cNvSpPr txBox="1"/>
      </xdr:nvSpPr>
      <xdr:spPr>
        <a:xfrm>
          <a:off x="19992975" y="1257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05" name="直線コネクタ 804">
          <a:extLst>
            <a:ext uri="{FF2B5EF4-FFF2-40B4-BE49-F238E27FC236}">
              <a16:creationId xmlns:a16="http://schemas.microsoft.com/office/drawing/2014/main" id="{448A88E1-F193-4CFE-A042-FE5AAF255A1F}"/>
            </a:ext>
          </a:extLst>
        </xdr:cNvPr>
        <xdr:cNvCxnSpPr/>
      </xdr:nvCxnSpPr>
      <xdr:spPr>
        <a:xfrm>
          <a:off x="19878675" y="127825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806" name="【児童館】&#10;一人当たり面積平均値テキスト">
          <a:extLst>
            <a:ext uri="{FF2B5EF4-FFF2-40B4-BE49-F238E27FC236}">
              <a16:creationId xmlns:a16="http://schemas.microsoft.com/office/drawing/2014/main" id="{4CE367AE-5CB0-43B8-AB5A-3143A5A857F5}"/>
            </a:ext>
          </a:extLst>
        </xdr:cNvPr>
        <xdr:cNvSpPr txBox="1"/>
      </xdr:nvSpPr>
      <xdr:spPr>
        <a:xfrm>
          <a:off x="19992975" y="1323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07" name="フローチャート: 判断 806">
          <a:extLst>
            <a:ext uri="{FF2B5EF4-FFF2-40B4-BE49-F238E27FC236}">
              <a16:creationId xmlns:a16="http://schemas.microsoft.com/office/drawing/2014/main" id="{133C7CEF-BB55-47A9-85AE-28B2962740D2}"/>
            </a:ext>
          </a:extLst>
        </xdr:cNvPr>
        <xdr:cNvSpPr/>
      </xdr:nvSpPr>
      <xdr:spPr>
        <a:xfrm>
          <a:off x="19897725" y="133826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808" name="フローチャート: 判断 807">
          <a:extLst>
            <a:ext uri="{FF2B5EF4-FFF2-40B4-BE49-F238E27FC236}">
              <a16:creationId xmlns:a16="http://schemas.microsoft.com/office/drawing/2014/main" id="{7F294D11-CEC0-41E8-A882-0F5F0A12C71E}"/>
            </a:ext>
          </a:extLst>
        </xdr:cNvPr>
        <xdr:cNvSpPr/>
      </xdr:nvSpPr>
      <xdr:spPr>
        <a:xfrm>
          <a:off x="19154775" y="133826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9" name="フローチャート: 判断 808">
          <a:extLst>
            <a:ext uri="{FF2B5EF4-FFF2-40B4-BE49-F238E27FC236}">
              <a16:creationId xmlns:a16="http://schemas.microsoft.com/office/drawing/2014/main" id="{70E90460-3EE3-496D-B0D3-0FD5B9EE69E2}"/>
            </a:ext>
          </a:extLst>
        </xdr:cNvPr>
        <xdr:cNvSpPr/>
      </xdr:nvSpPr>
      <xdr:spPr>
        <a:xfrm>
          <a:off x="18345150" y="134207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10" name="フローチャート: 判断 809">
          <a:extLst>
            <a:ext uri="{FF2B5EF4-FFF2-40B4-BE49-F238E27FC236}">
              <a16:creationId xmlns:a16="http://schemas.microsoft.com/office/drawing/2014/main" id="{E82830DB-DD53-43A9-9779-FDFA75F8A239}"/>
            </a:ext>
          </a:extLst>
        </xdr:cNvPr>
        <xdr:cNvSpPr/>
      </xdr:nvSpPr>
      <xdr:spPr>
        <a:xfrm>
          <a:off x="17554575" y="134207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811" name="フローチャート: 判断 810">
          <a:extLst>
            <a:ext uri="{FF2B5EF4-FFF2-40B4-BE49-F238E27FC236}">
              <a16:creationId xmlns:a16="http://schemas.microsoft.com/office/drawing/2014/main" id="{74087730-05FD-4046-8974-535880819654}"/>
            </a:ext>
          </a:extLst>
        </xdr:cNvPr>
        <xdr:cNvSpPr/>
      </xdr:nvSpPr>
      <xdr:spPr>
        <a:xfrm>
          <a:off x="16754475" y="134207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151235DB-175A-4FB5-8265-9355F6C3F807}"/>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D4C5C0C0-9289-41FF-BE7B-EC40B66204D0}"/>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F35DF40C-B682-4FC0-A413-60BDB9F74BC1}"/>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CCD9C4A4-B772-4B97-8AB3-8051E8085859}"/>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29B10F75-4F4F-4314-8B74-C88277E602F6}"/>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817" name="楕円 816">
          <a:extLst>
            <a:ext uri="{FF2B5EF4-FFF2-40B4-BE49-F238E27FC236}">
              <a16:creationId xmlns:a16="http://schemas.microsoft.com/office/drawing/2014/main" id="{22FDEC81-2AC4-47FF-A60F-1D2BCD8E1359}"/>
            </a:ext>
          </a:extLst>
        </xdr:cNvPr>
        <xdr:cNvSpPr/>
      </xdr:nvSpPr>
      <xdr:spPr>
        <a:xfrm>
          <a:off x="19897725" y="137064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818" name="【児童館】&#10;一人当たり面積該当値テキスト">
          <a:extLst>
            <a:ext uri="{FF2B5EF4-FFF2-40B4-BE49-F238E27FC236}">
              <a16:creationId xmlns:a16="http://schemas.microsoft.com/office/drawing/2014/main" id="{C9BAFD67-7C0B-4A6B-8DA8-C3B5057F96EE}"/>
            </a:ext>
          </a:extLst>
        </xdr:cNvPr>
        <xdr:cNvSpPr txBox="1"/>
      </xdr:nvSpPr>
      <xdr:spPr>
        <a:xfrm>
          <a:off x="19992975" y="1368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819" name="楕円 818">
          <a:extLst>
            <a:ext uri="{FF2B5EF4-FFF2-40B4-BE49-F238E27FC236}">
              <a16:creationId xmlns:a16="http://schemas.microsoft.com/office/drawing/2014/main" id="{855CFF7E-02FC-4959-8043-8690561A5ABB}"/>
            </a:ext>
          </a:extLst>
        </xdr:cNvPr>
        <xdr:cNvSpPr/>
      </xdr:nvSpPr>
      <xdr:spPr>
        <a:xfrm>
          <a:off x="19154775" y="137064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820" name="直線コネクタ 819">
          <a:extLst>
            <a:ext uri="{FF2B5EF4-FFF2-40B4-BE49-F238E27FC236}">
              <a16:creationId xmlns:a16="http://schemas.microsoft.com/office/drawing/2014/main" id="{CC002077-5139-4C77-876B-136F196F360B}"/>
            </a:ext>
          </a:extLst>
        </xdr:cNvPr>
        <xdr:cNvCxnSpPr/>
      </xdr:nvCxnSpPr>
      <xdr:spPr>
        <a:xfrm>
          <a:off x="19202400" y="1375410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821" name="楕円 820">
          <a:extLst>
            <a:ext uri="{FF2B5EF4-FFF2-40B4-BE49-F238E27FC236}">
              <a16:creationId xmlns:a16="http://schemas.microsoft.com/office/drawing/2014/main" id="{637FF228-BFDE-4D80-A1E6-DDFADF08FD1C}"/>
            </a:ext>
          </a:extLst>
        </xdr:cNvPr>
        <xdr:cNvSpPr/>
      </xdr:nvSpPr>
      <xdr:spPr>
        <a:xfrm>
          <a:off x="18345150" y="137064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822" name="直線コネクタ 821">
          <a:extLst>
            <a:ext uri="{FF2B5EF4-FFF2-40B4-BE49-F238E27FC236}">
              <a16:creationId xmlns:a16="http://schemas.microsoft.com/office/drawing/2014/main" id="{55643793-F3CA-479D-BEEF-BB2043D3A1FD}"/>
            </a:ext>
          </a:extLst>
        </xdr:cNvPr>
        <xdr:cNvCxnSpPr/>
      </xdr:nvCxnSpPr>
      <xdr:spPr>
        <a:xfrm>
          <a:off x="18392775" y="137541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823" name="楕円 822">
          <a:extLst>
            <a:ext uri="{FF2B5EF4-FFF2-40B4-BE49-F238E27FC236}">
              <a16:creationId xmlns:a16="http://schemas.microsoft.com/office/drawing/2014/main" id="{1B650CEE-E7A5-44C7-80FF-558ABCAF6FAD}"/>
            </a:ext>
          </a:extLst>
        </xdr:cNvPr>
        <xdr:cNvSpPr/>
      </xdr:nvSpPr>
      <xdr:spPr>
        <a:xfrm>
          <a:off x="17554575" y="137064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824" name="直線コネクタ 823">
          <a:extLst>
            <a:ext uri="{FF2B5EF4-FFF2-40B4-BE49-F238E27FC236}">
              <a16:creationId xmlns:a16="http://schemas.microsoft.com/office/drawing/2014/main" id="{8C6BE3A4-7997-4047-A290-F06DAB1ABB5D}"/>
            </a:ext>
          </a:extLst>
        </xdr:cNvPr>
        <xdr:cNvCxnSpPr/>
      </xdr:nvCxnSpPr>
      <xdr:spPr>
        <a:xfrm>
          <a:off x="17602200" y="137541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25" name="楕円 824">
          <a:extLst>
            <a:ext uri="{FF2B5EF4-FFF2-40B4-BE49-F238E27FC236}">
              <a16:creationId xmlns:a16="http://schemas.microsoft.com/office/drawing/2014/main" id="{6E0A3B93-BC80-4C4D-9C78-15CE3295C745}"/>
            </a:ext>
          </a:extLst>
        </xdr:cNvPr>
        <xdr:cNvSpPr/>
      </xdr:nvSpPr>
      <xdr:spPr>
        <a:xfrm>
          <a:off x="16754475" y="137064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152400</xdr:rowOff>
    </xdr:to>
    <xdr:cxnSp macro="">
      <xdr:nvCxnSpPr>
        <xdr:cNvPr id="826" name="直線コネクタ 825">
          <a:extLst>
            <a:ext uri="{FF2B5EF4-FFF2-40B4-BE49-F238E27FC236}">
              <a16:creationId xmlns:a16="http://schemas.microsoft.com/office/drawing/2014/main" id="{3111D8BF-2AE0-4767-9903-4DCE92D43FD1}"/>
            </a:ext>
          </a:extLst>
        </xdr:cNvPr>
        <xdr:cNvCxnSpPr/>
      </xdr:nvCxnSpPr>
      <xdr:spPr>
        <a:xfrm>
          <a:off x="16802100" y="137541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827" name="n_1aveValue【児童館】&#10;一人当たり面積">
          <a:extLst>
            <a:ext uri="{FF2B5EF4-FFF2-40B4-BE49-F238E27FC236}">
              <a16:creationId xmlns:a16="http://schemas.microsoft.com/office/drawing/2014/main" id="{C38CD118-1642-42C2-BA53-915B0D0EA2BC}"/>
            </a:ext>
          </a:extLst>
        </xdr:cNvPr>
        <xdr:cNvSpPr txBox="1"/>
      </xdr:nvSpPr>
      <xdr:spPr>
        <a:xfrm>
          <a:off x="18983402" y="1316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28" name="n_2aveValue【児童館】&#10;一人当たり面積">
          <a:extLst>
            <a:ext uri="{FF2B5EF4-FFF2-40B4-BE49-F238E27FC236}">
              <a16:creationId xmlns:a16="http://schemas.microsoft.com/office/drawing/2014/main" id="{DA6AADB2-40B9-4AA6-AA75-6756FCF2A3B3}"/>
            </a:ext>
          </a:extLst>
        </xdr:cNvPr>
        <xdr:cNvSpPr txBox="1"/>
      </xdr:nvSpPr>
      <xdr:spPr>
        <a:xfrm>
          <a:off x="18183302"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29" name="n_3aveValue【児童館】&#10;一人当たり面積">
          <a:extLst>
            <a:ext uri="{FF2B5EF4-FFF2-40B4-BE49-F238E27FC236}">
              <a16:creationId xmlns:a16="http://schemas.microsoft.com/office/drawing/2014/main" id="{761D282A-AEAC-4C2F-B091-243D01B3F0BD}"/>
            </a:ext>
          </a:extLst>
        </xdr:cNvPr>
        <xdr:cNvSpPr txBox="1"/>
      </xdr:nvSpPr>
      <xdr:spPr>
        <a:xfrm>
          <a:off x="17383202"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86377</xdr:rowOff>
    </xdr:from>
    <xdr:ext cx="469744" cy="259045"/>
    <xdr:sp macro="" textlink="">
      <xdr:nvSpPr>
        <xdr:cNvPr id="830" name="n_4aveValue【児童館】&#10;一人当たり面積">
          <a:extLst>
            <a:ext uri="{FF2B5EF4-FFF2-40B4-BE49-F238E27FC236}">
              <a16:creationId xmlns:a16="http://schemas.microsoft.com/office/drawing/2014/main" id="{5F87EED9-38F3-44E9-8AC3-AB5249E36888}"/>
            </a:ext>
          </a:extLst>
        </xdr:cNvPr>
        <xdr:cNvSpPr txBox="1"/>
      </xdr:nvSpPr>
      <xdr:spPr>
        <a:xfrm>
          <a:off x="16592627"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831" name="n_1mainValue【児童館】&#10;一人当たり面積">
          <a:extLst>
            <a:ext uri="{FF2B5EF4-FFF2-40B4-BE49-F238E27FC236}">
              <a16:creationId xmlns:a16="http://schemas.microsoft.com/office/drawing/2014/main" id="{E1ED1123-6E07-442F-90C5-B072A9ED2A05}"/>
            </a:ext>
          </a:extLst>
        </xdr:cNvPr>
        <xdr:cNvSpPr txBox="1"/>
      </xdr:nvSpPr>
      <xdr:spPr>
        <a:xfrm>
          <a:off x="18983402"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832" name="n_2mainValue【児童館】&#10;一人当たり面積">
          <a:extLst>
            <a:ext uri="{FF2B5EF4-FFF2-40B4-BE49-F238E27FC236}">
              <a16:creationId xmlns:a16="http://schemas.microsoft.com/office/drawing/2014/main" id="{7EA08B47-E668-4216-80FD-41652D50FC86}"/>
            </a:ext>
          </a:extLst>
        </xdr:cNvPr>
        <xdr:cNvSpPr txBox="1"/>
      </xdr:nvSpPr>
      <xdr:spPr>
        <a:xfrm>
          <a:off x="18183302"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833" name="n_3mainValue【児童館】&#10;一人当たり面積">
          <a:extLst>
            <a:ext uri="{FF2B5EF4-FFF2-40B4-BE49-F238E27FC236}">
              <a16:creationId xmlns:a16="http://schemas.microsoft.com/office/drawing/2014/main" id="{EB49545D-BA97-4F01-A1B5-A44CF8AE5CC1}"/>
            </a:ext>
          </a:extLst>
        </xdr:cNvPr>
        <xdr:cNvSpPr txBox="1"/>
      </xdr:nvSpPr>
      <xdr:spPr>
        <a:xfrm>
          <a:off x="17383202"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834" name="n_4mainValue【児童館】&#10;一人当たり面積">
          <a:extLst>
            <a:ext uri="{FF2B5EF4-FFF2-40B4-BE49-F238E27FC236}">
              <a16:creationId xmlns:a16="http://schemas.microsoft.com/office/drawing/2014/main" id="{3832DB9F-4A02-40DF-A835-794831973749}"/>
            </a:ext>
          </a:extLst>
        </xdr:cNvPr>
        <xdr:cNvSpPr txBox="1"/>
      </xdr:nvSpPr>
      <xdr:spPr>
        <a:xfrm>
          <a:off x="16592627"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7D2CC93E-5392-44F4-AB2F-A37EAA2FBEDE}"/>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FA77DB39-E91C-4F44-B3A1-D8E4D5852914}"/>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D83C6CB4-EC7E-4895-8F60-AFA10C0AFD1C}"/>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BA085B54-545F-4A93-AB23-58B45E39414F}"/>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31A671BB-9373-4B44-B801-4E32D93ED73F}"/>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7EE5E0FB-70F6-400A-AD57-734B82285DBD}"/>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F67EE61E-D28A-495B-81CC-BF2B4E300F67}"/>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5D5B521B-A1D2-42AB-A93F-DB2478E35834}"/>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4A794AE2-5B49-4689-9A81-4E3EB492E8D3}"/>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08A013FE-9BBF-4C2E-B6CF-7AFD59B854DC}"/>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A7A92590-26EB-4073-A031-52604B221455}"/>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a:extLst>
            <a:ext uri="{FF2B5EF4-FFF2-40B4-BE49-F238E27FC236}">
              <a16:creationId xmlns:a16="http://schemas.microsoft.com/office/drawing/2014/main" id="{3B73CEBD-847C-41F3-9822-A11D2BEF03B1}"/>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7" name="テキスト ボックス 846">
          <a:extLst>
            <a:ext uri="{FF2B5EF4-FFF2-40B4-BE49-F238E27FC236}">
              <a16:creationId xmlns:a16="http://schemas.microsoft.com/office/drawing/2014/main" id="{27D6292F-5218-4BA9-8586-698555BA2662}"/>
            </a:ext>
          </a:extLst>
        </xdr:cNvPr>
        <xdr:cNvSpPr txBox="1"/>
      </xdr:nvSpPr>
      <xdr:spPr>
        <a:xfrm>
          <a:off x="107945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a:extLst>
            <a:ext uri="{FF2B5EF4-FFF2-40B4-BE49-F238E27FC236}">
              <a16:creationId xmlns:a16="http://schemas.microsoft.com/office/drawing/2014/main" id="{4ABDA637-95D5-404B-AD35-A1EDD2D8C804}"/>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a:extLst>
            <a:ext uri="{FF2B5EF4-FFF2-40B4-BE49-F238E27FC236}">
              <a16:creationId xmlns:a16="http://schemas.microsoft.com/office/drawing/2014/main" id="{5FF7072B-3B86-40C7-8FAD-CCAE00E395AD}"/>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a:extLst>
            <a:ext uri="{FF2B5EF4-FFF2-40B4-BE49-F238E27FC236}">
              <a16:creationId xmlns:a16="http://schemas.microsoft.com/office/drawing/2014/main" id="{7E7BC5CD-35BD-46D0-A1A9-393A0AADCEFB}"/>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a:extLst>
            <a:ext uri="{FF2B5EF4-FFF2-40B4-BE49-F238E27FC236}">
              <a16:creationId xmlns:a16="http://schemas.microsoft.com/office/drawing/2014/main" id="{28960744-B719-4DF4-83EE-913D62371E32}"/>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a:extLst>
            <a:ext uri="{FF2B5EF4-FFF2-40B4-BE49-F238E27FC236}">
              <a16:creationId xmlns:a16="http://schemas.microsoft.com/office/drawing/2014/main" id="{38E578C9-E525-4162-851E-1C8EC675167C}"/>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a:extLst>
            <a:ext uri="{FF2B5EF4-FFF2-40B4-BE49-F238E27FC236}">
              <a16:creationId xmlns:a16="http://schemas.microsoft.com/office/drawing/2014/main" id="{07FD50A0-62F4-48D6-8C26-E20B06E067E4}"/>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a:extLst>
            <a:ext uri="{FF2B5EF4-FFF2-40B4-BE49-F238E27FC236}">
              <a16:creationId xmlns:a16="http://schemas.microsoft.com/office/drawing/2014/main" id="{8446F2FC-00F5-4A03-B3B6-43BEAB678BC2}"/>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5" name="テキスト ボックス 854">
          <a:extLst>
            <a:ext uri="{FF2B5EF4-FFF2-40B4-BE49-F238E27FC236}">
              <a16:creationId xmlns:a16="http://schemas.microsoft.com/office/drawing/2014/main" id="{41490950-D431-4470-9760-4078982F1253}"/>
            </a:ext>
          </a:extLst>
        </xdr:cNvPr>
        <xdr:cNvSpPr txBox="1"/>
      </xdr:nvSpPr>
      <xdr:spPr>
        <a:xfrm>
          <a:off x="10845966"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a:extLst>
            <a:ext uri="{FF2B5EF4-FFF2-40B4-BE49-F238E27FC236}">
              <a16:creationId xmlns:a16="http://schemas.microsoft.com/office/drawing/2014/main" id="{A7487689-275E-4763-81F7-5E79FE457EAE}"/>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a:extLst>
            <a:ext uri="{FF2B5EF4-FFF2-40B4-BE49-F238E27FC236}">
              <a16:creationId xmlns:a16="http://schemas.microsoft.com/office/drawing/2014/main" id="{6DB4D5F6-04FF-4C19-8ED3-7397E2E9588D}"/>
            </a:ext>
          </a:extLst>
        </xdr:cNvPr>
        <xdr:cNvSpPr txBox="1"/>
      </xdr:nvSpPr>
      <xdr:spPr>
        <a:xfrm>
          <a:off x="109037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a:extLst>
            <a:ext uri="{FF2B5EF4-FFF2-40B4-BE49-F238E27FC236}">
              <a16:creationId xmlns:a16="http://schemas.microsoft.com/office/drawing/2014/main" id="{1F31A40E-6E6C-4016-9F20-DFE058D13C01}"/>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57150</xdr:rowOff>
    </xdr:from>
    <xdr:to>
      <xdr:col>85</xdr:col>
      <xdr:colOff>126364</xdr:colOff>
      <xdr:row>107</xdr:row>
      <xdr:rowOff>59055</xdr:rowOff>
    </xdr:to>
    <xdr:cxnSp macro="">
      <xdr:nvCxnSpPr>
        <xdr:cNvPr id="859" name="直線コネクタ 858">
          <a:extLst>
            <a:ext uri="{FF2B5EF4-FFF2-40B4-BE49-F238E27FC236}">
              <a16:creationId xmlns:a16="http://schemas.microsoft.com/office/drawing/2014/main" id="{62E328D0-E9A9-4FE0-9DF0-ACE4FD5E379C}"/>
            </a:ext>
          </a:extLst>
        </xdr:cNvPr>
        <xdr:cNvCxnSpPr/>
      </xdr:nvCxnSpPr>
      <xdr:spPr>
        <a:xfrm flipV="1">
          <a:off x="14696439" y="16411575"/>
          <a:ext cx="0" cy="97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62882</xdr:rowOff>
    </xdr:from>
    <xdr:ext cx="405111" cy="259045"/>
    <xdr:sp macro="" textlink="">
      <xdr:nvSpPr>
        <xdr:cNvPr id="860" name="【公民館】&#10;有形固定資産減価償却率最小値テキスト">
          <a:extLst>
            <a:ext uri="{FF2B5EF4-FFF2-40B4-BE49-F238E27FC236}">
              <a16:creationId xmlns:a16="http://schemas.microsoft.com/office/drawing/2014/main" id="{B8DCA459-FA64-4307-8F75-7924E4814217}"/>
            </a:ext>
          </a:extLst>
        </xdr:cNvPr>
        <xdr:cNvSpPr txBox="1"/>
      </xdr:nvSpPr>
      <xdr:spPr>
        <a:xfrm>
          <a:off x="14735175" y="1739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59055</xdr:rowOff>
    </xdr:from>
    <xdr:to>
      <xdr:col>86</xdr:col>
      <xdr:colOff>25400</xdr:colOff>
      <xdr:row>107</xdr:row>
      <xdr:rowOff>59055</xdr:rowOff>
    </xdr:to>
    <xdr:cxnSp macro="">
      <xdr:nvCxnSpPr>
        <xdr:cNvPr id="861" name="直線コネクタ 860">
          <a:extLst>
            <a:ext uri="{FF2B5EF4-FFF2-40B4-BE49-F238E27FC236}">
              <a16:creationId xmlns:a16="http://schemas.microsoft.com/office/drawing/2014/main" id="{F68CFD16-1885-4D03-82B2-793AB69EA65D}"/>
            </a:ext>
          </a:extLst>
        </xdr:cNvPr>
        <xdr:cNvCxnSpPr/>
      </xdr:nvCxnSpPr>
      <xdr:spPr>
        <a:xfrm>
          <a:off x="14611350" y="173850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3827</xdr:rowOff>
    </xdr:from>
    <xdr:ext cx="405111" cy="259045"/>
    <xdr:sp macro="" textlink="">
      <xdr:nvSpPr>
        <xdr:cNvPr id="862" name="【公民館】&#10;有形固定資産減価償却率最大値テキスト">
          <a:extLst>
            <a:ext uri="{FF2B5EF4-FFF2-40B4-BE49-F238E27FC236}">
              <a16:creationId xmlns:a16="http://schemas.microsoft.com/office/drawing/2014/main" id="{E29DFB31-C03E-4489-8C13-03351D285F7B}"/>
            </a:ext>
          </a:extLst>
        </xdr:cNvPr>
        <xdr:cNvSpPr txBox="1"/>
      </xdr:nvSpPr>
      <xdr:spPr>
        <a:xfrm>
          <a:off x="14735175" y="1619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57150</xdr:rowOff>
    </xdr:from>
    <xdr:to>
      <xdr:col>86</xdr:col>
      <xdr:colOff>25400</xdr:colOff>
      <xdr:row>101</xdr:row>
      <xdr:rowOff>57150</xdr:rowOff>
    </xdr:to>
    <xdr:cxnSp macro="">
      <xdr:nvCxnSpPr>
        <xdr:cNvPr id="863" name="直線コネクタ 862">
          <a:extLst>
            <a:ext uri="{FF2B5EF4-FFF2-40B4-BE49-F238E27FC236}">
              <a16:creationId xmlns:a16="http://schemas.microsoft.com/office/drawing/2014/main" id="{94909D8D-CFFE-4963-B67D-D174D6B7F17B}"/>
            </a:ext>
          </a:extLst>
        </xdr:cNvPr>
        <xdr:cNvCxnSpPr/>
      </xdr:nvCxnSpPr>
      <xdr:spPr>
        <a:xfrm>
          <a:off x="14611350" y="164115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28591</xdr:rowOff>
    </xdr:from>
    <xdr:ext cx="405111" cy="259045"/>
    <xdr:sp macro="" textlink="">
      <xdr:nvSpPr>
        <xdr:cNvPr id="864" name="【公民館】&#10;有形固定資産減価償却率平均値テキスト">
          <a:extLst>
            <a:ext uri="{FF2B5EF4-FFF2-40B4-BE49-F238E27FC236}">
              <a16:creationId xmlns:a16="http://schemas.microsoft.com/office/drawing/2014/main" id="{F2FF3EF8-9D98-47FD-A611-F2341180DB9D}"/>
            </a:ext>
          </a:extLst>
        </xdr:cNvPr>
        <xdr:cNvSpPr txBox="1"/>
      </xdr:nvSpPr>
      <xdr:spPr>
        <a:xfrm>
          <a:off x="14735175" y="167036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50164</xdr:rowOff>
    </xdr:from>
    <xdr:to>
      <xdr:col>85</xdr:col>
      <xdr:colOff>177800</xdr:colOff>
      <xdr:row>103</xdr:row>
      <xdr:rowOff>151764</xdr:rowOff>
    </xdr:to>
    <xdr:sp macro="" textlink="">
      <xdr:nvSpPr>
        <xdr:cNvPr id="865" name="フローチャート: 判断 864">
          <a:extLst>
            <a:ext uri="{FF2B5EF4-FFF2-40B4-BE49-F238E27FC236}">
              <a16:creationId xmlns:a16="http://schemas.microsoft.com/office/drawing/2014/main" id="{CC8274D0-FB8E-42A4-8711-4CE2AF686878}"/>
            </a:ext>
          </a:extLst>
        </xdr:cNvPr>
        <xdr:cNvSpPr/>
      </xdr:nvSpPr>
      <xdr:spPr>
        <a:xfrm>
          <a:off x="14649450" y="1672526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31114</xdr:rowOff>
    </xdr:from>
    <xdr:to>
      <xdr:col>81</xdr:col>
      <xdr:colOff>101600</xdr:colOff>
      <xdr:row>103</xdr:row>
      <xdr:rowOff>132714</xdr:rowOff>
    </xdr:to>
    <xdr:sp macro="" textlink="">
      <xdr:nvSpPr>
        <xdr:cNvPr id="866" name="フローチャート: 判断 865">
          <a:extLst>
            <a:ext uri="{FF2B5EF4-FFF2-40B4-BE49-F238E27FC236}">
              <a16:creationId xmlns:a16="http://schemas.microsoft.com/office/drawing/2014/main" id="{F42D339E-6A0A-4D79-9F5C-33A081B7466A}"/>
            </a:ext>
          </a:extLst>
        </xdr:cNvPr>
        <xdr:cNvSpPr/>
      </xdr:nvSpPr>
      <xdr:spPr>
        <a:xfrm>
          <a:off x="13887450" y="1670621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6350</xdr:rowOff>
    </xdr:from>
    <xdr:to>
      <xdr:col>76</xdr:col>
      <xdr:colOff>165100</xdr:colOff>
      <xdr:row>103</xdr:row>
      <xdr:rowOff>107950</xdr:rowOff>
    </xdr:to>
    <xdr:sp macro="" textlink="">
      <xdr:nvSpPr>
        <xdr:cNvPr id="867" name="フローチャート: 判断 866">
          <a:extLst>
            <a:ext uri="{FF2B5EF4-FFF2-40B4-BE49-F238E27FC236}">
              <a16:creationId xmlns:a16="http://schemas.microsoft.com/office/drawing/2014/main" id="{3EF57477-6DB4-4DCD-B5C7-6863C897BAF1}"/>
            </a:ext>
          </a:extLst>
        </xdr:cNvPr>
        <xdr:cNvSpPr/>
      </xdr:nvSpPr>
      <xdr:spPr>
        <a:xfrm>
          <a:off x="13096875" y="16687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6350</xdr:rowOff>
    </xdr:from>
    <xdr:to>
      <xdr:col>72</xdr:col>
      <xdr:colOff>38100</xdr:colOff>
      <xdr:row>103</xdr:row>
      <xdr:rowOff>107950</xdr:rowOff>
    </xdr:to>
    <xdr:sp macro="" textlink="">
      <xdr:nvSpPr>
        <xdr:cNvPr id="868" name="フローチャート: 判断 867">
          <a:extLst>
            <a:ext uri="{FF2B5EF4-FFF2-40B4-BE49-F238E27FC236}">
              <a16:creationId xmlns:a16="http://schemas.microsoft.com/office/drawing/2014/main" id="{15A46310-0734-48D7-B9C1-3CA317F455D5}"/>
            </a:ext>
          </a:extLst>
        </xdr:cNvPr>
        <xdr:cNvSpPr/>
      </xdr:nvSpPr>
      <xdr:spPr>
        <a:xfrm>
          <a:off x="12296775" y="16687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149225</xdr:rowOff>
    </xdr:from>
    <xdr:to>
      <xdr:col>67</xdr:col>
      <xdr:colOff>101600</xdr:colOff>
      <xdr:row>103</xdr:row>
      <xdr:rowOff>79375</xdr:rowOff>
    </xdr:to>
    <xdr:sp macro="" textlink="">
      <xdr:nvSpPr>
        <xdr:cNvPr id="869" name="フローチャート: 判断 868">
          <a:extLst>
            <a:ext uri="{FF2B5EF4-FFF2-40B4-BE49-F238E27FC236}">
              <a16:creationId xmlns:a16="http://schemas.microsoft.com/office/drawing/2014/main" id="{C1AD017C-DC23-4510-8C7B-DB8C3DAA6747}"/>
            </a:ext>
          </a:extLst>
        </xdr:cNvPr>
        <xdr:cNvSpPr/>
      </xdr:nvSpPr>
      <xdr:spPr>
        <a:xfrm>
          <a:off x="11487150" y="166655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A3962F64-03C8-4844-B009-E2B95DE383CD}"/>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257B0A87-02C0-4E91-9034-C788D96470E7}"/>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A2FBD537-556E-4B4E-860E-41F98EAB6C25}"/>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C2D08889-D65F-4E84-B71C-C970169C4AE9}"/>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84D85510-7B41-43C2-BA2C-71700893B79F}"/>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875" name="楕円 874">
          <a:extLst>
            <a:ext uri="{FF2B5EF4-FFF2-40B4-BE49-F238E27FC236}">
              <a16:creationId xmlns:a16="http://schemas.microsoft.com/office/drawing/2014/main" id="{792E257B-6374-4534-BD59-86C455CDF09D}"/>
            </a:ext>
          </a:extLst>
        </xdr:cNvPr>
        <xdr:cNvSpPr/>
      </xdr:nvSpPr>
      <xdr:spPr>
        <a:xfrm>
          <a:off x="14649450" y="1666938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4463</xdr:rowOff>
    </xdr:from>
    <xdr:ext cx="405111" cy="259045"/>
    <xdr:sp macro="" textlink="">
      <xdr:nvSpPr>
        <xdr:cNvPr id="876" name="【公民館】&#10;有形固定資産減価償却率該当値テキスト">
          <a:extLst>
            <a:ext uri="{FF2B5EF4-FFF2-40B4-BE49-F238E27FC236}">
              <a16:creationId xmlns:a16="http://schemas.microsoft.com/office/drawing/2014/main" id="{90E28C49-BECB-4614-AB45-D8597CA1D97D}"/>
            </a:ext>
          </a:extLst>
        </xdr:cNvPr>
        <xdr:cNvSpPr txBox="1"/>
      </xdr:nvSpPr>
      <xdr:spPr>
        <a:xfrm>
          <a:off x="14735175" y="1652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114936</xdr:rowOff>
    </xdr:from>
    <xdr:to>
      <xdr:col>81</xdr:col>
      <xdr:colOff>101600</xdr:colOff>
      <xdr:row>103</xdr:row>
      <xdr:rowOff>45086</xdr:rowOff>
    </xdr:to>
    <xdr:sp macro="" textlink="">
      <xdr:nvSpPr>
        <xdr:cNvPr id="877" name="楕円 876">
          <a:extLst>
            <a:ext uri="{FF2B5EF4-FFF2-40B4-BE49-F238E27FC236}">
              <a16:creationId xmlns:a16="http://schemas.microsoft.com/office/drawing/2014/main" id="{3B97C565-8E6E-4238-8CA6-3FC9CA431ADE}"/>
            </a:ext>
          </a:extLst>
        </xdr:cNvPr>
        <xdr:cNvSpPr/>
      </xdr:nvSpPr>
      <xdr:spPr>
        <a:xfrm>
          <a:off x="13887450" y="1663128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165736</xdr:rowOff>
    </xdr:from>
    <xdr:to>
      <xdr:col>85</xdr:col>
      <xdr:colOff>127000</xdr:colOff>
      <xdr:row>103</xdr:row>
      <xdr:rowOff>32386</xdr:rowOff>
    </xdr:to>
    <xdr:cxnSp macro="">
      <xdr:nvCxnSpPr>
        <xdr:cNvPr id="878" name="直線コネクタ 877">
          <a:extLst>
            <a:ext uri="{FF2B5EF4-FFF2-40B4-BE49-F238E27FC236}">
              <a16:creationId xmlns:a16="http://schemas.microsoft.com/office/drawing/2014/main" id="{87070D32-242F-4B40-A91F-AF48E8B46786}"/>
            </a:ext>
          </a:extLst>
        </xdr:cNvPr>
        <xdr:cNvCxnSpPr/>
      </xdr:nvCxnSpPr>
      <xdr:spPr>
        <a:xfrm>
          <a:off x="13935075" y="16678911"/>
          <a:ext cx="762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78739</xdr:rowOff>
    </xdr:from>
    <xdr:to>
      <xdr:col>76</xdr:col>
      <xdr:colOff>165100</xdr:colOff>
      <xdr:row>103</xdr:row>
      <xdr:rowOff>8889</xdr:rowOff>
    </xdr:to>
    <xdr:sp macro="" textlink="">
      <xdr:nvSpPr>
        <xdr:cNvPr id="879" name="楕円 878">
          <a:extLst>
            <a:ext uri="{FF2B5EF4-FFF2-40B4-BE49-F238E27FC236}">
              <a16:creationId xmlns:a16="http://schemas.microsoft.com/office/drawing/2014/main" id="{62EF11E9-D629-42DD-A877-58FF40D0E4BD}"/>
            </a:ext>
          </a:extLst>
        </xdr:cNvPr>
        <xdr:cNvSpPr/>
      </xdr:nvSpPr>
      <xdr:spPr>
        <a:xfrm>
          <a:off x="13096875" y="165950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129539</xdr:rowOff>
    </xdr:from>
    <xdr:to>
      <xdr:col>81</xdr:col>
      <xdr:colOff>50800</xdr:colOff>
      <xdr:row>102</xdr:row>
      <xdr:rowOff>165736</xdr:rowOff>
    </xdr:to>
    <xdr:cxnSp macro="">
      <xdr:nvCxnSpPr>
        <xdr:cNvPr id="880" name="直線コネクタ 879">
          <a:extLst>
            <a:ext uri="{FF2B5EF4-FFF2-40B4-BE49-F238E27FC236}">
              <a16:creationId xmlns:a16="http://schemas.microsoft.com/office/drawing/2014/main" id="{0E259EE1-3A24-4ED0-ADEF-F9DD07B5548C}"/>
            </a:ext>
          </a:extLst>
        </xdr:cNvPr>
        <xdr:cNvCxnSpPr/>
      </xdr:nvCxnSpPr>
      <xdr:spPr>
        <a:xfrm>
          <a:off x="13144500" y="16642714"/>
          <a:ext cx="790575"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38736</xdr:rowOff>
    </xdr:from>
    <xdr:to>
      <xdr:col>72</xdr:col>
      <xdr:colOff>38100</xdr:colOff>
      <xdr:row>103</xdr:row>
      <xdr:rowOff>140336</xdr:rowOff>
    </xdr:to>
    <xdr:sp macro="" textlink="">
      <xdr:nvSpPr>
        <xdr:cNvPr id="881" name="楕円 880">
          <a:extLst>
            <a:ext uri="{FF2B5EF4-FFF2-40B4-BE49-F238E27FC236}">
              <a16:creationId xmlns:a16="http://schemas.microsoft.com/office/drawing/2014/main" id="{177A15D4-198D-4ED8-9D94-C51A9980FAAF}"/>
            </a:ext>
          </a:extLst>
        </xdr:cNvPr>
        <xdr:cNvSpPr/>
      </xdr:nvSpPr>
      <xdr:spPr>
        <a:xfrm>
          <a:off x="12296775" y="1671701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129539</xdr:rowOff>
    </xdr:from>
    <xdr:to>
      <xdr:col>76</xdr:col>
      <xdr:colOff>114300</xdr:colOff>
      <xdr:row>103</xdr:row>
      <xdr:rowOff>89536</xdr:rowOff>
    </xdr:to>
    <xdr:cxnSp macro="">
      <xdr:nvCxnSpPr>
        <xdr:cNvPr id="882" name="直線コネクタ 881">
          <a:extLst>
            <a:ext uri="{FF2B5EF4-FFF2-40B4-BE49-F238E27FC236}">
              <a16:creationId xmlns:a16="http://schemas.microsoft.com/office/drawing/2014/main" id="{6F0CD65F-6E97-41A0-A18E-3F8AAE77138C}"/>
            </a:ext>
          </a:extLst>
        </xdr:cNvPr>
        <xdr:cNvCxnSpPr/>
      </xdr:nvCxnSpPr>
      <xdr:spPr>
        <a:xfrm flipV="1">
          <a:off x="12344400" y="16642714"/>
          <a:ext cx="8001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156845</xdr:rowOff>
    </xdr:from>
    <xdr:to>
      <xdr:col>67</xdr:col>
      <xdr:colOff>101600</xdr:colOff>
      <xdr:row>103</xdr:row>
      <xdr:rowOff>86995</xdr:rowOff>
    </xdr:to>
    <xdr:sp macro="" textlink="">
      <xdr:nvSpPr>
        <xdr:cNvPr id="883" name="楕円 882">
          <a:extLst>
            <a:ext uri="{FF2B5EF4-FFF2-40B4-BE49-F238E27FC236}">
              <a16:creationId xmlns:a16="http://schemas.microsoft.com/office/drawing/2014/main" id="{5412E284-BFF6-48DE-93A7-3CCC74C4721E}"/>
            </a:ext>
          </a:extLst>
        </xdr:cNvPr>
        <xdr:cNvSpPr/>
      </xdr:nvSpPr>
      <xdr:spPr>
        <a:xfrm>
          <a:off x="11487150" y="1667637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36195</xdr:rowOff>
    </xdr:from>
    <xdr:to>
      <xdr:col>71</xdr:col>
      <xdr:colOff>177800</xdr:colOff>
      <xdr:row>103</xdr:row>
      <xdr:rowOff>89536</xdr:rowOff>
    </xdr:to>
    <xdr:cxnSp macro="">
      <xdr:nvCxnSpPr>
        <xdr:cNvPr id="884" name="直線コネクタ 883">
          <a:extLst>
            <a:ext uri="{FF2B5EF4-FFF2-40B4-BE49-F238E27FC236}">
              <a16:creationId xmlns:a16="http://schemas.microsoft.com/office/drawing/2014/main" id="{4F434E05-1D12-43EE-85B0-FC3B404BDA85}"/>
            </a:ext>
          </a:extLst>
        </xdr:cNvPr>
        <xdr:cNvCxnSpPr/>
      </xdr:nvCxnSpPr>
      <xdr:spPr>
        <a:xfrm>
          <a:off x="11534775" y="16714470"/>
          <a:ext cx="809625" cy="5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123841</xdr:rowOff>
    </xdr:from>
    <xdr:ext cx="405111" cy="259045"/>
    <xdr:sp macro="" textlink="">
      <xdr:nvSpPr>
        <xdr:cNvPr id="885" name="n_1aveValue【公民館】&#10;有形固定資産減価償却率">
          <a:extLst>
            <a:ext uri="{FF2B5EF4-FFF2-40B4-BE49-F238E27FC236}">
              <a16:creationId xmlns:a16="http://schemas.microsoft.com/office/drawing/2014/main" id="{8D1393D2-E909-439E-8A42-6F876FC397DC}"/>
            </a:ext>
          </a:extLst>
        </xdr:cNvPr>
        <xdr:cNvSpPr txBox="1"/>
      </xdr:nvSpPr>
      <xdr:spPr>
        <a:xfrm>
          <a:off x="13745219" y="1679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99077</xdr:rowOff>
    </xdr:from>
    <xdr:ext cx="405111" cy="259045"/>
    <xdr:sp macro="" textlink="">
      <xdr:nvSpPr>
        <xdr:cNvPr id="886" name="n_2aveValue【公民館】&#10;有形固定資産減価償却率">
          <a:extLst>
            <a:ext uri="{FF2B5EF4-FFF2-40B4-BE49-F238E27FC236}">
              <a16:creationId xmlns:a16="http://schemas.microsoft.com/office/drawing/2014/main" id="{450068E7-453D-4587-AF54-B8F34472A207}"/>
            </a:ext>
          </a:extLst>
        </xdr:cNvPr>
        <xdr:cNvSpPr txBox="1"/>
      </xdr:nvSpPr>
      <xdr:spPr>
        <a:xfrm>
          <a:off x="12964169" y="1678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124477</xdr:rowOff>
    </xdr:from>
    <xdr:ext cx="405111" cy="259045"/>
    <xdr:sp macro="" textlink="">
      <xdr:nvSpPr>
        <xdr:cNvPr id="887" name="n_3aveValue【公民館】&#10;有形固定資産減価償却率">
          <a:extLst>
            <a:ext uri="{FF2B5EF4-FFF2-40B4-BE49-F238E27FC236}">
              <a16:creationId xmlns:a16="http://schemas.microsoft.com/office/drawing/2014/main" id="{1B4DAAA9-A472-4BF4-9EF6-244B93D58FD3}"/>
            </a:ext>
          </a:extLst>
        </xdr:cNvPr>
        <xdr:cNvSpPr txBox="1"/>
      </xdr:nvSpPr>
      <xdr:spPr>
        <a:xfrm>
          <a:off x="12164069" y="1647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95902</xdr:rowOff>
    </xdr:from>
    <xdr:ext cx="405111" cy="259045"/>
    <xdr:sp macro="" textlink="">
      <xdr:nvSpPr>
        <xdr:cNvPr id="888" name="n_4aveValue【公民館】&#10;有形固定資産減価償却率">
          <a:extLst>
            <a:ext uri="{FF2B5EF4-FFF2-40B4-BE49-F238E27FC236}">
              <a16:creationId xmlns:a16="http://schemas.microsoft.com/office/drawing/2014/main" id="{532E33A7-D3E4-47FC-B585-0C01D02D5AD3}"/>
            </a:ext>
          </a:extLst>
        </xdr:cNvPr>
        <xdr:cNvSpPr txBox="1"/>
      </xdr:nvSpPr>
      <xdr:spPr>
        <a:xfrm>
          <a:off x="11354444" y="1645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61613</xdr:rowOff>
    </xdr:from>
    <xdr:ext cx="405111" cy="259045"/>
    <xdr:sp macro="" textlink="">
      <xdr:nvSpPr>
        <xdr:cNvPr id="889" name="n_1mainValue【公民館】&#10;有形固定資産減価償却率">
          <a:extLst>
            <a:ext uri="{FF2B5EF4-FFF2-40B4-BE49-F238E27FC236}">
              <a16:creationId xmlns:a16="http://schemas.microsoft.com/office/drawing/2014/main" id="{550705EF-5764-49DD-A934-D1506E717B96}"/>
            </a:ext>
          </a:extLst>
        </xdr:cNvPr>
        <xdr:cNvSpPr txBox="1"/>
      </xdr:nvSpPr>
      <xdr:spPr>
        <a:xfrm>
          <a:off x="13745219" y="16419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25416</xdr:rowOff>
    </xdr:from>
    <xdr:ext cx="405111" cy="259045"/>
    <xdr:sp macro="" textlink="">
      <xdr:nvSpPr>
        <xdr:cNvPr id="890" name="n_2mainValue【公民館】&#10;有形固定資産減価償却率">
          <a:extLst>
            <a:ext uri="{FF2B5EF4-FFF2-40B4-BE49-F238E27FC236}">
              <a16:creationId xmlns:a16="http://schemas.microsoft.com/office/drawing/2014/main" id="{9436E484-9574-4398-B31D-5B2D1DD90A3A}"/>
            </a:ext>
          </a:extLst>
        </xdr:cNvPr>
        <xdr:cNvSpPr txBox="1"/>
      </xdr:nvSpPr>
      <xdr:spPr>
        <a:xfrm>
          <a:off x="12964169" y="16383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131463</xdr:rowOff>
    </xdr:from>
    <xdr:ext cx="405111" cy="259045"/>
    <xdr:sp macro="" textlink="">
      <xdr:nvSpPr>
        <xdr:cNvPr id="891" name="n_3mainValue【公民館】&#10;有形固定資産減価償却率">
          <a:extLst>
            <a:ext uri="{FF2B5EF4-FFF2-40B4-BE49-F238E27FC236}">
              <a16:creationId xmlns:a16="http://schemas.microsoft.com/office/drawing/2014/main" id="{0396B748-A4A3-4DDC-A543-7311B54A2176}"/>
            </a:ext>
          </a:extLst>
        </xdr:cNvPr>
        <xdr:cNvSpPr txBox="1"/>
      </xdr:nvSpPr>
      <xdr:spPr>
        <a:xfrm>
          <a:off x="12164069" y="1680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78122</xdr:rowOff>
    </xdr:from>
    <xdr:ext cx="405111" cy="259045"/>
    <xdr:sp macro="" textlink="">
      <xdr:nvSpPr>
        <xdr:cNvPr id="892" name="n_4mainValue【公民館】&#10;有形固定資産減価償却率">
          <a:extLst>
            <a:ext uri="{FF2B5EF4-FFF2-40B4-BE49-F238E27FC236}">
              <a16:creationId xmlns:a16="http://schemas.microsoft.com/office/drawing/2014/main" id="{70DAD87C-8841-4BF4-A37A-DADB62F71616}"/>
            </a:ext>
          </a:extLst>
        </xdr:cNvPr>
        <xdr:cNvSpPr txBox="1"/>
      </xdr:nvSpPr>
      <xdr:spPr>
        <a:xfrm>
          <a:off x="11354444" y="1675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17F9B243-7D23-4FF4-BF0A-3C998DB5A5C2}"/>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5C876EAF-45CC-4690-B39E-043E1937B8EF}"/>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7C88F166-2F3B-4095-A4D4-5CF350E8E411}"/>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151CED99-A1C8-4FAC-9961-593C3760579D}"/>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2C5EB6C6-D4B7-4D32-A51F-A33E23F665D1}"/>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DD5A5645-651C-4EA9-A48B-7AD32BAC36F3}"/>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0F6B9677-9EE6-4186-B5F0-052E35B0AD8C}"/>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E866A32D-4EAF-4812-8EA3-0ADCD05C717F}"/>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58FD3B44-83B0-447F-B974-CE89D8F9C352}"/>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D43F7530-7BB1-4792-A67C-4F4D3DC57645}"/>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3" name="直線コネクタ 902">
          <a:extLst>
            <a:ext uri="{FF2B5EF4-FFF2-40B4-BE49-F238E27FC236}">
              <a16:creationId xmlns:a16="http://schemas.microsoft.com/office/drawing/2014/main" id="{B9C2E1B4-DD9B-488A-BCC0-37DBA88FD22A}"/>
            </a:ext>
          </a:extLst>
        </xdr:cNvPr>
        <xdr:cNvCxnSpPr/>
      </xdr:nvCxnSpPr>
      <xdr:spPr>
        <a:xfrm>
          <a:off x="164592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4" name="テキスト ボックス 903">
          <a:extLst>
            <a:ext uri="{FF2B5EF4-FFF2-40B4-BE49-F238E27FC236}">
              <a16:creationId xmlns:a16="http://schemas.microsoft.com/office/drawing/2014/main" id="{02008760-0850-4B29-B693-D789FBFC7462}"/>
            </a:ext>
          </a:extLst>
        </xdr:cNvPr>
        <xdr:cNvSpPr txBox="1"/>
      </xdr:nvSpPr>
      <xdr:spPr>
        <a:xfrm>
          <a:off x="160523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5" name="直線コネクタ 904">
          <a:extLst>
            <a:ext uri="{FF2B5EF4-FFF2-40B4-BE49-F238E27FC236}">
              <a16:creationId xmlns:a16="http://schemas.microsoft.com/office/drawing/2014/main" id="{AD265390-D186-47BB-8B8F-B78452B43AA9}"/>
            </a:ext>
          </a:extLst>
        </xdr:cNvPr>
        <xdr:cNvCxnSpPr/>
      </xdr:nvCxnSpPr>
      <xdr:spPr>
        <a:xfrm>
          <a:off x="164592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6" name="テキスト ボックス 905">
          <a:extLst>
            <a:ext uri="{FF2B5EF4-FFF2-40B4-BE49-F238E27FC236}">
              <a16:creationId xmlns:a16="http://schemas.microsoft.com/office/drawing/2014/main" id="{FCB494D6-0CB8-4564-8E43-EA9129865DD5}"/>
            </a:ext>
          </a:extLst>
        </xdr:cNvPr>
        <xdr:cNvSpPr txBox="1"/>
      </xdr:nvSpPr>
      <xdr:spPr>
        <a:xfrm>
          <a:off x="16052346" y="17142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7" name="直線コネクタ 906">
          <a:extLst>
            <a:ext uri="{FF2B5EF4-FFF2-40B4-BE49-F238E27FC236}">
              <a16:creationId xmlns:a16="http://schemas.microsoft.com/office/drawing/2014/main" id="{0B86EC28-3DE8-4F9D-B887-E4232C20AC22}"/>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8" name="テキスト ボックス 907">
          <a:extLst>
            <a:ext uri="{FF2B5EF4-FFF2-40B4-BE49-F238E27FC236}">
              <a16:creationId xmlns:a16="http://schemas.microsoft.com/office/drawing/2014/main" id="{00916118-C094-4BCC-9BB4-2A010DA59B85}"/>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9" name="直線コネクタ 908">
          <a:extLst>
            <a:ext uri="{FF2B5EF4-FFF2-40B4-BE49-F238E27FC236}">
              <a16:creationId xmlns:a16="http://schemas.microsoft.com/office/drawing/2014/main" id="{58F4884E-B163-4571-AF13-4BCBD1C2B40E}"/>
            </a:ext>
          </a:extLst>
        </xdr:cNvPr>
        <xdr:cNvCxnSpPr/>
      </xdr:nvCxnSpPr>
      <xdr:spPr>
        <a:xfrm>
          <a:off x="164592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0" name="テキスト ボックス 909">
          <a:extLst>
            <a:ext uri="{FF2B5EF4-FFF2-40B4-BE49-F238E27FC236}">
              <a16:creationId xmlns:a16="http://schemas.microsoft.com/office/drawing/2014/main" id="{3DB6A69D-C2D5-43BF-A148-8C5D7B4139E0}"/>
            </a:ext>
          </a:extLst>
        </xdr:cNvPr>
        <xdr:cNvSpPr txBox="1"/>
      </xdr:nvSpPr>
      <xdr:spPr>
        <a:xfrm>
          <a:off x="16052346" y="16418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1" name="直線コネクタ 910">
          <a:extLst>
            <a:ext uri="{FF2B5EF4-FFF2-40B4-BE49-F238E27FC236}">
              <a16:creationId xmlns:a16="http://schemas.microsoft.com/office/drawing/2014/main" id="{83CFABAC-F3AA-4047-9E61-7F16E29D18A2}"/>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2" name="テキスト ボックス 911">
          <a:extLst>
            <a:ext uri="{FF2B5EF4-FFF2-40B4-BE49-F238E27FC236}">
              <a16:creationId xmlns:a16="http://schemas.microsoft.com/office/drawing/2014/main" id="{F4860BB9-8678-4270-AA6F-9AB885C2FBF7}"/>
            </a:ext>
          </a:extLst>
        </xdr:cNvPr>
        <xdr:cNvSpPr txBox="1"/>
      </xdr:nvSpPr>
      <xdr:spPr>
        <a:xfrm>
          <a:off x="16052346" y="16056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3BA9E17C-6E0B-4775-BAD5-D7A6A55132A3}"/>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A8082FA7-4E92-4E66-83D4-B865F59A3990}"/>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a:extLst>
            <a:ext uri="{FF2B5EF4-FFF2-40B4-BE49-F238E27FC236}">
              <a16:creationId xmlns:a16="http://schemas.microsoft.com/office/drawing/2014/main" id="{8461D653-0862-40CE-ABFF-99159D452837}"/>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139700</xdr:rowOff>
    </xdr:to>
    <xdr:cxnSp macro="">
      <xdr:nvCxnSpPr>
        <xdr:cNvPr id="916" name="直線コネクタ 915">
          <a:extLst>
            <a:ext uri="{FF2B5EF4-FFF2-40B4-BE49-F238E27FC236}">
              <a16:creationId xmlns:a16="http://schemas.microsoft.com/office/drawing/2014/main" id="{C23AA5CA-9814-4C16-9D44-AAF86E6DA7AF}"/>
            </a:ext>
          </a:extLst>
        </xdr:cNvPr>
        <xdr:cNvCxnSpPr/>
      </xdr:nvCxnSpPr>
      <xdr:spPr>
        <a:xfrm flipV="1">
          <a:off x="19954239" y="16411575"/>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143527</xdr:rowOff>
    </xdr:from>
    <xdr:ext cx="469744" cy="259045"/>
    <xdr:sp macro="" textlink="">
      <xdr:nvSpPr>
        <xdr:cNvPr id="917" name="【公民館】&#10;一人当たり面積最小値テキスト">
          <a:extLst>
            <a:ext uri="{FF2B5EF4-FFF2-40B4-BE49-F238E27FC236}">
              <a16:creationId xmlns:a16="http://schemas.microsoft.com/office/drawing/2014/main" id="{D5761495-E656-4EE8-B200-102F69CCCDEB}"/>
            </a:ext>
          </a:extLst>
        </xdr:cNvPr>
        <xdr:cNvSpPr txBox="1"/>
      </xdr:nvSpPr>
      <xdr:spPr>
        <a:xfrm>
          <a:off x="19992975" y="1762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139700</xdr:rowOff>
    </xdr:from>
    <xdr:to>
      <xdr:col>116</xdr:col>
      <xdr:colOff>152400</xdr:colOff>
      <xdr:row>108</xdr:row>
      <xdr:rowOff>139700</xdr:rowOff>
    </xdr:to>
    <xdr:cxnSp macro="">
      <xdr:nvCxnSpPr>
        <xdr:cNvPr id="918" name="直線コネクタ 917">
          <a:extLst>
            <a:ext uri="{FF2B5EF4-FFF2-40B4-BE49-F238E27FC236}">
              <a16:creationId xmlns:a16="http://schemas.microsoft.com/office/drawing/2014/main" id="{DFF17441-85FF-4046-8097-1616A602C11E}"/>
            </a:ext>
          </a:extLst>
        </xdr:cNvPr>
        <xdr:cNvCxnSpPr/>
      </xdr:nvCxnSpPr>
      <xdr:spPr>
        <a:xfrm>
          <a:off x="19878675" y="176307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919" name="【公民館】&#10;一人当たり面積最大値テキスト">
          <a:extLst>
            <a:ext uri="{FF2B5EF4-FFF2-40B4-BE49-F238E27FC236}">
              <a16:creationId xmlns:a16="http://schemas.microsoft.com/office/drawing/2014/main" id="{CEA6F807-D984-4EDA-A6F9-0E94751C19F7}"/>
            </a:ext>
          </a:extLst>
        </xdr:cNvPr>
        <xdr:cNvSpPr txBox="1"/>
      </xdr:nvSpPr>
      <xdr:spPr>
        <a:xfrm>
          <a:off x="19992975" y="1619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920" name="直線コネクタ 919">
          <a:extLst>
            <a:ext uri="{FF2B5EF4-FFF2-40B4-BE49-F238E27FC236}">
              <a16:creationId xmlns:a16="http://schemas.microsoft.com/office/drawing/2014/main" id="{09B7A62D-5298-4AAC-89D0-27F322027C8F}"/>
            </a:ext>
          </a:extLst>
        </xdr:cNvPr>
        <xdr:cNvCxnSpPr/>
      </xdr:nvCxnSpPr>
      <xdr:spPr>
        <a:xfrm>
          <a:off x="19878675" y="164115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99077</xdr:rowOff>
    </xdr:from>
    <xdr:ext cx="469744" cy="259045"/>
    <xdr:sp macro="" textlink="">
      <xdr:nvSpPr>
        <xdr:cNvPr id="921" name="【公民館】&#10;一人当たり面積平均値テキスト">
          <a:extLst>
            <a:ext uri="{FF2B5EF4-FFF2-40B4-BE49-F238E27FC236}">
              <a16:creationId xmlns:a16="http://schemas.microsoft.com/office/drawing/2014/main" id="{3448EE41-167E-41DD-BDCE-E92ABDEAA128}"/>
            </a:ext>
          </a:extLst>
        </xdr:cNvPr>
        <xdr:cNvSpPr txBox="1"/>
      </xdr:nvSpPr>
      <xdr:spPr>
        <a:xfrm>
          <a:off x="19992975" y="17104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120650</xdr:rowOff>
    </xdr:from>
    <xdr:to>
      <xdr:col>116</xdr:col>
      <xdr:colOff>114300</xdr:colOff>
      <xdr:row>106</xdr:row>
      <xdr:rowOff>50800</xdr:rowOff>
    </xdr:to>
    <xdr:sp macro="" textlink="">
      <xdr:nvSpPr>
        <xdr:cNvPr id="922" name="フローチャート: 判断 921">
          <a:extLst>
            <a:ext uri="{FF2B5EF4-FFF2-40B4-BE49-F238E27FC236}">
              <a16:creationId xmlns:a16="http://schemas.microsoft.com/office/drawing/2014/main" id="{F09CED15-1076-40CB-8366-E7EE61AD989D}"/>
            </a:ext>
          </a:extLst>
        </xdr:cNvPr>
        <xdr:cNvSpPr/>
      </xdr:nvSpPr>
      <xdr:spPr>
        <a:xfrm>
          <a:off x="19897725" y="17125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107950</xdr:rowOff>
    </xdr:from>
    <xdr:to>
      <xdr:col>112</xdr:col>
      <xdr:colOff>38100</xdr:colOff>
      <xdr:row>106</xdr:row>
      <xdr:rowOff>38100</xdr:rowOff>
    </xdr:to>
    <xdr:sp macro="" textlink="">
      <xdr:nvSpPr>
        <xdr:cNvPr id="923" name="フローチャート: 判断 922">
          <a:extLst>
            <a:ext uri="{FF2B5EF4-FFF2-40B4-BE49-F238E27FC236}">
              <a16:creationId xmlns:a16="http://schemas.microsoft.com/office/drawing/2014/main" id="{74E6B583-E153-458A-9017-32BCD76F663A}"/>
            </a:ext>
          </a:extLst>
        </xdr:cNvPr>
        <xdr:cNvSpPr/>
      </xdr:nvSpPr>
      <xdr:spPr>
        <a:xfrm>
          <a:off x="19154775" y="171069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924" name="フローチャート: 判断 923">
          <a:extLst>
            <a:ext uri="{FF2B5EF4-FFF2-40B4-BE49-F238E27FC236}">
              <a16:creationId xmlns:a16="http://schemas.microsoft.com/office/drawing/2014/main" id="{ED423125-A0CE-4B46-91F3-49C3ED93158F}"/>
            </a:ext>
          </a:extLst>
        </xdr:cNvPr>
        <xdr:cNvSpPr/>
      </xdr:nvSpPr>
      <xdr:spPr>
        <a:xfrm>
          <a:off x="18345150" y="17125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925" name="フローチャート: 判断 924">
          <a:extLst>
            <a:ext uri="{FF2B5EF4-FFF2-40B4-BE49-F238E27FC236}">
              <a16:creationId xmlns:a16="http://schemas.microsoft.com/office/drawing/2014/main" id="{45670E1E-A342-4116-831F-2B1F6162EF1D}"/>
            </a:ext>
          </a:extLst>
        </xdr:cNvPr>
        <xdr:cNvSpPr/>
      </xdr:nvSpPr>
      <xdr:spPr>
        <a:xfrm>
          <a:off x="17554575" y="171259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69850</xdr:rowOff>
    </xdr:from>
    <xdr:to>
      <xdr:col>98</xdr:col>
      <xdr:colOff>38100</xdr:colOff>
      <xdr:row>106</xdr:row>
      <xdr:rowOff>0</xdr:rowOff>
    </xdr:to>
    <xdr:sp macro="" textlink="">
      <xdr:nvSpPr>
        <xdr:cNvPr id="926" name="フローチャート: 判断 925">
          <a:extLst>
            <a:ext uri="{FF2B5EF4-FFF2-40B4-BE49-F238E27FC236}">
              <a16:creationId xmlns:a16="http://schemas.microsoft.com/office/drawing/2014/main" id="{A0E03497-FC28-43FF-AA80-E37E324DE8A6}"/>
            </a:ext>
          </a:extLst>
        </xdr:cNvPr>
        <xdr:cNvSpPr/>
      </xdr:nvSpPr>
      <xdr:spPr>
        <a:xfrm>
          <a:off x="16754475" y="17068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CB77F2F1-51CB-4E61-A860-6D52DCF0CECA}"/>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311345E4-F4FC-4D9C-B148-2FA2A964575B}"/>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60DE1863-14F2-4D7D-A6F9-AE324276E884}"/>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A16641A7-E28C-4F10-87B0-65F398B38EAE}"/>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FDBE1F51-8A76-4612-B343-CEF578A6DA45}"/>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95250</xdr:rowOff>
    </xdr:from>
    <xdr:to>
      <xdr:col>116</xdr:col>
      <xdr:colOff>114300</xdr:colOff>
      <xdr:row>106</xdr:row>
      <xdr:rowOff>25400</xdr:rowOff>
    </xdr:to>
    <xdr:sp macro="" textlink="">
      <xdr:nvSpPr>
        <xdr:cNvPr id="932" name="楕円 931">
          <a:extLst>
            <a:ext uri="{FF2B5EF4-FFF2-40B4-BE49-F238E27FC236}">
              <a16:creationId xmlns:a16="http://schemas.microsoft.com/office/drawing/2014/main" id="{1722A03E-50B9-4C50-A4BD-7F03A0512EF5}"/>
            </a:ext>
          </a:extLst>
        </xdr:cNvPr>
        <xdr:cNvSpPr/>
      </xdr:nvSpPr>
      <xdr:spPr>
        <a:xfrm>
          <a:off x="19897725" y="170973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118127</xdr:rowOff>
    </xdr:from>
    <xdr:ext cx="469744" cy="259045"/>
    <xdr:sp macro="" textlink="">
      <xdr:nvSpPr>
        <xdr:cNvPr id="933" name="【公民館】&#10;一人当たり面積該当値テキスト">
          <a:extLst>
            <a:ext uri="{FF2B5EF4-FFF2-40B4-BE49-F238E27FC236}">
              <a16:creationId xmlns:a16="http://schemas.microsoft.com/office/drawing/2014/main" id="{B7A7658E-11BE-46DF-B433-4F73E36B63B5}"/>
            </a:ext>
          </a:extLst>
        </xdr:cNvPr>
        <xdr:cNvSpPr txBox="1"/>
      </xdr:nvSpPr>
      <xdr:spPr>
        <a:xfrm>
          <a:off x="19992975" y="1696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95250</xdr:rowOff>
    </xdr:from>
    <xdr:to>
      <xdr:col>112</xdr:col>
      <xdr:colOff>38100</xdr:colOff>
      <xdr:row>106</xdr:row>
      <xdr:rowOff>25400</xdr:rowOff>
    </xdr:to>
    <xdr:sp macro="" textlink="">
      <xdr:nvSpPr>
        <xdr:cNvPr id="934" name="楕円 933">
          <a:extLst>
            <a:ext uri="{FF2B5EF4-FFF2-40B4-BE49-F238E27FC236}">
              <a16:creationId xmlns:a16="http://schemas.microsoft.com/office/drawing/2014/main" id="{61D74A59-4AE0-48A8-AC61-5E16F5D6EC2E}"/>
            </a:ext>
          </a:extLst>
        </xdr:cNvPr>
        <xdr:cNvSpPr/>
      </xdr:nvSpPr>
      <xdr:spPr>
        <a:xfrm>
          <a:off x="19154775" y="170973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146050</xdr:rowOff>
    </xdr:from>
    <xdr:to>
      <xdr:col>116</xdr:col>
      <xdr:colOff>63500</xdr:colOff>
      <xdr:row>105</xdr:row>
      <xdr:rowOff>146050</xdr:rowOff>
    </xdr:to>
    <xdr:cxnSp macro="">
      <xdr:nvCxnSpPr>
        <xdr:cNvPr id="935" name="直線コネクタ 934">
          <a:extLst>
            <a:ext uri="{FF2B5EF4-FFF2-40B4-BE49-F238E27FC236}">
              <a16:creationId xmlns:a16="http://schemas.microsoft.com/office/drawing/2014/main" id="{08EC3A2C-202A-4726-B015-8EC7D772F6AC}"/>
            </a:ext>
          </a:extLst>
        </xdr:cNvPr>
        <xdr:cNvCxnSpPr/>
      </xdr:nvCxnSpPr>
      <xdr:spPr>
        <a:xfrm>
          <a:off x="19202400" y="1714500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44450</xdr:rowOff>
    </xdr:from>
    <xdr:to>
      <xdr:col>107</xdr:col>
      <xdr:colOff>101600</xdr:colOff>
      <xdr:row>105</xdr:row>
      <xdr:rowOff>146050</xdr:rowOff>
    </xdr:to>
    <xdr:sp macro="" textlink="">
      <xdr:nvSpPr>
        <xdr:cNvPr id="936" name="楕円 935">
          <a:extLst>
            <a:ext uri="{FF2B5EF4-FFF2-40B4-BE49-F238E27FC236}">
              <a16:creationId xmlns:a16="http://schemas.microsoft.com/office/drawing/2014/main" id="{3A9FDC07-1811-417A-BB68-241B2C6F04D1}"/>
            </a:ext>
          </a:extLst>
        </xdr:cNvPr>
        <xdr:cNvSpPr/>
      </xdr:nvSpPr>
      <xdr:spPr>
        <a:xfrm>
          <a:off x="18345150" y="170497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95250</xdr:rowOff>
    </xdr:from>
    <xdr:to>
      <xdr:col>111</xdr:col>
      <xdr:colOff>177800</xdr:colOff>
      <xdr:row>105</xdr:row>
      <xdr:rowOff>146050</xdr:rowOff>
    </xdr:to>
    <xdr:cxnSp macro="">
      <xdr:nvCxnSpPr>
        <xdr:cNvPr id="937" name="直線コネクタ 936">
          <a:extLst>
            <a:ext uri="{FF2B5EF4-FFF2-40B4-BE49-F238E27FC236}">
              <a16:creationId xmlns:a16="http://schemas.microsoft.com/office/drawing/2014/main" id="{9FD8B97D-9A15-4752-A91B-EA0AB4291B83}"/>
            </a:ext>
          </a:extLst>
        </xdr:cNvPr>
        <xdr:cNvCxnSpPr/>
      </xdr:nvCxnSpPr>
      <xdr:spPr>
        <a:xfrm>
          <a:off x="18392775" y="17097375"/>
          <a:ext cx="8096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938" name="楕円 937">
          <a:extLst>
            <a:ext uri="{FF2B5EF4-FFF2-40B4-BE49-F238E27FC236}">
              <a16:creationId xmlns:a16="http://schemas.microsoft.com/office/drawing/2014/main" id="{AB3CBE26-E685-4B9B-BC09-0A5A3D3AE773}"/>
            </a:ext>
          </a:extLst>
        </xdr:cNvPr>
        <xdr:cNvSpPr/>
      </xdr:nvSpPr>
      <xdr:spPr>
        <a:xfrm>
          <a:off x="17554575" y="170878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95250</xdr:rowOff>
    </xdr:from>
    <xdr:to>
      <xdr:col>107</xdr:col>
      <xdr:colOff>50800</xdr:colOff>
      <xdr:row>105</xdr:row>
      <xdr:rowOff>133350</xdr:rowOff>
    </xdr:to>
    <xdr:cxnSp macro="">
      <xdr:nvCxnSpPr>
        <xdr:cNvPr id="939" name="直線コネクタ 938">
          <a:extLst>
            <a:ext uri="{FF2B5EF4-FFF2-40B4-BE49-F238E27FC236}">
              <a16:creationId xmlns:a16="http://schemas.microsoft.com/office/drawing/2014/main" id="{191E0691-9ED4-48E2-BD32-0D3B1BACD4D4}"/>
            </a:ext>
          </a:extLst>
        </xdr:cNvPr>
        <xdr:cNvCxnSpPr/>
      </xdr:nvCxnSpPr>
      <xdr:spPr>
        <a:xfrm flipV="1">
          <a:off x="17602200" y="17097375"/>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63500</xdr:rowOff>
    </xdr:from>
    <xdr:to>
      <xdr:col>98</xdr:col>
      <xdr:colOff>38100</xdr:colOff>
      <xdr:row>102</xdr:row>
      <xdr:rowOff>165100</xdr:rowOff>
    </xdr:to>
    <xdr:sp macro="" textlink="">
      <xdr:nvSpPr>
        <xdr:cNvPr id="940" name="楕円 939">
          <a:extLst>
            <a:ext uri="{FF2B5EF4-FFF2-40B4-BE49-F238E27FC236}">
              <a16:creationId xmlns:a16="http://schemas.microsoft.com/office/drawing/2014/main" id="{7711EA86-8CD4-4BDE-BF64-A1393C5D5ADD}"/>
            </a:ext>
          </a:extLst>
        </xdr:cNvPr>
        <xdr:cNvSpPr/>
      </xdr:nvSpPr>
      <xdr:spPr>
        <a:xfrm>
          <a:off x="16754475" y="165830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114300</xdr:rowOff>
    </xdr:from>
    <xdr:to>
      <xdr:col>102</xdr:col>
      <xdr:colOff>114300</xdr:colOff>
      <xdr:row>105</xdr:row>
      <xdr:rowOff>133350</xdr:rowOff>
    </xdr:to>
    <xdr:cxnSp macro="">
      <xdr:nvCxnSpPr>
        <xdr:cNvPr id="941" name="直線コネクタ 940">
          <a:extLst>
            <a:ext uri="{FF2B5EF4-FFF2-40B4-BE49-F238E27FC236}">
              <a16:creationId xmlns:a16="http://schemas.microsoft.com/office/drawing/2014/main" id="{2977CC29-19EC-4C50-BDE4-8CBADFA9F3D7}"/>
            </a:ext>
          </a:extLst>
        </xdr:cNvPr>
        <xdr:cNvCxnSpPr/>
      </xdr:nvCxnSpPr>
      <xdr:spPr>
        <a:xfrm>
          <a:off x="16802100" y="16630650"/>
          <a:ext cx="800100" cy="50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29227</xdr:rowOff>
    </xdr:from>
    <xdr:ext cx="469744" cy="259045"/>
    <xdr:sp macro="" textlink="">
      <xdr:nvSpPr>
        <xdr:cNvPr id="942" name="n_1aveValue【公民館】&#10;一人当たり面積">
          <a:extLst>
            <a:ext uri="{FF2B5EF4-FFF2-40B4-BE49-F238E27FC236}">
              <a16:creationId xmlns:a16="http://schemas.microsoft.com/office/drawing/2014/main" id="{43B05327-0697-44C3-8321-732805C8C6A6}"/>
            </a:ext>
          </a:extLst>
        </xdr:cNvPr>
        <xdr:cNvSpPr txBox="1"/>
      </xdr:nvSpPr>
      <xdr:spPr>
        <a:xfrm>
          <a:off x="18983402" y="1719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41927</xdr:rowOff>
    </xdr:from>
    <xdr:ext cx="469744" cy="259045"/>
    <xdr:sp macro="" textlink="">
      <xdr:nvSpPr>
        <xdr:cNvPr id="943" name="n_2aveValue【公民館】&#10;一人当たり面積">
          <a:extLst>
            <a:ext uri="{FF2B5EF4-FFF2-40B4-BE49-F238E27FC236}">
              <a16:creationId xmlns:a16="http://schemas.microsoft.com/office/drawing/2014/main" id="{73742716-50BE-412E-82BD-12062F58673C}"/>
            </a:ext>
          </a:extLst>
        </xdr:cNvPr>
        <xdr:cNvSpPr txBox="1"/>
      </xdr:nvSpPr>
      <xdr:spPr>
        <a:xfrm>
          <a:off x="18183302" y="1720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41927</xdr:rowOff>
    </xdr:from>
    <xdr:ext cx="469744" cy="259045"/>
    <xdr:sp macro="" textlink="">
      <xdr:nvSpPr>
        <xdr:cNvPr id="944" name="n_3aveValue【公民館】&#10;一人当たり面積">
          <a:extLst>
            <a:ext uri="{FF2B5EF4-FFF2-40B4-BE49-F238E27FC236}">
              <a16:creationId xmlns:a16="http://schemas.microsoft.com/office/drawing/2014/main" id="{2782EBC8-C6E9-4678-8984-B206BC79CC8A}"/>
            </a:ext>
          </a:extLst>
        </xdr:cNvPr>
        <xdr:cNvSpPr txBox="1"/>
      </xdr:nvSpPr>
      <xdr:spPr>
        <a:xfrm>
          <a:off x="17383202" y="1720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162577</xdr:rowOff>
    </xdr:from>
    <xdr:ext cx="469744" cy="259045"/>
    <xdr:sp macro="" textlink="">
      <xdr:nvSpPr>
        <xdr:cNvPr id="945" name="n_4aveValue【公民館】&#10;一人当たり面積">
          <a:extLst>
            <a:ext uri="{FF2B5EF4-FFF2-40B4-BE49-F238E27FC236}">
              <a16:creationId xmlns:a16="http://schemas.microsoft.com/office/drawing/2014/main" id="{EAEC5A70-A518-4D45-9BA2-86175293C2ED}"/>
            </a:ext>
          </a:extLst>
        </xdr:cNvPr>
        <xdr:cNvSpPr txBox="1"/>
      </xdr:nvSpPr>
      <xdr:spPr>
        <a:xfrm>
          <a:off x="16592627" y="1716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41927</xdr:rowOff>
    </xdr:from>
    <xdr:ext cx="469744" cy="259045"/>
    <xdr:sp macro="" textlink="">
      <xdr:nvSpPr>
        <xdr:cNvPr id="946" name="n_1mainValue【公民館】&#10;一人当たり面積">
          <a:extLst>
            <a:ext uri="{FF2B5EF4-FFF2-40B4-BE49-F238E27FC236}">
              <a16:creationId xmlns:a16="http://schemas.microsoft.com/office/drawing/2014/main" id="{DD5D2A33-990C-4021-B122-489234D3CE19}"/>
            </a:ext>
          </a:extLst>
        </xdr:cNvPr>
        <xdr:cNvSpPr txBox="1"/>
      </xdr:nvSpPr>
      <xdr:spPr>
        <a:xfrm>
          <a:off x="18983402" y="1688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162577</xdr:rowOff>
    </xdr:from>
    <xdr:ext cx="469744" cy="259045"/>
    <xdr:sp macro="" textlink="">
      <xdr:nvSpPr>
        <xdr:cNvPr id="947" name="n_2mainValue【公民館】&#10;一人当たり面積">
          <a:extLst>
            <a:ext uri="{FF2B5EF4-FFF2-40B4-BE49-F238E27FC236}">
              <a16:creationId xmlns:a16="http://schemas.microsoft.com/office/drawing/2014/main" id="{709E9B7D-034D-4493-80E1-FCEEA33761FF}"/>
            </a:ext>
          </a:extLst>
        </xdr:cNvPr>
        <xdr:cNvSpPr txBox="1"/>
      </xdr:nvSpPr>
      <xdr:spPr>
        <a:xfrm>
          <a:off x="18183302" y="168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948" name="n_3mainValue【公民館】&#10;一人当たり面積">
          <a:extLst>
            <a:ext uri="{FF2B5EF4-FFF2-40B4-BE49-F238E27FC236}">
              <a16:creationId xmlns:a16="http://schemas.microsoft.com/office/drawing/2014/main" id="{DA020508-CF9B-4A3C-9E9F-559DD0771BB8}"/>
            </a:ext>
          </a:extLst>
        </xdr:cNvPr>
        <xdr:cNvSpPr txBox="1"/>
      </xdr:nvSpPr>
      <xdr:spPr>
        <a:xfrm>
          <a:off x="17383202" y="1686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10177</xdr:rowOff>
    </xdr:from>
    <xdr:ext cx="469744" cy="259045"/>
    <xdr:sp macro="" textlink="">
      <xdr:nvSpPr>
        <xdr:cNvPr id="949" name="n_4mainValue【公民館】&#10;一人当たり面積">
          <a:extLst>
            <a:ext uri="{FF2B5EF4-FFF2-40B4-BE49-F238E27FC236}">
              <a16:creationId xmlns:a16="http://schemas.microsoft.com/office/drawing/2014/main" id="{02649690-056E-4712-BE3C-92C5F56143DE}"/>
            </a:ext>
          </a:extLst>
        </xdr:cNvPr>
        <xdr:cNvSpPr txBox="1"/>
      </xdr:nvSpPr>
      <xdr:spPr>
        <a:xfrm>
          <a:off x="16592627" y="1636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E19A06DE-44FC-411E-A569-7AB318B39F99}"/>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B5227E22-13AA-420A-8FE0-85582CB76918}"/>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ACA7470B-2984-453F-87D5-1774A8DD8F08}"/>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類似団体と比較して、特に有形固定資産減価償却率が高くなっている施設は、公営住宅、学校施設であり、特に低くなっている施設は、道路、港湾・漁港である。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公営住宅については、有形固定資産減価償却率は類似団体と比較すると高いが、「静岡市市営住宅の配置適正化方針」に基づいたアセットマネジメントの実施により、平成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年度以降当該減価償却率の伸びが緩やかである。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なお、公営住宅の一人当たり面積（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）について、当初の調査では延べ床面積を誤って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2259751.72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㎡と回答したが、正しくは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438294.44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㎡のため、例年通りの水準である。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23A3C5C-4847-4DDE-ACCD-5F810767B7D9}"/>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6C974C0-DC5D-417C-BF9F-BE7F0F44E260}"/>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F574FA3-E62C-446F-98A2-575F7671BED6}"/>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32D9C1B-9F01-4D6E-BDC0-23B84DA7D0DE}"/>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628C9F8-3726-4AC7-B19F-58B1148AB982}"/>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8032FD6-1578-4181-B0F0-CE117EE5AF57}"/>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8EACC4C-1ABA-4E68-9A38-7943DA67DB62}"/>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4ABF834-26F0-43DF-BB57-709375E9C07E}"/>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CDA2AE3-631E-44EE-9B06-92CC42A4E48D}"/>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42491C4-60CF-4402-B597-03482740E550}"/>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694,296
683,338
1,411.83
409,765,739
401,389,969
5,342,539
190,502,477
440,435,416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AE2D7B0-7B0F-4650-B9D4-EC4A92A6BBAC}"/>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E47A621-57AA-408F-AB85-95F37A61CCB2}"/>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C3449C6-0F3C-4B5B-BCB6-227B84F55CBA}"/>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F6D39A0-74EB-47E8-BD42-D67BE090916D}"/>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9E43667-0139-4F1B-A559-D3C5CEA8377C}"/>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6A95511-021F-44EF-A41D-8B00CF65FC76}"/>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2712BC6-B8B8-4460-9FD3-B15FF7020C8D}"/>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0C83F6F-6816-4A7D-9CE2-01A638B547DF}"/>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C308760-C291-4805-ABEA-D00272BFBB35}"/>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F21BA7F-DB9C-4E87-8DC4-238A4611E5F7}"/>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C6E660E-2959-4300-9CAF-2E10AF8CCCC8}"/>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09CF8CA-FE58-4826-9169-9C653B4CA92F}"/>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27F4FA5-5A10-4C7F-9C72-7D4BA11861CD}"/>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C6D8CD5-3992-4990-A496-783157A10DC3}"/>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3F3377D-C1C6-4E37-BB79-6A1375022FB2}"/>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74A9916-375E-42FF-854B-C626E9F6C6CD}"/>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8688C6C-34A4-4C0F-8BD8-B92DA5EF8531}"/>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1240676-45B0-4F0B-B622-0C1458F8A4F3}"/>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636B4FC-FD4A-45BA-8F1A-62F7ED09A59B}"/>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9B9EB5A-2774-46CE-B1A2-A86E5844B690}"/>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1D1E09D-64AF-4BF8-90D7-E004CB2DAD70}"/>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E149C2E-7DC7-4084-87C4-D7A2CD9ACAFC}"/>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4A58081-6643-4243-ADEA-07C0F168B30E}"/>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CEAE045-3B58-4C19-B63C-9B44636C530A}"/>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F4A6835-4D4D-4722-8D1D-B2983067B5B9}"/>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046730D-DF26-43F4-9738-4ECF18046F81}"/>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8F972D2-B0B8-4DDF-8CFB-AC40798DFD3D}"/>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857758B-72D8-477F-AF22-9724404B3E1D}"/>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415E19E-6C10-4BC9-907E-1C8946E13F6E}"/>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EC3886F-CE1E-411E-8E56-F7513C1BB9EF}"/>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0F2B868-0351-41BC-943D-EA8819ADBE77}"/>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FB16EA11-3B39-4519-9C3A-D599E6305BB6}"/>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BDEF3B5-0EF7-4F75-83CC-3E63B01596B5}"/>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A7DA3487-A31C-42D7-957A-B5160322E417}"/>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DB09843-1635-4A37-ACF7-E628E57701BA}"/>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8AB02A0-446C-4D44-9A3C-889DF4384A15}"/>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4B1B432-301E-4C0C-A0A7-BB6B01985003}"/>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EF38DF5-28D8-4D0F-BCC3-CBD860BDA987}"/>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612EF93-2786-4A81-B353-0FFE7D266B1B}"/>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6EA6EC8-B1FC-4F2C-9126-50C9F4219A6B}"/>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2DFF35A-98B8-4423-B75E-0B09F1CFDCE6}"/>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5F73BBB-FD29-4741-9DD3-35BD3546086F}"/>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1FAF044-D155-41B7-BED2-F702436FA433}"/>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E7341A2C-8F5A-4235-B1AC-777E3670E374}"/>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BA02CBFC-0517-48D3-9611-8B020D83184C}"/>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91440</xdr:rowOff>
    </xdr:from>
    <xdr:to>
      <xdr:col>24</xdr:col>
      <xdr:colOff>62865</xdr:colOff>
      <xdr:row>42</xdr:row>
      <xdr:rowOff>106680</xdr:rowOff>
    </xdr:to>
    <xdr:cxnSp macro="">
      <xdr:nvCxnSpPr>
        <xdr:cNvPr id="57" name="直線コネクタ 56">
          <a:extLst>
            <a:ext uri="{FF2B5EF4-FFF2-40B4-BE49-F238E27FC236}">
              <a16:creationId xmlns:a16="http://schemas.microsoft.com/office/drawing/2014/main" id="{14076702-F0FA-44E4-9123-CF600430860C}"/>
            </a:ext>
          </a:extLst>
        </xdr:cNvPr>
        <xdr:cNvCxnSpPr/>
      </xdr:nvCxnSpPr>
      <xdr:spPr>
        <a:xfrm flipV="1">
          <a:off x="4180840" y="5593715"/>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110507</xdr:rowOff>
    </xdr:from>
    <xdr:ext cx="405111" cy="259045"/>
    <xdr:sp macro="" textlink="">
      <xdr:nvSpPr>
        <xdr:cNvPr id="58" name="【図書館】&#10;有形固定資産減価償却率最小値テキスト">
          <a:extLst>
            <a:ext uri="{FF2B5EF4-FFF2-40B4-BE49-F238E27FC236}">
              <a16:creationId xmlns:a16="http://schemas.microsoft.com/office/drawing/2014/main" id="{6FBE1699-589C-4597-B6BB-60DB151196D9}"/>
            </a:ext>
          </a:extLst>
        </xdr:cNvPr>
        <xdr:cNvSpPr txBox="1"/>
      </xdr:nvSpPr>
      <xdr:spPr>
        <a:xfrm>
          <a:off x="4219575" y="690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106680</xdr:rowOff>
    </xdr:from>
    <xdr:to>
      <xdr:col>24</xdr:col>
      <xdr:colOff>152400</xdr:colOff>
      <xdr:row>42</xdr:row>
      <xdr:rowOff>106680</xdr:rowOff>
    </xdr:to>
    <xdr:cxnSp macro="">
      <xdr:nvCxnSpPr>
        <xdr:cNvPr id="59" name="直線コネクタ 58">
          <a:extLst>
            <a:ext uri="{FF2B5EF4-FFF2-40B4-BE49-F238E27FC236}">
              <a16:creationId xmlns:a16="http://schemas.microsoft.com/office/drawing/2014/main" id="{64FECA22-340C-4825-808A-71848EEC904C}"/>
            </a:ext>
          </a:extLst>
        </xdr:cNvPr>
        <xdr:cNvCxnSpPr/>
      </xdr:nvCxnSpPr>
      <xdr:spPr>
        <a:xfrm>
          <a:off x="4105275" y="69043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38117</xdr:rowOff>
    </xdr:from>
    <xdr:ext cx="405111" cy="259045"/>
    <xdr:sp macro="" textlink="">
      <xdr:nvSpPr>
        <xdr:cNvPr id="60" name="【図書館】&#10;有形固定資産減価償却率最大値テキスト">
          <a:extLst>
            <a:ext uri="{FF2B5EF4-FFF2-40B4-BE49-F238E27FC236}">
              <a16:creationId xmlns:a16="http://schemas.microsoft.com/office/drawing/2014/main" id="{1F9F173F-F518-4779-BA03-D688733E598C}"/>
            </a:ext>
          </a:extLst>
        </xdr:cNvPr>
        <xdr:cNvSpPr txBox="1"/>
      </xdr:nvSpPr>
      <xdr:spPr>
        <a:xfrm>
          <a:off x="4219575" y="538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91440</xdr:rowOff>
    </xdr:from>
    <xdr:to>
      <xdr:col>24</xdr:col>
      <xdr:colOff>152400</xdr:colOff>
      <xdr:row>34</xdr:row>
      <xdr:rowOff>91440</xdr:rowOff>
    </xdr:to>
    <xdr:cxnSp macro="">
      <xdr:nvCxnSpPr>
        <xdr:cNvPr id="61" name="直線コネクタ 60">
          <a:extLst>
            <a:ext uri="{FF2B5EF4-FFF2-40B4-BE49-F238E27FC236}">
              <a16:creationId xmlns:a16="http://schemas.microsoft.com/office/drawing/2014/main" id="{15A8749C-4796-437E-A8FA-B1B53308E87E}"/>
            </a:ext>
          </a:extLst>
        </xdr:cNvPr>
        <xdr:cNvCxnSpPr/>
      </xdr:nvCxnSpPr>
      <xdr:spPr>
        <a:xfrm>
          <a:off x="4105275" y="55937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64787</xdr:rowOff>
    </xdr:from>
    <xdr:ext cx="405111" cy="259045"/>
    <xdr:sp macro="" textlink="">
      <xdr:nvSpPr>
        <xdr:cNvPr id="62" name="【図書館】&#10;有形固定資産減価償却率平均値テキスト">
          <a:extLst>
            <a:ext uri="{FF2B5EF4-FFF2-40B4-BE49-F238E27FC236}">
              <a16:creationId xmlns:a16="http://schemas.microsoft.com/office/drawing/2014/main" id="{7CB0216C-E2E1-47EB-A3A3-06329295791E}"/>
            </a:ext>
          </a:extLst>
        </xdr:cNvPr>
        <xdr:cNvSpPr txBox="1"/>
      </xdr:nvSpPr>
      <xdr:spPr>
        <a:xfrm>
          <a:off x="4219575" y="6059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86360</xdr:rowOff>
    </xdr:from>
    <xdr:to>
      <xdr:col>24</xdr:col>
      <xdr:colOff>114300</xdr:colOff>
      <xdr:row>38</xdr:row>
      <xdr:rowOff>16510</xdr:rowOff>
    </xdr:to>
    <xdr:sp macro="" textlink="">
      <xdr:nvSpPr>
        <xdr:cNvPr id="63" name="フローチャート: 判断 62">
          <a:extLst>
            <a:ext uri="{FF2B5EF4-FFF2-40B4-BE49-F238E27FC236}">
              <a16:creationId xmlns:a16="http://schemas.microsoft.com/office/drawing/2014/main" id="{3F43130B-EC48-4CA9-BE6D-60729541BE38}"/>
            </a:ext>
          </a:extLst>
        </xdr:cNvPr>
        <xdr:cNvSpPr/>
      </xdr:nvSpPr>
      <xdr:spPr>
        <a:xfrm>
          <a:off x="4124325" y="60744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162560</xdr:rowOff>
    </xdr:from>
    <xdr:to>
      <xdr:col>20</xdr:col>
      <xdr:colOff>38100</xdr:colOff>
      <xdr:row>37</xdr:row>
      <xdr:rowOff>92710</xdr:rowOff>
    </xdr:to>
    <xdr:sp macro="" textlink="">
      <xdr:nvSpPr>
        <xdr:cNvPr id="64" name="フローチャート: 判断 63">
          <a:extLst>
            <a:ext uri="{FF2B5EF4-FFF2-40B4-BE49-F238E27FC236}">
              <a16:creationId xmlns:a16="http://schemas.microsoft.com/office/drawing/2014/main" id="{852473BE-9B9A-4A7F-B552-5D2CD08716AF}"/>
            </a:ext>
          </a:extLst>
        </xdr:cNvPr>
        <xdr:cNvSpPr/>
      </xdr:nvSpPr>
      <xdr:spPr>
        <a:xfrm>
          <a:off x="3381375" y="59886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id="{73AC79E5-F828-4C0C-9892-B33EFFFB31DE}"/>
            </a:ext>
          </a:extLst>
        </xdr:cNvPr>
        <xdr:cNvSpPr/>
      </xdr:nvSpPr>
      <xdr:spPr>
        <a:xfrm>
          <a:off x="2571750" y="59315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71120</xdr:rowOff>
    </xdr:from>
    <xdr:to>
      <xdr:col>10</xdr:col>
      <xdr:colOff>165100</xdr:colOff>
      <xdr:row>37</xdr:row>
      <xdr:rowOff>1270</xdr:rowOff>
    </xdr:to>
    <xdr:sp macro="" textlink="">
      <xdr:nvSpPr>
        <xdr:cNvPr id="66" name="フローチャート: 判断 65">
          <a:extLst>
            <a:ext uri="{FF2B5EF4-FFF2-40B4-BE49-F238E27FC236}">
              <a16:creationId xmlns:a16="http://schemas.microsoft.com/office/drawing/2014/main" id="{D97AF0E2-FCE4-4487-8E90-13D58396296F}"/>
            </a:ext>
          </a:extLst>
        </xdr:cNvPr>
        <xdr:cNvSpPr/>
      </xdr:nvSpPr>
      <xdr:spPr>
        <a:xfrm>
          <a:off x="1781175" y="58972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29210</xdr:rowOff>
    </xdr:from>
    <xdr:to>
      <xdr:col>6</xdr:col>
      <xdr:colOff>38100</xdr:colOff>
      <xdr:row>36</xdr:row>
      <xdr:rowOff>130810</xdr:rowOff>
    </xdr:to>
    <xdr:sp macro="" textlink="">
      <xdr:nvSpPr>
        <xdr:cNvPr id="67" name="フローチャート: 判断 66">
          <a:extLst>
            <a:ext uri="{FF2B5EF4-FFF2-40B4-BE49-F238E27FC236}">
              <a16:creationId xmlns:a16="http://schemas.microsoft.com/office/drawing/2014/main" id="{121C68B9-754F-4223-9036-48747A776A89}"/>
            </a:ext>
          </a:extLst>
        </xdr:cNvPr>
        <xdr:cNvSpPr/>
      </xdr:nvSpPr>
      <xdr:spPr>
        <a:xfrm>
          <a:off x="981075" y="585533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C180AB1-FC4E-4A78-BD4D-192A1A5CED99}"/>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62157A2-371E-4928-BAA2-939689F33AE2}"/>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91FBE51-2125-4410-B26A-529BAD109994}"/>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173FCF7-2B1B-47EA-B8BC-DE34C5628B46}"/>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3E7E1BF-76D9-4332-B759-FCF19EA783FA}"/>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97790</xdr:rowOff>
    </xdr:from>
    <xdr:to>
      <xdr:col>24</xdr:col>
      <xdr:colOff>114300</xdr:colOff>
      <xdr:row>37</xdr:row>
      <xdr:rowOff>27940</xdr:rowOff>
    </xdr:to>
    <xdr:sp macro="" textlink="">
      <xdr:nvSpPr>
        <xdr:cNvPr id="73" name="楕円 72">
          <a:extLst>
            <a:ext uri="{FF2B5EF4-FFF2-40B4-BE49-F238E27FC236}">
              <a16:creationId xmlns:a16="http://schemas.microsoft.com/office/drawing/2014/main" id="{4D8C888C-FA53-4C0D-B4E7-5D2246CC670C}"/>
            </a:ext>
          </a:extLst>
        </xdr:cNvPr>
        <xdr:cNvSpPr/>
      </xdr:nvSpPr>
      <xdr:spPr>
        <a:xfrm>
          <a:off x="4124325" y="592709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120667</xdr:rowOff>
    </xdr:from>
    <xdr:ext cx="405111" cy="259045"/>
    <xdr:sp macro="" textlink="">
      <xdr:nvSpPr>
        <xdr:cNvPr id="74" name="【図書館】&#10;有形固定資産減価償却率該当値テキスト">
          <a:extLst>
            <a:ext uri="{FF2B5EF4-FFF2-40B4-BE49-F238E27FC236}">
              <a16:creationId xmlns:a16="http://schemas.microsoft.com/office/drawing/2014/main" id="{5583F6ED-AA58-4860-B3D8-8D3941C2E267}"/>
            </a:ext>
          </a:extLst>
        </xdr:cNvPr>
        <xdr:cNvSpPr txBox="1"/>
      </xdr:nvSpPr>
      <xdr:spPr>
        <a:xfrm>
          <a:off x="4219575" y="5791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162560</xdr:rowOff>
    </xdr:from>
    <xdr:to>
      <xdr:col>20</xdr:col>
      <xdr:colOff>38100</xdr:colOff>
      <xdr:row>37</xdr:row>
      <xdr:rowOff>92710</xdr:rowOff>
    </xdr:to>
    <xdr:sp macro="" textlink="">
      <xdr:nvSpPr>
        <xdr:cNvPr id="75" name="楕円 74">
          <a:extLst>
            <a:ext uri="{FF2B5EF4-FFF2-40B4-BE49-F238E27FC236}">
              <a16:creationId xmlns:a16="http://schemas.microsoft.com/office/drawing/2014/main" id="{4DC5891B-476E-440C-86A2-EB33F72B7049}"/>
            </a:ext>
          </a:extLst>
        </xdr:cNvPr>
        <xdr:cNvSpPr/>
      </xdr:nvSpPr>
      <xdr:spPr>
        <a:xfrm>
          <a:off x="3381375" y="59886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148590</xdr:rowOff>
    </xdr:from>
    <xdr:to>
      <xdr:col>24</xdr:col>
      <xdr:colOff>63500</xdr:colOff>
      <xdr:row>37</xdr:row>
      <xdr:rowOff>41910</xdr:rowOff>
    </xdr:to>
    <xdr:cxnSp macro="">
      <xdr:nvCxnSpPr>
        <xdr:cNvPr id="76" name="直線コネクタ 75">
          <a:extLst>
            <a:ext uri="{FF2B5EF4-FFF2-40B4-BE49-F238E27FC236}">
              <a16:creationId xmlns:a16="http://schemas.microsoft.com/office/drawing/2014/main" id="{AC499789-05B8-461A-8DC0-46A8112A30E7}"/>
            </a:ext>
          </a:extLst>
        </xdr:cNvPr>
        <xdr:cNvCxnSpPr/>
      </xdr:nvCxnSpPr>
      <xdr:spPr>
        <a:xfrm flipV="1">
          <a:off x="3429000" y="5974715"/>
          <a:ext cx="752475" cy="6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21590</xdr:rowOff>
    </xdr:from>
    <xdr:to>
      <xdr:col>15</xdr:col>
      <xdr:colOff>101600</xdr:colOff>
      <xdr:row>36</xdr:row>
      <xdr:rowOff>123190</xdr:rowOff>
    </xdr:to>
    <xdr:sp macro="" textlink="">
      <xdr:nvSpPr>
        <xdr:cNvPr id="77" name="楕円 76">
          <a:extLst>
            <a:ext uri="{FF2B5EF4-FFF2-40B4-BE49-F238E27FC236}">
              <a16:creationId xmlns:a16="http://schemas.microsoft.com/office/drawing/2014/main" id="{061957B3-D163-45B2-8BF8-DA178ABB1681}"/>
            </a:ext>
          </a:extLst>
        </xdr:cNvPr>
        <xdr:cNvSpPr/>
      </xdr:nvSpPr>
      <xdr:spPr>
        <a:xfrm>
          <a:off x="2571750" y="585089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72390</xdr:rowOff>
    </xdr:from>
    <xdr:to>
      <xdr:col>19</xdr:col>
      <xdr:colOff>177800</xdr:colOff>
      <xdr:row>37</xdr:row>
      <xdr:rowOff>41910</xdr:rowOff>
    </xdr:to>
    <xdr:cxnSp macro="">
      <xdr:nvCxnSpPr>
        <xdr:cNvPr id="78" name="直線コネクタ 77">
          <a:extLst>
            <a:ext uri="{FF2B5EF4-FFF2-40B4-BE49-F238E27FC236}">
              <a16:creationId xmlns:a16="http://schemas.microsoft.com/office/drawing/2014/main" id="{7CD5AE6F-4389-42A8-83D2-F8B36344C3CC}"/>
            </a:ext>
          </a:extLst>
        </xdr:cNvPr>
        <xdr:cNvCxnSpPr/>
      </xdr:nvCxnSpPr>
      <xdr:spPr>
        <a:xfrm>
          <a:off x="2619375" y="5898515"/>
          <a:ext cx="809625" cy="1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151130</xdr:rowOff>
    </xdr:from>
    <xdr:to>
      <xdr:col>10</xdr:col>
      <xdr:colOff>165100</xdr:colOff>
      <xdr:row>36</xdr:row>
      <xdr:rowOff>81280</xdr:rowOff>
    </xdr:to>
    <xdr:sp macro="" textlink="">
      <xdr:nvSpPr>
        <xdr:cNvPr id="79" name="楕円 78">
          <a:extLst>
            <a:ext uri="{FF2B5EF4-FFF2-40B4-BE49-F238E27FC236}">
              <a16:creationId xmlns:a16="http://schemas.microsoft.com/office/drawing/2014/main" id="{9BDE7F93-D46D-445C-9D67-0C0752C3717F}"/>
            </a:ext>
          </a:extLst>
        </xdr:cNvPr>
        <xdr:cNvSpPr/>
      </xdr:nvSpPr>
      <xdr:spPr>
        <a:xfrm>
          <a:off x="1781175" y="58185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30480</xdr:rowOff>
    </xdr:from>
    <xdr:to>
      <xdr:col>15</xdr:col>
      <xdr:colOff>50800</xdr:colOff>
      <xdr:row>36</xdr:row>
      <xdr:rowOff>72390</xdr:rowOff>
    </xdr:to>
    <xdr:cxnSp macro="">
      <xdr:nvCxnSpPr>
        <xdr:cNvPr id="80" name="直線コネクタ 79">
          <a:extLst>
            <a:ext uri="{FF2B5EF4-FFF2-40B4-BE49-F238E27FC236}">
              <a16:creationId xmlns:a16="http://schemas.microsoft.com/office/drawing/2014/main" id="{9DA9B6C8-8F7E-4E74-B541-9BD13D42AFF3}"/>
            </a:ext>
          </a:extLst>
        </xdr:cNvPr>
        <xdr:cNvCxnSpPr/>
      </xdr:nvCxnSpPr>
      <xdr:spPr>
        <a:xfrm>
          <a:off x="1828800" y="5856605"/>
          <a:ext cx="7905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139700</xdr:rowOff>
    </xdr:from>
    <xdr:to>
      <xdr:col>6</xdr:col>
      <xdr:colOff>38100</xdr:colOff>
      <xdr:row>36</xdr:row>
      <xdr:rowOff>69850</xdr:rowOff>
    </xdr:to>
    <xdr:sp macro="" textlink="">
      <xdr:nvSpPr>
        <xdr:cNvPr id="81" name="楕円 80">
          <a:extLst>
            <a:ext uri="{FF2B5EF4-FFF2-40B4-BE49-F238E27FC236}">
              <a16:creationId xmlns:a16="http://schemas.microsoft.com/office/drawing/2014/main" id="{C26AB3FA-658D-4258-AE0D-DE317A111533}"/>
            </a:ext>
          </a:extLst>
        </xdr:cNvPr>
        <xdr:cNvSpPr/>
      </xdr:nvSpPr>
      <xdr:spPr>
        <a:xfrm>
          <a:off x="981075" y="58102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19050</xdr:rowOff>
    </xdr:from>
    <xdr:to>
      <xdr:col>10</xdr:col>
      <xdr:colOff>114300</xdr:colOff>
      <xdr:row>36</xdr:row>
      <xdr:rowOff>30480</xdr:rowOff>
    </xdr:to>
    <xdr:cxnSp macro="">
      <xdr:nvCxnSpPr>
        <xdr:cNvPr id="82" name="直線コネクタ 81">
          <a:extLst>
            <a:ext uri="{FF2B5EF4-FFF2-40B4-BE49-F238E27FC236}">
              <a16:creationId xmlns:a16="http://schemas.microsoft.com/office/drawing/2014/main" id="{6A2BB3C4-AF91-45E2-B00B-07A10C47F327}"/>
            </a:ext>
          </a:extLst>
        </xdr:cNvPr>
        <xdr:cNvCxnSpPr/>
      </xdr:nvCxnSpPr>
      <xdr:spPr>
        <a:xfrm>
          <a:off x="1028700" y="5848350"/>
          <a:ext cx="8001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83837</xdr:rowOff>
    </xdr:from>
    <xdr:ext cx="405111" cy="259045"/>
    <xdr:sp macro="" textlink="">
      <xdr:nvSpPr>
        <xdr:cNvPr id="83" name="n_1aveValue【図書館】&#10;有形固定資産減価償却率">
          <a:extLst>
            <a:ext uri="{FF2B5EF4-FFF2-40B4-BE49-F238E27FC236}">
              <a16:creationId xmlns:a16="http://schemas.microsoft.com/office/drawing/2014/main" id="{98778935-D422-4894-A3D7-2AAAFB3D1ECF}"/>
            </a:ext>
          </a:extLst>
        </xdr:cNvPr>
        <xdr:cNvSpPr txBox="1"/>
      </xdr:nvSpPr>
      <xdr:spPr>
        <a:xfrm>
          <a:off x="3239144" y="6078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84" name="n_2aveValue【図書館】&#10;有形固定資産減価償却率">
          <a:extLst>
            <a:ext uri="{FF2B5EF4-FFF2-40B4-BE49-F238E27FC236}">
              <a16:creationId xmlns:a16="http://schemas.microsoft.com/office/drawing/2014/main" id="{169C129D-DE50-4B17-A8E9-B3FF1ADE8167}"/>
            </a:ext>
          </a:extLst>
        </xdr:cNvPr>
        <xdr:cNvSpPr txBox="1"/>
      </xdr:nvSpPr>
      <xdr:spPr>
        <a:xfrm>
          <a:off x="2439044" y="6021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163847</xdr:rowOff>
    </xdr:from>
    <xdr:ext cx="405111" cy="259045"/>
    <xdr:sp macro="" textlink="">
      <xdr:nvSpPr>
        <xdr:cNvPr id="85" name="n_3aveValue【図書館】&#10;有形固定資産減価償却率">
          <a:extLst>
            <a:ext uri="{FF2B5EF4-FFF2-40B4-BE49-F238E27FC236}">
              <a16:creationId xmlns:a16="http://schemas.microsoft.com/office/drawing/2014/main" id="{1FAB0443-5DBF-4C01-968C-8B3671A8C424}"/>
            </a:ext>
          </a:extLst>
        </xdr:cNvPr>
        <xdr:cNvSpPr txBox="1"/>
      </xdr:nvSpPr>
      <xdr:spPr>
        <a:xfrm>
          <a:off x="1648469"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121937</xdr:rowOff>
    </xdr:from>
    <xdr:ext cx="405111" cy="259045"/>
    <xdr:sp macro="" textlink="">
      <xdr:nvSpPr>
        <xdr:cNvPr id="86" name="n_4aveValue【図書館】&#10;有形固定資産減価償却率">
          <a:extLst>
            <a:ext uri="{FF2B5EF4-FFF2-40B4-BE49-F238E27FC236}">
              <a16:creationId xmlns:a16="http://schemas.microsoft.com/office/drawing/2014/main" id="{276177CF-B41F-4BA4-A63A-A44F03013112}"/>
            </a:ext>
          </a:extLst>
        </xdr:cNvPr>
        <xdr:cNvSpPr txBox="1"/>
      </xdr:nvSpPr>
      <xdr:spPr>
        <a:xfrm>
          <a:off x="848369" y="5954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109237</xdr:rowOff>
    </xdr:from>
    <xdr:ext cx="405111" cy="259045"/>
    <xdr:sp macro="" textlink="">
      <xdr:nvSpPr>
        <xdr:cNvPr id="87" name="n_1mainValue【図書館】&#10;有形固定資産減価償却率">
          <a:extLst>
            <a:ext uri="{FF2B5EF4-FFF2-40B4-BE49-F238E27FC236}">
              <a16:creationId xmlns:a16="http://schemas.microsoft.com/office/drawing/2014/main" id="{05EA2522-1825-48C8-BDB4-EBFA259DBD9E}"/>
            </a:ext>
          </a:extLst>
        </xdr:cNvPr>
        <xdr:cNvSpPr txBox="1"/>
      </xdr:nvSpPr>
      <xdr:spPr>
        <a:xfrm>
          <a:off x="3239144" y="5773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139717</xdr:rowOff>
    </xdr:from>
    <xdr:ext cx="405111" cy="259045"/>
    <xdr:sp macro="" textlink="">
      <xdr:nvSpPr>
        <xdr:cNvPr id="88" name="n_2mainValue【図書館】&#10;有形固定資産減価償却率">
          <a:extLst>
            <a:ext uri="{FF2B5EF4-FFF2-40B4-BE49-F238E27FC236}">
              <a16:creationId xmlns:a16="http://schemas.microsoft.com/office/drawing/2014/main" id="{13FCAB2F-FF20-45CF-BA55-ED95A91282AA}"/>
            </a:ext>
          </a:extLst>
        </xdr:cNvPr>
        <xdr:cNvSpPr txBox="1"/>
      </xdr:nvSpPr>
      <xdr:spPr>
        <a:xfrm>
          <a:off x="2439044"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97807</xdr:rowOff>
    </xdr:from>
    <xdr:ext cx="405111" cy="259045"/>
    <xdr:sp macro="" textlink="">
      <xdr:nvSpPr>
        <xdr:cNvPr id="89" name="n_3mainValue【図書館】&#10;有形固定資産減価償却率">
          <a:extLst>
            <a:ext uri="{FF2B5EF4-FFF2-40B4-BE49-F238E27FC236}">
              <a16:creationId xmlns:a16="http://schemas.microsoft.com/office/drawing/2014/main" id="{C9A26522-ECBD-4369-8F06-37B095E36688}"/>
            </a:ext>
          </a:extLst>
        </xdr:cNvPr>
        <xdr:cNvSpPr txBox="1"/>
      </xdr:nvSpPr>
      <xdr:spPr>
        <a:xfrm>
          <a:off x="1648469" y="56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86377</xdr:rowOff>
    </xdr:from>
    <xdr:ext cx="405111" cy="259045"/>
    <xdr:sp macro="" textlink="">
      <xdr:nvSpPr>
        <xdr:cNvPr id="90" name="n_4mainValue【図書館】&#10;有形固定資産減価償却率">
          <a:extLst>
            <a:ext uri="{FF2B5EF4-FFF2-40B4-BE49-F238E27FC236}">
              <a16:creationId xmlns:a16="http://schemas.microsoft.com/office/drawing/2014/main" id="{7592D16A-C5B1-4824-8C98-B5DFDB4A7ADB}"/>
            </a:ext>
          </a:extLst>
        </xdr:cNvPr>
        <xdr:cNvSpPr txBox="1"/>
      </xdr:nvSpPr>
      <xdr:spPr>
        <a:xfrm>
          <a:off x="848369" y="5588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CC012EE-7CD1-4471-9ADE-42CD89C3C64A}"/>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8AB726B1-5A76-456A-B5E2-126C3602313A}"/>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E4C2338F-807A-4E00-A0E7-C942A5AD41C4}"/>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F24844D6-2561-4F90-9AD4-EAE7E21AD504}"/>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898AF3C4-50D9-4130-99AF-215429875684}"/>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F7EA4B32-760E-47F9-A1BC-7A9323E6785F}"/>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D199F7EF-5A75-4C22-A98F-72261BDD0F74}"/>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B2C7B49-C842-4B7F-B169-A25AB5F6F43D}"/>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499B93E6-ED6A-4F21-9859-6F19FE232832}"/>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E968CA9D-FBC6-4A5B-BE98-977902BDE6E3}"/>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a:extLst>
            <a:ext uri="{FF2B5EF4-FFF2-40B4-BE49-F238E27FC236}">
              <a16:creationId xmlns:a16="http://schemas.microsoft.com/office/drawing/2014/main" id="{1E3ED855-90C5-4575-B371-BB876E926253}"/>
            </a:ext>
          </a:extLst>
        </xdr:cNvPr>
        <xdr:cNvSpPr txBox="1"/>
      </xdr:nvSpPr>
      <xdr:spPr>
        <a:xfrm>
          <a:off x="5527221"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C55635-5DC3-4C83-A464-6A0695F2E6A9}"/>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F42092F8-EEC8-4A86-8402-423CBC4E2884}"/>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FF4AF5D3-486F-47C6-BD69-453320B3A3C7}"/>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6800EB8E-9167-4F5F-BEBA-B3E3B9EAA362}"/>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4DC5D19B-157A-4110-B9C4-B899A7EF659C}"/>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CE9B9493-3242-41F0-BE24-908CFAAAAEA6}"/>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CDC30E42-5768-40DE-8F5F-B2EE24E7B993}"/>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E18E5E8E-77A2-4462-A762-940E0EB2EFAC}"/>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4250EE9F-E581-459F-B589-03AB69C9C7B6}"/>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DE154D93-BC63-46BA-B922-0838AE6C8D5B}"/>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A6F86506-866C-4609-BBC3-86E4581300BF}"/>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5C6773C6-BAAD-4AC1-96C7-C5A023452232}"/>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1BD557A6-4E35-402C-B6C0-123FE9BD2637}"/>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a:extLst>
            <a:ext uri="{FF2B5EF4-FFF2-40B4-BE49-F238E27FC236}">
              <a16:creationId xmlns:a16="http://schemas.microsoft.com/office/drawing/2014/main" id="{61F11009-CEFC-4A2C-B74A-A622FD2FB533}"/>
            </a:ext>
          </a:extLst>
        </xdr:cNvPr>
        <xdr:cNvCxnSpPr/>
      </xdr:nvCxnSpPr>
      <xdr:spPr>
        <a:xfrm flipV="1">
          <a:off x="9429115" y="5505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6" name="【図書館】&#10;一人当たり面積最小値テキスト">
          <a:extLst>
            <a:ext uri="{FF2B5EF4-FFF2-40B4-BE49-F238E27FC236}">
              <a16:creationId xmlns:a16="http://schemas.microsoft.com/office/drawing/2014/main" id="{816B836F-6E04-4F17-A9F3-9092D9E9854F}"/>
            </a:ext>
          </a:extLst>
        </xdr:cNvPr>
        <xdr:cNvSpPr txBox="1"/>
      </xdr:nvSpPr>
      <xdr:spPr>
        <a:xfrm>
          <a:off x="9467850"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a:extLst>
            <a:ext uri="{FF2B5EF4-FFF2-40B4-BE49-F238E27FC236}">
              <a16:creationId xmlns:a16="http://schemas.microsoft.com/office/drawing/2014/main" id="{DCD3842E-F355-45AF-83B0-A43E0043DF5E}"/>
            </a:ext>
          </a:extLst>
        </xdr:cNvPr>
        <xdr:cNvCxnSpPr/>
      </xdr:nvCxnSpPr>
      <xdr:spPr>
        <a:xfrm>
          <a:off x="9363075" y="6877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EE59E12F-7E43-480B-A62A-0D9DBFD85C68}"/>
            </a:ext>
          </a:extLst>
        </xdr:cNvPr>
        <xdr:cNvSpPr txBox="1"/>
      </xdr:nvSpPr>
      <xdr:spPr>
        <a:xfrm>
          <a:off x="946785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7020F781-BAC5-4697-A81E-54DF4E11F987}"/>
            </a:ext>
          </a:extLst>
        </xdr:cNvPr>
        <xdr:cNvCxnSpPr/>
      </xdr:nvCxnSpPr>
      <xdr:spPr>
        <a:xfrm>
          <a:off x="9363075" y="55054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20" name="【図書館】&#10;一人当たり面積平均値テキスト">
          <a:extLst>
            <a:ext uri="{FF2B5EF4-FFF2-40B4-BE49-F238E27FC236}">
              <a16:creationId xmlns:a16="http://schemas.microsoft.com/office/drawing/2014/main" id="{9C2ED483-C729-46C2-996A-8C8C097A928D}"/>
            </a:ext>
          </a:extLst>
        </xdr:cNvPr>
        <xdr:cNvSpPr txBox="1"/>
      </xdr:nvSpPr>
      <xdr:spPr>
        <a:xfrm>
          <a:off x="9467850" y="6455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1" name="フローチャート: 判断 120">
          <a:extLst>
            <a:ext uri="{FF2B5EF4-FFF2-40B4-BE49-F238E27FC236}">
              <a16:creationId xmlns:a16="http://schemas.microsoft.com/office/drawing/2014/main" id="{53D89EF6-DCC2-484D-B747-4E05EF94349A}"/>
            </a:ext>
          </a:extLst>
        </xdr:cNvPr>
        <xdr:cNvSpPr/>
      </xdr:nvSpPr>
      <xdr:spPr>
        <a:xfrm>
          <a:off x="9401175" y="64770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2" name="フローチャート: 判断 121">
          <a:extLst>
            <a:ext uri="{FF2B5EF4-FFF2-40B4-BE49-F238E27FC236}">
              <a16:creationId xmlns:a16="http://schemas.microsoft.com/office/drawing/2014/main" id="{1B49E1FB-29D6-4355-8612-53359DBABF21}"/>
            </a:ext>
          </a:extLst>
        </xdr:cNvPr>
        <xdr:cNvSpPr/>
      </xdr:nvSpPr>
      <xdr:spPr>
        <a:xfrm>
          <a:off x="86391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3" name="フローチャート: 判断 122">
          <a:extLst>
            <a:ext uri="{FF2B5EF4-FFF2-40B4-BE49-F238E27FC236}">
              <a16:creationId xmlns:a16="http://schemas.microsoft.com/office/drawing/2014/main" id="{3DE1A008-B48B-44DE-86CF-1A5A9AFE8A8D}"/>
            </a:ext>
          </a:extLst>
        </xdr:cNvPr>
        <xdr:cNvSpPr/>
      </xdr:nvSpPr>
      <xdr:spPr>
        <a:xfrm>
          <a:off x="7839075" y="64770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4" name="フローチャート: 判断 123">
          <a:extLst>
            <a:ext uri="{FF2B5EF4-FFF2-40B4-BE49-F238E27FC236}">
              <a16:creationId xmlns:a16="http://schemas.microsoft.com/office/drawing/2014/main" id="{28199E9C-E22F-4AD8-9BDD-BD00227A1C83}"/>
            </a:ext>
          </a:extLst>
        </xdr:cNvPr>
        <xdr:cNvSpPr/>
      </xdr:nvSpPr>
      <xdr:spPr>
        <a:xfrm>
          <a:off x="7029450" y="64770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25" name="フローチャート: 判断 124">
          <a:extLst>
            <a:ext uri="{FF2B5EF4-FFF2-40B4-BE49-F238E27FC236}">
              <a16:creationId xmlns:a16="http://schemas.microsoft.com/office/drawing/2014/main" id="{2EC62BEC-DFBD-4C39-8CB1-755746833DDF}"/>
            </a:ext>
          </a:extLst>
        </xdr:cNvPr>
        <xdr:cNvSpPr/>
      </xdr:nvSpPr>
      <xdr:spPr>
        <a:xfrm>
          <a:off x="62388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3F14CC4-85D8-4B18-9714-2F5B3D838D35}"/>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7346A31-B127-4102-A5C5-E49D435AA9AE}"/>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B46C469-209E-458E-9E52-DC64CCA119AF}"/>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587B441-3275-4837-BF3F-5C51F0292824}"/>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DA80BBA-DD3A-4981-BD88-33D2D44235F7}"/>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82550</xdr:rowOff>
    </xdr:from>
    <xdr:to>
      <xdr:col>55</xdr:col>
      <xdr:colOff>50800</xdr:colOff>
      <xdr:row>36</xdr:row>
      <xdr:rowOff>12700</xdr:rowOff>
    </xdr:to>
    <xdr:sp macro="" textlink="">
      <xdr:nvSpPr>
        <xdr:cNvPr id="131" name="楕円 130">
          <a:extLst>
            <a:ext uri="{FF2B5EF4-FFF2-40B4-BE49-F238E27FC236}">
              <a16:creationId xmlns:a16="http://schemas.microsoft.com/office/drawing/2014/main" id="{C121F6CB-0BE3-4A77-B9CD-0B1477BD858F}"/>
            </a:ext>
          </a:extLst>
        </xdr:cNvPr>
        <xdr:cNvSpPr/>
      </xdr:nvSpPr>
      <xdr:spPr>
        <a:xfrm>
          <a:off x="9401175" y="575310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105427</xdr:rowOff>
    </xdr:from>
    <xdr:ext cx="469744" cy="259045"/>
    <xdr:sp macro="" textlink="">
      <xdr:nvSpPr>
        <xdr:cNvPr id="132" name="【図書館】&#10;一人当たり面積該当値テキスト">
          <a:extLst>
            <a:ext uri="{FF2B5EF4-FFF2-40B4-BE49-F238E27FC236}">
              <a16:creationId xmlns:a16="http://schemas.microsoft.com/office/drawing/2014/main" id="{D94BC741-0CFB-4F8A-B5DB-0EA44C300292}"/>
            </a:ext>
          </a:extLst>
        </xdr:cNvPr>
        <xdr:cNvSpPr txBox="1"/>
      </xdr:nvSpPr>
      <xdr:spPr>
        <a:xfrm>
          <a:off x="9467850" y="560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82550</xdr:rowOff>
    </xdr:from>
    <xdr:to>
      <xdr:col>50</xdr:col>
      <xdr:colOff>165100</xdr:colOff>
      <xdr:row>36</xdr:row>
      <xdr:rowOff>12700</xdr:rowOff>
    </xdr:to>
    <xdr:sp macro="" textlink="">
      <xdr:nvSpPr>
        <xdr:cNvPr id="133" name="楕円 132">
          <a:extLst>
            <a:ext uri="{FF2B5EF4-FFF2-40B4-BE49-F238E27FC236}">
              <a16:creationId xmlns:a16="http://schemas.microsoft.com/office/drawing/2014/main" id="{EA308AE1-9953-469D-86D6-C2A9BD950ADA}"/>
            </a:ext>
          </a:extLst>
        </xdr:cNvPr>
        <xdr:cNvSpPr/>
      </xdr:nvSpPr>
      <xdr:spPr>
        <a:xfrm>
          <a:off x="8639175" y="57531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133350</xdr:rowOff>
    </xdr:from>
    <xdr:to>
      <xdr:col>55</xdr:col>
      <xdr:colOff>0</xdr:colOff>
      <xdr:row>35</xdr:row>
      <xdr:rowOff>133350</xdr:rowOff>
    </xdr:to>
    <xdr:cxnSp macro="">
      <xdr:nvCxnSpPr>
        <xdr:cNvPr id="134" name="直線コネクタ 133">
          <a:extLst>
            <a:ext uri="{FF2B5EF4-FFF2-40B4-BE49-F238E27FC236}">
              <a16:creationId xmlns:a16="http://schemas.microsoft.com/office/drawing/2014/main" id="{1B730C82-BD77-4EC8-BA85-C10644246B0D}"/>
            </a:ext>
          </a:extLst>
        </xdr:cNvPr>
        <xdr:cNvCxnSpPr/>
      </xdr:nvCxnSpPr>
      <xdr:spPr>
        <a:xfrm>
          <a:off x="8686800" y="580072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82550</xdr:rowOff>
    </xdr:from>
    <xdr:to>
      <xdr:col>46</xdr:col>
      <xdr:colOff>38100</xdr:colOff>
      <xdr:row>36</xdr:row>
      <xdr:rowOff>12700</xdr:rowOff>
    </xdr:to>
    <xdr:sp macro="" textlink="">
      <xdr:nvSpPr>
        <xdr:cNvPr id="135" name="楕円 134">
          <a:extLst>
            <a:ext uri="{FF2B5EF4-FFF2-40B4-BE49-F238E27FC236}">
              <a16:creationId xmlns:a16="http://schemas.microsoft.com/office/drawing/2014/main" id="{A7FC1479-1C82-4D75-9C51-9840E26CCDBF}"/>
            </a:ext>
          </a:extLst>
        </xdr:cNvPr>
        <xdr:cNvSpPr/>
      </xdr:nvSpPr>
      <xdr:spPr>
        <a:xfrm>
          <a:off x="7839075" y="57531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133350</xdr:rowOff>
    </xdr:from>
    <xdr:to>
      <xdr:col>50</xdr:col>
      <xdr:colOff>114300</xdr:colOff>
      <xdr:row>35</xdr:row>
      <xdr:rowOff>133350</xdr:rowOff>
    </xdr:to>
    <xdr:cxnSp macro="">
      <xdr:nvCxnSpPr>
        <xdr:cNvPr id="136" name="直線コネクタ 135">
          <a:extLst>
            <a:ext uri="{FF2B5EF4-FFF2-40B4-BE49-F238E27FC236}">
              <a16:creationId xmlns:a16="http://schemas.microsoft.com/office/drawing/2014/main" id="{3E6B0215-D905-4644-81DB-F1492EDBDC2F}"/>
            </a:ext>
          </a:extLst>
        </xdr:cNvPr>
        <xdr:cNvCxnSpPr/>
      </xdr:nvCxnSpPr>
      <xdr:spPr>
        <a:xfrm>
          <a:off x="7886700" y="58007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6350</xdr:rowOff>
    </xdr:from>
    <xdr:to>
      <xdr:col>41</xdr:col>
      <xdr:colOff>101600</xdr:colOff>
      <xdr:row>37</xdr:row>
      <xdr:rowOff>107950</xdr:rowOff>
    </xdr:to>
    <xdr:sp macro="" textlink="">
      <xdr:nvSpPr>
        <xdr:cNvPr id="137" name="楕円 136">
          <a:extLst>
            <a:ext uri="{FF2B5EF4-FFF2-40B4-BE49-F238E27FC236}">
              <a16:creationId xmlns:a16="http://schemas.microsoft.com/office/drawing/2014/main" id="{AA0E8259-A81B-42AA-B7A0-CB2D2B6280BE}"/>
            </a:ext>
          </a:extLst>
        </xdr:cNvPr>
        <xdr:cNvSpPr/>
      </xdr:nvSpPr>
      <xdr:spPr>
        <a:xfrm>
          <a:off x="7029450" y="60007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133350</xdr:rowOff>
    </xdr:from>
    <xdr:to>
      <xdr:col>45</xdr:col>
      <xdr:colOff>177800</xdr:colOff>
      <xdr:row>37</xdr:row>
      <xdr:rowOff>57150</xdr:rowOff>
    </xdr:to>
    <xdr:cxnSp macro="">
      <xdr:nvCxnSpPr>
        <xdr:cNvPr id="138" name="直線コネクタ 137">
          <a:extLst>
            <a:ext uri="{FF2B5EF4-FFF2-40B4-BE49-F238E27FC236}">
              <a16:creationId xmlns:a16="http://schemas.microsoft.com/office/drawing/2014/main" id="{96322EA8-D7A7-4000-82BC-F34536C43CD9}"/>
            </a:ext>
          </a:extLst>
        </xdr:cNvPr>
        <xdr:cNvCxnSpPr/>
      </xdr:nvCxnSpPr>
      <xdr:spPr>
        <a:xfrm flipV="1">
          <a:off x="7077075" y="5800725"/>
          <a:ext cx="809625"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101600</xdr:rowOff>
    </xdr:from>
    <xdr:to>
      <xdr:col>36</xdr:col>
      <xdr:colOff>165100</xdr:colOff>
      <xdr:row>37</xdr:row>
      <xdr:rowOff>31750</xdr:rowOff>
    </xdr:to>
    <xdr:sp macro="" textlink="">
      <xdr:nvSpPr>
        <xdr:cNvPr id="139" name="楕円 138">
          <a:extLst>
            <a:ext uri="{FF2B5EF4-FFF2-40B4-BE49-F238E27FC236}">
              <a16:creationId xmlns:a16="http://schemas.microsoft.com/office/drawing/2014/main" id="{D5FB24BE-941C-4E83-87DA-79CF87F6F3F3}"/>
            </a:ext>
          </a:extLst>
        </xdr:cNvPr>
        <xdr:cNvSpPr/>
      </xdr:nvSpPr>
      <xdr:spPr>
        <a:xfrm>
          <a:off x="6238875" y="59340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152400</xdr:rowOff>
    </xdr:from>
    <xdr:to>
      <xdr:col>41</xdr:col>
      <xdr:colOff>50800</xdr:colOff>
      <xdr:row>37</xdr:row>
      <xdr:rowOff>57150</xdr:rowOff>
    </xdr:to>
    <xdr:cxnSp macro="">
      <xdr:nvCxnSpPr>
        <xdr:cNvPr id="140" name="直線コネクタ 139">
          <a:extLst>
            <a:ext uri="{FF2B5EF4-FFF2-40B4-BE49-F238E27FC236}">
              <a16:creationId xmlns:a16="http://schemas.microsoft.com/office/drawing/2014/main" id="{89015805-D981-4412-826D-23E6B151AB2F}"/>
            </a:ext>
          </a:extLst>
        </xdr:cNvPr>
        <xdr:cNvCxnSpPr/>
      </xdr:nvCxnSpPr>
      <xdr:spPr>
        <a:xfrm>
          <a:off x="6286500" y="5981700"/>
          <a:ext cx="79057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80027</xdr:rowOff>
    </xdr:from>
    <xdr:ext cx="469744" cy="259045"/>
    <xdr:sp macro="" textlink="">
      <xdr:nvSpPr>
        <xdr:cNvPr id="141" name="n_1aveValue【図書館】&#10;一人当たり面積">
          <a:extLst>
            <a:ext uri="{FF2B5EF4-FFF2-40B4-BE49-F238E27FC236}">
              <a16:creationId xmlns:a16="http://schemas.microsoft.com/office/drawing/2014/main" id="{C3271CB1-464B-463D-98E7-2FE61FE4D0C9}"/>
            </a:ext>
          </a:extLst>
        </xdr:cNvPr>
        <xdr:cNvSpPr txBox="1"/>
      </xdr:nvSpPr>
      <xdr:spPr>
        <a:xfrm>
          <a:off x="8458277"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42" name="n_2aveValue【図書館】&#10;一人当たり面積">
          <a:extLst>
            <a:ext uri="{FF2B5EF4-FFF2-40B4-BE49-F238E27FC236}">
              <a16:creationId xmlns:a16="http://schemas.microsoft.com/office/drawing/2014/main" id="{A4B6BA79-A231-4CA0-8BE3-E7429B3E4F04}"/>
            </a:ext>
          </a:extLst>
        </xdr:cNvPr>
        <xdr:cNvSpPr txBox="1"/>
      </xdr:nvSpPr>
      <xdr:spPr>
        <a:xfrm>
          <a:off x="7677227"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80027</xdr:rowOff>
    </xdr:from>
    <xdr:ext cx="469744" cy="259045"/>
    <xdr:sp macro="" textlink="">
      <xdr:nvSpPr>
        <xdr:cNvPr id="143" name="n_3aveValue【図書館】&#10;一人当たり面積">
          <a:extLst>
            <a:ext uri="{FF2B5EF4-FFF2-40B4-BE49-F238E27FC236}">
              <a16:creationId xmlns:a16="http://schemas.microsoft.com/office/drawing/2014/main" id="{C5C8137B-81BA-44B8-9B42-7438841BDDEF}"/>
            </a:ext>
          </a:extLst>
        </xdr:cNvPr>
        <xdr:cNvSpPr txBox="1"/>
      </xdr:nvSpPr>
      <xdr:spPr>
        <a:xfrm>
          <a:off x="6867602"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80027</xdr:rowOff>
    </xdr:from>
    <xdr:ext cx="469744" cy="259045"/>
    <xdr:sp macro="" textlink="">
      <xdr:nvSpPr>
        <xdr:cNvPr id="144" name="n_4aveValue【図書館】&#10;一人当たり面積">
          <a:extLst>
            <a:ext uri="{FF2B5EF4-FFF2-40B4-BE49-F238E27FC236}">
              <a16:creationId xmlns:a16="http://schemas.microsoft.com/office/drawing/2014/main" id="{7C4B021C-F3D7-4EB1-81B7-092B588B9200}"/>
            </a:ext>
          </a:extLst>
        </xdr:cNvPr>
        <xdr:cNvSpPr txBox="1"/>
      </xdr:nvSpPr>
      <xdr:spPr>
        <a:xfrm>
          <a:off x="6067502"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29227</xdr:rowOff>
    </xdr:from>
    <xdr:ext cx="469744" cy="259045"/>
    <xdr:sp macro="" textlink="">
      <xdr:nvSpPr>
        <xdr:cNvPr id="145" name="n_1mainValue【図書館】&#10;一人当たり面積">
          <a:extLst>
            <a:ext uri="{FF2B5EF4-FFF2-40B4-BE49-F238E27FC236}">
              <a16:creationId xmlns:a16="http://schemas.microsoft.com/office/drawing/2014/main" id="{4085CC3E-D293-41B5-9BA0-58D79923F7F7}"/>
            </a:ext>
          </a:extLst>
        </xdr:cNvPr>
        <xdr:cNvSpPr txBox="1"/>
      </xdr:nvSpPr>
      <xdr:spPr>
        <a:xfrm>
          <a:off x="8458277" y="553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29227</xdr:rowOff>
    </xdr:from>
    <xdr:ext cx="469744" cy="259045"/>
    <xdr:sp macro="" textlink="">
      <xdr:nvSpPr>
        <xdr:cNvPr id="146" name="n_2mainValue【図書館】&#10;一人当たり面積">
          <a:extLst>
            <a:ext uri="{FF2B5EF4-FFF2-40B4-BE49-F238E27FC236}">
              <a16:creationId xmlns:a16="http://schemas.microsoft.com/office/drawing/2014/main" id="{44706E3D-1A1A-4C3D-B741-15C90965B94B}"/>
            </a:ext>
          </a:extLst>
        </xdr:cNvPr>
        <xdr:cNvSpPr txBox="1"/>
      </xdr:nvSpPr>
      <xdr:spPr>
        <a:xfrm>
          <a:off x="7677227" y="553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124477</xdr:rowOff>
    </xdr:from>
    <xdr:ext cx="469744" cy="259045"/>
    <xdr:sp macro="" textlink="">
      <xdr:nvSpPr>
        <xdr:cNvPr id="147" name="n_3mainValue【図書館】&#10;一人当たり面積">
          <a:extLst>
            <a:ext uri="{FF2B5EF4-FFF2-40B4-BE49-F238E27FC236}">
              <a16:creationId xmlns:a16="http://schemas.microsoft.com/office/drawing/2014/main" id="{AE0D5C14-AF49-4D9E-9C84-33A8629C4180}"/>
            </a:ext>
          </a:extLst>
        </xdr:cNvPr>
        <xdr:cNvSpPr txBox="1"/>
      </xdr:nvSpPr>
      <xdr:spPr>
        <a:xfrm>
          <a:off x="6867602" y="578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48277</xdr:rowOff>
    </xdr:from>
    <xdr:ext cx="469744" cy="259045"/>
    <xdr:sp macro="" textlink="">
      <xdr:nvSpPr>
        <xdr:cNvPr id="148" name="n_4mainValue【図書館】&#10;一人当たり面積">
          <a:extLst>
            <a:ext uri="{FF2B5EF4-FFF2-40B4-BE49-F238E27FC236}">
              <a16:creationId xmlns:a16="http://schemas.microsoft.com/office/drawing/2014/main" id="{F53FC005-DFE6-4BF2-AF6A-FF211D4F3979}"/>
            </a:ext>
          </a:extLst>
        </xdr:cNvPr>
        <xdr:cNvSpPr txBox="1"/>
      </xdr:nvSpPr>
      <xdr:spPr>
        <a:xfrm>
          <a:off x="6067502" y="571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E86B38B1-95FD-4B08-8774-7C04E9286343}"/>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F1BCF8A3-857E-4B51-9E53-D6C4873159B3}"/>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585B2357-DE18-44A8-AD63-C2277C8195AD}"/>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9CBA115B-5A77-46D2-87DB-E7F7F8BB5E24}"/>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81B289BE-AD6C-4D20-A3A0-FFD45912DEE6}"/>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7800E8C9-7FBD-4067-B910-E4986DEE515B}"/>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419D109A-D2B7-4F7A-9643-FFC046E6F5D2}"/>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ADBAE01-C966-4BA3-BA04-A32E556E53FB}"/>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41C59AEA-7874-4EB3-AE07-CE037BBA5A0E}"/>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E8FD37CD-639E-45DC-92DF-710E3654FD15}"/>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ED6783BE-9AE2-489E-8672-96519CAEC582}"/>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a:extLst>
            <a:ext uri="{FF2B5EF4-FFF2-40B4-BE49-F238E27FC236}">
              <a16:creationId xmlns:a16="http://schemas.microsoft.com/office/drawing/2014/main" id="{D655C900-8641-4308-8A6B-44C5D6601BD0}"/>
            </a:ext>
          </a:extLst>
        </xdr:cNvPr>
        <xdr:cNvCxnSpPr/>
      </xdr:nvCxnSpPr>
      <xdr:spPr>
        <a:xfrm>
          <a:off x="685800" y="1036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1" name="テキスト ボックス 160">
          <a:extLst>
            <a:ext uri="{FF2B5EF4-FFF2-40B4-BE49-F238E27FC236}">
              <a16:creationId xmlns:a16="http://schemas.microsoft.com/office/drawing/2014/main" id="{C8E336AE-8622-4E0A-9F04-0D61A51C1C55}"/>
            </a:ext>
          </a:extLst>
        </xdr:cNvPr>
        <xdr:cNvSpPr txBox="1"/>
      </xdr:nvSpPr>
      <xdr:spPr>
        <a:xfrm>
          <a:off x="339891"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a:extLst>
            <a:ext uri="{FF2B5EF4-FFF2-40B4-BE49-F238E27FC236}">
              <a16:creationId xmlns:a16="http://schemas.microsoft.com/office/drawing/2014/main" id="{D9CA3B7A-FDDA-4739-BEBB-FDADF6E5EDDE}"/>
            </a:ext>
          </a:extLst>
        </xdr:cNvPr>
        <xdr:cNvCxnSpPr/>
      </xdr:nvCxnSpPr>
      <xdr:spPr>
        <a:xfrm>
          <a:off x="685800" y="993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a:extLst>
            <a:ext uri="{FF2B5EF4-FFF2-40B4-BE49-F238E27FC236}">
              <a16:creationId xmlns:a16="http://schemas.microsoft.com/office/drawing/2014/main" id="{1B408AFE-A6BC-4301-824D-AFDB96B2DDA8}"/>
            </a:ext>
          </a:extLst>
        </xdr:cNvPr>
        <xdr:cNvSpPr txBox="1"/>
      </xdr:nvSpPr>
      <xdr:spPr>
        <a:xfrm>
          <a:off x="339891"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a:extLst>
            <a:ext uri="{FF2B5EF4-FFF2-40B4-BE49-F238E27FC236}">
              <a16:creationId xmlns:a16="http://schemas.microsoft.com/office/drawing/2014/main" id="{C8FB466A-83F0-468B-A0B6-F4B2449D0FAA}"/>
            </a:ext>
          </a:extLst>
        </xdr:cNvPr>
        <xdr:cNvCxnSpPr/>
      </xdr:nvCxnSpPr>
      <xdr:spPr>
        <a:xfrm>
          <a:off x="685800" y="950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a:extLst>
            <a:ext uri="{FF2B5EF4-FFF2-40B4-BE49-F238E27FC236}">
              <a16:creationId xmlns:a16="http://schemas.microsoft.com/office/drawing/2014/main" id="{88529060-EC64-4435-8BB2-F871A446E283}"/>
            </a:ext>
          </a:extLst>
        </xdr:cNvPr>
        <xdr:cNvSpPr txBox="1"/>
      </xdr:nvSpPr>
      <xdr:spPr>
        <a:xfrm>
          <a:off x="339891"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a:extLst>
            <a:ext uri="{FF2B5EF4-FFF2-40B4-BE49-F238E27FC236}">
              <a16:creationId xmlns:a16="http://schemas.microsoft.com/office/drawing/2014/main" id="{DB9B36EE-8A9F-4985-A476-0CC8E70ED87D}"/>
            </a:ext>
          </a:extLst>
        </xdr:cNvPr>
        <xdr:cNvCxnSpPr/>
      </xdr:nvCxnSpPr>
      <xdr:spPr>
        <a:xfrm>
          <a:off x="685800" y="9067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a:extLst>
            <a:ext uri="{FF2B5EF4-FFF2-40B4-BE49-F238E27FC236}">
              <a16:creationId xmlns:a16="http://schemas.microsoft.com/office/drawing/2014/main" id="{9AD424D8-4D92-41D8-BA21-C491C2835366}"/>
            </a:ext>
          </a:extLst>
        </xdr:cNvPr>
        <xdr:cNvSpPr txBox="1"/>
      </xdr:nvSpPr>
      <xdr:spPr>
        <a:xfrm>
          <a:off x="339891"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F2A9A1F1-20EC-43A1-8CD4-42E6D338A26A}"/>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a:extLst>
            <a:ext uri="{FF2B5EF4-FFF2-40B4-BE49-F238E27FC236}">
              <a16:creationId xmlns:a16="http://schemas.microsoft.com/office/drawing/2014/main" id="{4F1BFD66-470A-4ADA-882D-FE73DF5C5DB5}"/>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6C2C9A59-245A-4717-93A4-EE59339B9F67}"/>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43434</xdr:rowOff>
    </xdr:from>
    <xdr:to>
      <xdr:col>24</xdr:col>
      <xdr:colOff>62865</xdr:colOff>
      <xdr:row>63</xdr:row>
      <xdr:rowOff>157734</xdr:rowOff>
    </xdr:to>
    <xdr:cxnSp macro="">
      <xdr:nvCxnSpPr>
        <xdr:cNvPr id="171" name="直線コネクタ 170">
          <a:extLst>
            <a:ext uri="{FF2B5EF4-FFF2-40B4-BE49-F238E27FC236}">
              <a16:creationId xmlns:a16="http://schemas.microsoft.com/office/drawing/2014/main" id="{1C24C7D7-BE18-4EAC-AA5C-9DB96D1447D4}"/>
            </a:ext>
          </a:extLst>
        </xdr:cNvPr>
        <xdr:cNvCxnSpPr/>
      </xdr:nvCxnSpPr>
      <xdr:spPr>
        <a:xfrm flipV="1">
          <a:off x="4180840" y="8952484"/>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92825DCA-FECF-4C47-8527-BC1C41190175}"/>
            </a:ext>
          </a:extLst>
        </xdr:cNvPr>
        <xdr:cNvSpPr txBox="1"/>
      </xdr:nvSpPr>
      <xdr:spPr>
        <a:xfrm>
          <a:off x="4219575" y="10366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3" name="直線コネクタ 172">
          <a:extLst>
            <a:ext uri="{FF2B5EF4-FFF2-40B4-BE49-F238E27FC236}">
              <a16:creationId xmlns:a16="http://schemas.microsoft.com/office/drawing/2014/main" id="{36BE0A4C-DAC3-47B4-AC8B-FDBE5326A1F2}"/>
            </a:ext>
          </a:extLst>
        </xdr:cNvPr>
        <xdr:cNvCxnSpPr/>
      </xdr:nvCxnSpPr>
      <xdr:spPr>
        <a:xfrm>
          <a:off x="4105275" y="103621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161561</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2E70CBC9-0BAA-4273-A61F-BF4D6D8B082B}"/>
            </a:ext>
          </a:extLst>
        </xdr:cNvPr>
        <xdr:cNvSpPr txBox="1"/>
      </xdr:nvSpPr>
      <xdr:spPr>
        <a:xfrm>
          <a:off x="4219575" y="87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43434</xdr:rowOff>
    </xdr:from>
    <xdr:to>
      <xdr:col>24</xdr:col>
      <xdr:colOff>152400</xdr:colOff>
      <xdr:row>55</xdr:row>
      <xdr:rowOff>43434</xdr:rowOff>
    </xdr:to>
    <xdr:cxnSp macro="">
      <xdr:nvCxnSpPr>
        <xdr:cNvPr id="175" name="直線コネクタ 174">
          <a:extLst>
            <a:ext uri="{FF2B5EF4-FFF2-40B4-BE49-F238E27FC236}">
              <a16:creationId xmlns:a16="http://schemas.microsoft.com/office/drawing/2014/main" id="{8FC2533D-CFF3-4617-8A69-50DB79D16123}"/>
            </a:ext>
          </a:extLst>
        </xdr:cNvPr>
        <xdr:cNvCxnSpPr/>
      </xdr:nvCxnSpPr>
      <xdr:spPr>
        <a:xfrm>
          <a:off x="4105275" y="89524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8653</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DA5C1A23-BB7D-4DFC-B5C5-085B7A5B4796}"/>
            </a:ext>
          </a:extLst>
        </xdr:cNvPr>
        <xdr:cNvSpPr txBox="1"/>
      </xdr:nvSpPr>
      <xdr:spPr>
        <a:xfrm>
          <a:off x="4219575" y="92415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157226</xdr:rowOff>
    </xdr:from>
    <xdr:to>
      <xdr:col>24</xdr:col>
      <xdr:colOff>114300</xdr:colOff>
      <xdr:row>58</xdr:row>
      <xdr:rowOff>87376</xdr:rowOff>
    </xdr:to>
    <xdr:sp macro="" textlink="">
      <xdr:nvSpPr>
        <xdr:cNvPr id="177" name="フローチャート: 判断 176">
          <a:extLst>
            <a:ext uri="{FF2B5EF4-FFF2-40B4-BE49-F238E27FC236}">
              <a16:creationId xmlns:a16="http://schemas.microsoft.com/office/drawing/2014/main" id="{8B077A1E-3558-4E0F-B234-4E4FAD61941B}"/>
            </a:ext>
          </a:extLst>
        </xdr:cNvPr>
        <xdr:cNvSpPr/>
      </xdr:nvSpPr>
      <xdr:spPr>
        <a:xfrm>
          <a:off x="4124325" y="939012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93218</xdr:rowOff>
    </xdr:from>
    <xdr:to>
      <xdr:col>20</xdr:col>
      <xdr:colOff>38100</xdr:colOff>
      <xdr:row>58</xdr:row>
      <xdr:rowOff>23368</xdr:rowOff>
    </xdr:to>
    <xdr:sp macro="" textlink="">
      <xdr:nvSpPr>
        <xdr:cNvPr id="178" name="フローチャート: 判断 177">
          <a:extLst>
            <a:ext uri="{FF2B5EF4-FFF2-40B4-BE49-F238E27FC236}">
              <a16:creationId xmlns:a16="http://schemas.microsoft.com/office/drawing/2014/main" id="{D7CBAA3B-7253-427D-9425-31F58C2E942B}"/>
            </a:ext>
          </a:extLst>
        </xdr:cNvPr>
        <xdr:cNvSpPr/>
      </xdr:nvSpPr>
      <xdr:spPr>
        <a:xfrm>
          <a:off x="3381375" y="932294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52070</xdr:rowOff>
    </xdr:from>
    <xdr:to>
      <xdr:col>15</xdr:col>
      <xdr:colOff>101600</xdr:colOff>
      <xdr:row>57</xdr:row>
      <xdr:rowOff>153670</xdr:rowOff>
    </xdr:to>
    <xdr:sp macro="" textlink="">
      <xdr:nvSpPr>
        <xdr:cNvPr id="179" name="フローチャート: 判断 178">
          <a:extLst>
            <a:ext uri="{FF2B5EF4-FFF2-40B4-BE49-F238E27FC236}">
              <a16:creationId xmlns:a16="http://schemas.microsoft.com/office/drawing/2014/main" id="{1B0FFD64-5446-45BD-804B-0B27A6A9C750}"/>
            </a:ext>
          </a:extLst>
        </xdr:cNvPr>
        <xdr:cNvSpPr/>
      </xdr:nvSpPr>
      <xdr:spPr>
        <a:xfrm>
          <a:off x="2571750" y="927862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56</xdr:row>
      <xdr:rowOff>154940</xdr:rowOff>
    </xdr:from>
    <xdr:to>
      <xdr:col>10</xdr:col>
      <xdr:colOff>165100</xdr:colOff>
      <xdr:row>57</xdr:row>
      <xdr:rowOff>85090</xdr:rowOff>
    </xdr:to>
    <xdr:sp macro="" textlink="">
      <xdr:nvSpPr>
        <xdr:cNvPr id="180" name="フローチャート: 判断 179">
          <a:extLst>
            <a:ext uri="{FF2B5EF4-FFF2-40B4-BE49-F238E27FC236}">
              <a16:creationId xmlns:a16="http://schemas.microsoft.com/office/drawing/2014/main" id="{45A39DFF-8EBF-4CEB-B568-9276EB8F366B}"/>
            </a:ext>
          </a:extLst>
        </xdr:cNvPr>
        <xdr:cNvSpPr/>
      </xdr:nvSpPr>
      <xdr:spPr>
        <a:xfrm>
          <a:off x="1781175" y="92227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56</xdr:row>
      <xdr:rowOff>100076</xdr:rowOff>
    </xdr:from>
    <xdr:to>
      <xdr:col>6</xdr:col>
      <xdr:colOff>38100</xdr:colOff>
      <xdr:row>57</xdr:row>
      <xdr:rowOff>30226</xdr:rowOff>
    </xdr:to>
    <xdr:sp macro="" textlink="">
      <xdr:nvSpPr>
        <xdr:cNvPr id="181" name="フローチャート: 判断 180">
          <a:extLst>
            <a:ext uri="{FF2B5EF4-FFF2-40B4-BE49-F238E27FC236}">
              <a16:creationId xmlns:a16="http://schemas.microsoft.com/office/drawing/2014/main" id="{9E927685-F95D-405F-B9D7-C0C5803572FB}"/>
            </a:ext>
          </a:extLst>
        </xdr:cNvPr>
        <xdr:cNvSpPr/>
      </xdr:nvSpPr>
      <xdr:spPr>
        <a:xfrm>
          <a:off x="981075" y="917105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55866D7-3BE1-47FC-81A3-60F044C98275}"/>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DF50DD7D-165A-4F43-AB89-E7D70EF097EE}"/>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E84D45F-7AB8-40B3-978E-44C5235E0427}"/>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3EE44EE-156F-4E86-898A-AA88107DDFB8}"/>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51EA29D-0A68-4140-BA82-B3AFBAD6512F}"/>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159512</xdr:rowOff>
    </xdr:from>
    <xdr:to>
      <xdr:col>24</xdr:col>
      <xdr:colOff>114300</xdr:colOff>
      <xdr:row>59</xdr:row>
      <xdr:rowOff>89662</xdr:rowOff>
    </xdr:to>
    <xdr:sp macro="" textlink="">
      <xdr:nvSpPr>
        <xdr:cNvPr id="187" name="楕円 186">
          <a:extLst>
            <a:ext uri="{FF2B5EF4-FFF2-40B4-BE49-F238E27FC236}">
              <a16:creationId xmlns:a16="http://schemas.microsoft.com/office/drawing/2014/main" id="{F23CAFC5-E1DB-441C-A640-185E58D2DC50}"/>
            </a:ext>
          </a:extLst>
        </xdr:cNvPr>
        <xdr:cNvSpPr/>
      </xdr:nvSpPr>
      <xdr:spPr>
        <a:xfrm>
          <a:off x="4124325" y="955433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137939</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F0AE811E-1118-4BD2-B090-263FE74A0E28}"/>
            </a:ext>
          </a:extLst>
        </xdr:cNvPr>
        <xdr:cNvSpPr txBox="1"/>
      </xdr:nvSpPr>
      <xdr:spPr>
        <a:xfrm>
          <a:off x="4219575" y="9532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45212</xdr:rowOff>
    </xdr:from>
    <xdr:to>
      <xdr:col>20</xdr:col>
      <xdr:colOff>38100</xdr:colOff>
      <xdr:row>58</xdr:row>
      <xdr:rowOff>146812</xdr:rowOff>
    </xdr:to>
    <xdr:sp macro="" textlink="">
      <xdr:nvSpPr>
        <xdr:cNvPr id="189" name="楕円 188">
          <a:extLst>
            <a:ext uri="{FF2B5EF4-FFF2-40B4-BE49-F238E27FC236}">
              <a16:creationId xmlns:a16="http://schemas.microsoft.com/office/drawing/2014/main" id="{E57E0231-A760-404E-825A-2731E3A86498}"/>
            </a:ext>
          </a:extLst>
        </xdr:cNvPr>
        <xdr:cNvSpPr/>
      </xdr:nvSpPr>
      <xdr:spPr>
        <a:xfrm>
          <a:off x="3381375" y="944003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96012</xdr:rowOff>
    </xdr:from>
    <xdr:to>
      <xdr:col>24</xdr:col>
      <xdr:colOff>63500</xdr:colOff>
      <xdr:row>59</xdr:row>
      <xdr:rowOff>38862</xdr:rowOff>
    </xdr:to>
    <xdr:cxnSp macro="">
      <xdr:nvCxnSpPr>
        <xdr:cNvPr id="190" name="直線コネクタ 189">
          <a:extLst>
            <a:ext uri="{FF2B5EF4-FFF2-40B4-BE49-F238E27FC236}">
              <a16:creationId xmlns:a16="http://schemas.microsoft.com/office/drawing/2014/main" id="{F50E539C-8667-410D-B300-497A3172A054}"/>
            </a:ext>
          </a:extLst>
        </xdr:cNvPr>
        <xdr:cNvCxnSpPr/>
      </xdr:nvCxnSpPr>
      <xdr:spPr>
        <a:xfrm>
          <a:off x="3429000" y="9487662"/>
          <a:ext cx="752475"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109220</xdr:rowOff>
    </xdr:from>
    <xdr:to>
      <xdr:col>15</xdr:col>
      <xdr:colOff>101600</xdr:colOff>
      <xdr:row>57</xdr:row>
      <xdr:rowOff>39370</xdr:rowOff>
    </xdr:to>
    <xdr:sp macro="" textlink="">
      <xdr:nvSpPr>
        <xdr:cNvPr id="191" name="楕円 190">
          <a:extLst>
            <a:ext uri="{FF2B5EF4-FFF2-40B4-BE49-F238E27FC236}">
              <a16:creationId xmlns:a16="http://schemas.microsoft.com/office/drawing/2014/main" id="{6F230C25-1EEA-491D-88F9-2231F5A71D82}"/>
            </a:ext>
          </a:extLst>
        </xdr:cNvPr>
        <xdr:cNvSpPr/>
      </xdr:nvSpPr>
      <xdr:spPr>
        <a:xfrm>
          <a:off x="2571750" y="91738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160020</xdr:rowOff>
    </xdr:from>
    <xdr:to>
      <xdr:col>19</xdr:col>
      <xdr:colOff>177800</xdr:colOff>
      <xdr:row>58</xdr:row>
      <xdr:rowOff>96012</xdr:rowOff>
    </xdr:to>
    <xdr:cxnSp macro="">
      <xdr:nvCxnSpPr>
        <xdr:cNvPr id="192" name="直線コネクタ 191">
          <a:extLst>
            <a:ext uri="{FF2B5EF4-FFF2-40B4-BE49-F238E27FC236}">
              <a16:creationId xmlns:a16="http://schemas.microsoft.com/office/drawing/2014/main" id="{CC05BCA4-FA48-4AEF-B0F6-60B4FE32E7A7}"/>
            </a:ext>
          </a:extLst>
        </xdr:cNvPr>
        <xdr:cNvCxnSpPr/>
      </xdr:nvCxnSpPr>
      <xdr:spPr>
        <a:xfrm>
          <a:off x="2619375" y="9230995"/>
          <a:ext cx="809625" cy="25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86360</xdr:rowOff>
    </xdr:from>
    <xdr:to>
      <xdr:col>10</xdr:col>
      <xdr:colOff>165100</xdr:colOff>
      <xdr:row>59</xdr:row>
      <xdr:rowOff>16510</xdr:rowOff>
    </xdr:to>
    <xdr:sp macro="" textlink="">
      <xdr:nvSpPr>
        <xdr:cNvPr id="193" name="楕円 192">
          <a:extLst>
            <a:ext uri="{FF2B5EF4-FFF2-40B4-BE49-F238E27FC236}">
              <a16:creationId xmlns:a16="http://schemas.microsoft.com/office/drawing/2014/main" id="{A26A5E5C-E682-41B4-9950-66C3844A74D2}"/>
            </a:ext>
          </a:extLst>
        </xdr:cNvPr>
        <xdr:cNvSpPr/>
      </xdr:nvSpPr>
      <xdr:spPr>
        <a:xfrm>
          <a:off x="1781175" y="94748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160020</xdr:rowOff>
    </xdr:from>
    <xdr:to>
      <xdr:col>15</xdr:col>
      <xdr:colOff>50800</xdr:colOff>
      <xdr:row>58</xdr:row>
      <xdr:rowOff>137160</xdr:rowOff>
    </xdr:to>
    <xdr:cxnSp macro="">
      <xdr:nvCxnSpPr>
        <xdr:cNvPr id="194" name="直線コネクタ 193">
          <a:extLst>
            <a:ext uri="{FF2B5EF4-FFF2-40B4-BE49-F238E27FC236}">
              <a16:creationId xmlns:a16="http://schemas.microsoft.com/office/drawing/2014/main" id="{C6B948E8-8655-4802-9BCE-A87A7842855E}"/>
            </a:ext>
          </a:extLst>
        </xdr:cNvPr>
        <xdr:cNvCxnSpPr/>
      </xdr:nvCxnSpPr>
      <xdr:spPr>
        <a:xfrm flipV="1">
          <a:off x="1828800" y="9230995"/>
          <a:ext cx="790575" cy="30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113792</xdr:rowOff>
    </xdr:from>
    <xdr:to>
      <xdr:col>6</xdr:col>
      <xdr:colOff>38100</xdr:colOff>
      <xdr:row>59</xdr:row>
      <xdr:rowOff>43942</xdr:rowOff>
    </xdr:to>
    <xdr:sp macro="" textlink="">
      <xdr:nvSpPr>
        <xdr:cNvPr id="195" name="楕円 194">
          <a:extLst>
            <a:ext uri="{FF2B5EF4-FFF2-40B4-BE49-F238E27FC236}">
              <a16:creationId xmlns:a16="http://schemas.microsoft.com/office/drawing/2014/main" id="{160B71BC-31A3-44CF-BCA4-CB8359004AA9}"/>
            </a:ext>
          </a:extLst>
        </xdr:cNvPr>
        <xdr:cNvSpPr/>
      </xdr:nvSpPr>
      <xdr:spPr>
        <a:xfrm>
          <a:off x="981075" y="950544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137160</xdr:rowOff>
    </xdr:from>
    <xdr:to>
      <xdr:col>10</xdr:col>
      <xdr:colOff>114300</xdr:colOff>
      <xdr:row>58</xdr:row>
      <xdr:rowOff>164592</xdr:rowOff>
    </xdr:to>
    <xdr:cxnSp macro="">
      <xdr:nvCxnSpPr>
        <xdr:cNvPr id="196" name="直線コネクタ 195">
          <a:extLst>
            <a:ext uri="{FF2B5EF4-FFF2-40B4-BE49-F238E27FC236}">
              <a16:creationId xmlns:a16="http://schemas.microsoft.com/office/drawing/2014/main" id="{96CF768D-5E41-4334-8FC7-B31A20E96073}"/>
            </a:ext>
          </a:extLst>
        </xdr:cNvPr>
        <xdr:cNvCxnSpPr/>
      </xdr:nvCxnSpPr>
      <xdr:spPr>
        <a:xfrm flipV="1">
          <a:off x="1028700" y="9531985"/>
          <a:ext cx="80010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39895</xdr:rowOff>
    </xdr:from>
    <xdr:ext cx="405111" cy="259045"/>
    <xdr:sp macro="" textlink="">
      <xdr:nvSpPr>
        <xdr:cNvPr id="197" name="n_1aveValue【体育館・プール】&#10;有形固定資産減価償却率">
          <a:extLst>
            <a:ext uri="{FF2B5EF4-FFF2-40B4-BE49-F238E27FC236}">
              <a16:creationId xmlns:a16="http://schemas.microsoft.com/office/drawing/2014/main" id="{3BC555BD-0E4A-4B57-A83D-53CB08DE0CAA}"/>
            </a:ext>
          </a:extLst>
        </xdr:cNvPr>
        <xdr:cNvSpPr txBox="1"/>
      </xdr:nvSpPr>
      <xdr:spPr>
        <a:xfrm>
          <a:off x="3239144" y="9107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144797</xdr:rowOff>
    </xdr:from>
    <xdr:ext cx="405111" cy="259045"/>
    <xdr:sp macro="" textlink="">
      <xdr:nvSpPr>
        <xdr:cNvPr id="198" name="n_2aveValue【体育館・プール】&#10;有形固定資産減価償却率">
          <a:extLst>
            <a:ext uri="{FF2B5EF4-FFF2-40B4-BE49-F238E27FC236}">
              <a16:creationId xmlns:a16="http://schemas.microsoft.com/office/drawing/2014/main" id="{7FA85393-73B7-4ED7-B511-E6DB7DFFE97F}"/>
            </a:ext>
          </a:extLst>
        </xdr:cNvPr>
        <xdr:cNvSpPr txBox="1"/>
      </xdr:nvSpPr>
      <xdr:spPr>
        <a:xfrm>
          <a:off x="24390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101617</xdr:rowOff>
    </xdr:from>
    <xdr:ext cx="405111" cy="259045"/>
    <xdr:sp macro="" textlink="">
      <xdr:nvSpPr>
        <xdr:cNvPr id="199" name="n_3aveValue【体育館・プール】&#10;有形固定資産減価償却率">
          <a:extLst>
            <a:ext uri="{FF2B5EF4-FFF2-40B4-BE49-F238E27FC236}">
              <a16:creationId xmlns:a16="http://schemas.microsoft.com/office/drawing/2014/main" id="{400929D9-25A0-4734-BCD4-F76FE26F8EF1}"/>
            </a:ext>
          </a:extLst>
        </xdr:cNvPr>
        <xdr:cNvSpPr txBox="1"/>
      </xdr:nvSpPr>
      <xdr:spPr>
        <a:xfrm>
          <a:off x="1648469" y="9010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46753</xdr:rowOff>
    </xdr:from>
    <xdr:ext cx="405111" cy="259045"/>
    <xdr:sp macro="" textlink="">
      <xdr:nvSpPr>
        <xdr:cNvPr id="200" name="n_4aveValue【体育館・プール】&#10;有形固定資産減価償却率">
          <a:extLst>
            <a:ext uri="{FF2B5EF4-FFF2-40B4-BE49-F238E27FC236}">
              <a16:creationId xmlns:a16="http://schemas.microsoft.com/office/drawing/2014/main" id="{9874E252-5B59-4DDD-964D-8F559E7690F2}"/>
            </a:ext>
          </a:extLst>
        </xdr:cNvPr>
        <xdr:cNvSpPr txBox="1"/>
      </xdr:nvSpPr>
      <xdr:spPr>
        <a:xfrm>
          <a:off x="848369" y="8955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137939</xdr:rowOff>
    </xdr:from>
    <xdr:ext cx="405111" cy="259045"/>
    <xdr:sp macro="" textlink="">
      <xdr:nvSpPr>
        <xdr:cNvPr id="201" name="n_1mainValue【体育館・プール】&#10;有形固定資産減価償却率">
          <a:extLst>
            <a:ext uri="{FF2B5EF4-FFF2-40B4-BE49-F238E27FC236}">
              <a16:creationId xmlns:a16="http://schemas.microsoft.com/office/drawing/2014/main" id="{2A4C4DC1-65F7-4CC3-BF3B-E74115A1BE85}"/>
            </a:ext>
          </a:extLst>
        </xdr:cNvPr>
        <xdr:cNvSpPr txBox="1"/>
      </xdr:nvSpPr>
      <xdr:spPr>
        <a:xfrm>
          <a:off x="3239144" y="9532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55897</xdr:rowOff>
    </xdr:from>
    <xdr:ext cx="405111" cy="259045"/>
    <xdr:sp macro="" textlink="">
      <xdr:nvSpPr>
        <xdr:cNvPr id="202" name="n_2mainValue【体育館・プール】&#10;有形固定資産減価償却率">
          <a:extLst>
            <a:ext uri="{FF2B5EF4-FFF2-40B4-BE49-F238E27FC236}">
              <a16:creationId xmlns:a16="http://schemas.microsoft.com/office/drawing/2014/main" id="{4C1A6A48-F702-452B-84FC-C4840324996E}"/>
            </a:ext>
          </a:extLst>
        </xdr:cNvPr>
        <xdr:cNvSpPr txBox="1"/>
      </xdr:nvSpPr>
      <xdr:spPr>
        <a:xfrm>
          <a:off x="2439044" y="896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7637</xdr:rowOff>
    </xdr:from>
    <xdr:ext cx="405111" cy="259045"/>
    <xdr:sp macro="" textlink="">
      <xdr:nvSpPr>
        <xdr:cNvPr id="203" name="n_3mainValue【体育館・プール】&#10;有形固定資産減価償却率">
          <a:extLst>
            <a:ext uri="{FF2B5EF4-FFF2-40B4-BE49-F238E27FC236}">
              <a16:creationId xmlns:a16="http://schemas.microsoft.com/office/drawing/2014/main" id="{63A81C41-A008-4801-8C50-311D2DEEDB15}"/>
            </a:ext>
          </a:extLst>
        </xdr:cNvPr>
        <xdr:cNvSpPr txBox="1"/>
      </xdr:nvSpPr>
      <xdr:spPr>
        <a:xfrm>
          <a:off x="1648469" y="9564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35069</xdr:rowOff>
    </xdr:from>
    <xdr:ext cx="405111" cy="259045"/>
    <xdr:sp macro="" textlink="">
      <xdr:nvSpPr>
        <xdr:cNvPr id="204" name="n_4mainValue【体育館・プール】&#10;有形固定資産減価償却率">
          <a:extLst>
            <a:ext uri="{FF2B5EF4-FFF2-40B4-BE49-F238E27FC236}">
              <a16:creationId xmlns:a16="http://schemas.microsoft.com/office/drawing/2014/main" id="{31EFFD04-E02D-42EE-AFEE-D83D1D338FB7}"/>
            </a:ext>
          </a:extLst>
        </xdr:cNvPr>
        <xdr:cNvSpPr txBox="1"/>
      </xdr:nvSpPr>
      <xdr:spPr>
        <a:xfrm>
          <a:off x="848369" y="9588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251D712E-116D-468A-838C-9C5C89C79BE9}"/>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8AE2FC63-3696-4D11-8C46-23A5CD0F8BD6}"/>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A3A5F6CE-99E8-4C02-B948-E0BBB001E601}"/>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B9BE7B35-A685-40EE-88A9-E1DA5F2D3985}"/>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5655256-D26C-4227-B2D7-73747FCF43C5}"/>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F7878C5B-7421-40E2-BCF4-E5846EA77102}"/>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697C0CD6-74DC-452F-95FD-BFF9A0DC40F9}"/>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3228DD07-AD1E-4818-B38D-5B7258421DD5}"/>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CB1F213E-F657-4F01-AB1D-3125605AD5CA}"/>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67F2E1D7-2865-4046-9DBF-38F09879E7F3}"/>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5" name="テキスト ボックス 214">
          <a:extLst>
            <a:ext uri="{FF2B5EF4-FFF2-40B4-BE49-F238E27FC236}">
              <a16:creationId xmlns:a16="http://schemas.microsoft.com/office/drawing/2014/main" id="{19B6057D-1980-402E-99BA-ABD12516BCA0}"/>
            </a:ext>
          </a:extLst>
        </xdr:cNvPr>
        <xdr:cNvSpPr txBox="1"/>
      </xdr:nvSpPr>
      <xdr:spPr>
        <a:xfrm>
          <a:off x="5527221"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5D6FA67A-2338-4077-98BF-2A7025EB6C91}"/>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a:extLst>
            <a:ext uri="{FF2B5EF4-FFF2-40B4-BE49-F238E27FC236}">
              <a16:creationId xmlns:a16="http://schemas.microsoft.com/office/drawing/2014/main" id="{3F71D63E-524D-4083-9938-8ADFD6901FC6}"/>
            </a:ext>
          </a:extLst>
        </xdr:cNvPr>
        <xdr:cNvSpPr txBox="1"/>
      </xdr:nvSpPr>
      <xdr:spPr>
        <a:xfrm>
          <a:off x="5527221"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DBBF70FC-FBC1-482A-BFE9-C36DE2BE4C50}"/>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a:extLst>
            <a:ext uri="{FF2B5EF4-FFF2-40B4-BE49-F238E27FC236}">
              <a16:creationId xmlns:a16="http://schemas.microsoft.com/office/drawing/2014/main" id="{1DA2F378-B909-4C57-B2EE-B72104FE4756}"/>
            </a:ext>
          </a:extLst>
        </xdr:cNvPr>
        <xdr:cNvSpPr txBox="1"/>
      </xdr:nvSpPr>
      <xdr:spPr>
        <a:xfrm>
          <a:off x="5527221"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333BEE89-A2C1-468D-8A0B-25CD5925DFF9}"/>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a:extLst>
            <a:ext uri="{FF2B5EF4-FFF2-40B4-BE49-F238E27FC236}">
              <a16:creationId xmlns:a16="http://schemas.microsoft.com/office/drawing/2014/main" id="{0D562869-87EE-4D33-87E7-1F1B824BCDAF}"/>
            </a:ext>
          </a:extLst>
        </xdr:cNvPr>
        <xdr:cNvSpPr txBox="1"/>
      </xdr:nvSpPr>
      <xdr:spPr>
        <a:xfrm>
          <a:off x="5527221"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BADC96A2-AB63-45F6-975D-3011BFF7DEE8}"/>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a:extLst>
            <a:ext uri="{FF2B5EF4-FFF2-40B4-BE49-F238E27FC236}">
              <a16:creationId xmlns:a16="http://schemas.microsoft.com/office/drawing/2014/main" id="{BB611B3D-24AD-4521-A310-D8BC00666D93}"/>
            </a:ext>
          </a:extLst>
        </xdr:cNvPr>
        <xdr:cNvSpPr txBox="1"/>
      </xdr:nvSpPr>
      <xdr:spPr>
        <a:xfrm>
          <a:off x="5527221"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FEE5021D-C5FA-4F81-92EE-37BAF4118705}"/>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a:extLst>
            <a:ext uri="{FF2B5EF4-FFF2-40B4-BE49-F238E27FC236}">
              <a16:creationId xmlns:a16="http://schemas.microsoft.com/office/drawing/2014/main" id="{3A98B6C9-F15F-4F1C-A2E2-1F852768C59A}"/>
            </a:ext>
          </a:extLst>
        </xdr:cNvPr>
        <xdr:cNvSpPr txBox="1"/>
      </xdr:nvSpPr>
      <xdr:spPr>
        <a:xfrm>
          <a:off x="5527221"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3CAC26BE-EB0A-42D6-9629-C1DD39A4ECE2}"/>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id="{A8DFBD6E-96D2-45CF-A789-983792F85B80}"/>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69B25FB6-C776-450A-B6B2-B7E18D30FDEA}"/>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133350</xdr:rowOff>
    </xdr:from>
    <xdr:to>
      <xdr:col>54</xdr:col>
      <xdr:colOff>189865</xdr:colOff>
      <xdr:row>63</xdr:row>
      <xdr:rowOff>107950</xdr:rowOff>
    </xdr:to>
    <xdr:cxnSp macro="">
      <xdr:nvCxnSpPr>
        <xdr:cNvPr id="229" name="直線コネクタ 228">
          <a:extLst>
            <a:ext uri="{FF2B5EF4-FFF2-40B4-BE49-F238E27FC236}">
              <a16:creationId xmlns:a16="http://schemas.microsoft.com/office/drawing/2014/main" id="{01AB5775-BA13-46B6-B310-FF86E3742472}"/>
            </a:ext>
          </a:extLst>
        </xdr:cNvPr>
        <xdr:cNvCxnSpPr/>
      </xdr:nvCxnSpPr>
      <xdr:spPr>
        <a:xfrm flipV="1">
          <a:off x="9429115" y="903922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0" name="【体育館・プール】&#10;一人当たり面積最小値テキスト">
          <a:extLst>
            <a:ext uri="{FF2B5EF4-FFF2-40B4-BE49-F238E27FC236}">
              <a16:creationId xmlns:a16="http://schemas.microsoft.com/office/drawing/2014/main" id="{A4101D22-C1B3-47D5-81F5-B526F7C6218B}"/>
            </a:ext>
          </a:extLst>
        </xdr:cNvPr>
        <xdr:cNvSpPr txBox="1"/>
      </xdr:nvSpPr>
      <xdr:spPr>
        <a:xfrm>
          <a:off x="9467850" y="103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1" name="直線コネクタ 230">
          <a:extLst>
            <a:ext uri="{FF2B5EF4-FFF2-40B4-BE49-F238E27FC236}">
              <a16:creationId xmlns:a16="http://schemas.microsoft.com/office/drawing/2014/main" id="{6550D2A1-8FEC-41CF-8C12-AF2976E5917E}"/>
            </a:ext>
          </a:extLst>
        </xdr:cNvPr>
        <xdr:cNvCxnSpPr/>
      </xdr:nvCxnSpPr>
      <xdr:spPr>
        <a:xfrm>
          <a:off x="9363075" y="10306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80027</xdr:rowOff>
    </xdr:from>
    <xdr:ext cx="469744" cy="259045"/>
    <xdr:sp macro="" textlink="">
      <xdr:nvSpPr>
        <xdr:cNvPr id="232" name="【体育館・プール】&#10;一人当たり面積最大値テキスト">
          <a:extLst>
            <a:ext uri="{FF2B5EF4-FFF2-40B4-BE49-F238E27FC236}">
              <a16:creationId xmlns:a16="http://schemas.microsoft.com/office/drawing/2014/main" id="{BD0FDD2B-2F76-408D-B8C0-074FF98201F9}"/>
            </a:ext>
          </a:extLst>
        </xdr:cNvPr>
        <xdr:cNvSpPr txBox="1"/>
      </xdr:nvSpPr>
      <xdr:spPr>
        <a:xfrm>
          <a:off x="9467850"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133350</xdr:rowOff>
    </xdr:from>
    <xdr:to>
      <xdr:col>55</xdr:col>
      <xdr:colOff>88900</xdr:colOff>
      <xdr:row>55</xdr:row>
      <xdr:rowOff>133350</xdr:rowOff>
    </xdr:to>
    <xdr:cxnSp macro="">
      <xdr:nvCxnSpPr>
        <xdr:cNvPr id="233" name="直線コネクタ 232">
          <a:extLst>
            <a:ext uri="{FF2B5EF4-FFF2-40B4-BE49-F238E27FC236}">
              <a16:creationId xmlns:a16="http://schemas.microsoft.com/office/drawing/2014/main" id="{E2215C08-F5BE-4B55-BC84-BFD4141ECF88}"/>
            </a:ext>
          </a:extLst>
        </xdr:cNvPr>
        <xdr:cNvCxnSpPr/>
      </xdr:nvCxnSpPr>
      <xdr:spPr>
        <a:xfrm>
          <a:off x="9363075" y="90392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41927</xdr:rowOff>
    </xdr:from>
    <xdr:ext cx="469744" cy="259045"/>
    <xdr:sp macro="" textlink="">
      <xdr:nvSpPr>
        <xdr:cNvPr id="234" name="【体育館・プール】&#10;一人当たり面積平均値テキスト">
          <a:extLst>
            <a:ext uri="{FF2B5EF4-FFF2-40B4-BE49-F238E27FC236}">
              <a16:creationId xmlns:a16="http://schemas.microsoft.com/office/drawing/2014/main" id="{FA9B9788-C382-498A-96ED-DCD57BFDD78F}"/>
            </a:ext>
          </a:extLst>
        </xdr:cNvPr>
        <xdr:cNvSpPr txBox="1"/>
      </xdr:nvSpPr>
      <xdr:spPr>
        <a:xfrm>
          <a:off x="9467850" y="9760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19050</xdr:rowOff>
    </xdr:from>
    <xdr:to>
      <xdr:col>55</xdr:col>
      <xdr:colOff>50800</xdr:colOff>
      <xdr:row>61</xdr:row>
      <xdr:rowOff>120650</xdr:rowOff>
    </xdr:to>
    <xdr:sp macro="" textlink="">
      <xdr:nvSpPr>
        <xdr:cNvPr id="235" name="フローチャート: 判断 234">
          <a:extLst>
            <a:ext uri="{FF2B5EF4-FFF2-40B4-BE49-F238E27FC236}">
              <a16:creationId xmlns:a16="http://schemas.microsoft.com/office/drawing/2014/main" id="{08663559-E4C2-41F5-B788-BF13C731F740}"/>
            </a:ext>
          </a:extLst>
        </xdr:cNvPr>
        <xdr:cNvSpPr/>
      </xdr:nvSpPr>
      <xdr:spPr>
        <a:xfrm>
          <a:off x="9401175" y="9896475"/>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31750</xdr:rowOff>
    </xdr:from>
    <xdr:to>
      <xdr:col>50</xdr:col>
      <xdr:colOff>165100</xdr:colOff>
      <xdr:row>61</xdr:row>
      <xdr:rowOff>133350</xdr:rowOff>
    </xdr:to>
    <xdr:sp macro="" textlink="">
      <xdr:nvSpPr>
        <xdr:cNvPr id="236" name="フローチャート: 判断 235">
          <a:extLst>
            <a:ext uri="{FF2B5EF4-FFF2-40B4-BE49-F238E27FC236}">
              <a16:creationId xmlns:a16="http://schemas.microsoft.com/office/drawing/2014/main" id="{279B62E3-58DB-404E-A05A-5414F29780F0}"/>
            </a:ext>
          </a:extLst>
        </xdr:cNvPr>
        <xdr:cNvSpPr/>
      </xdr:nvSpPr>
      <xdr:spPr>
        <a:xfrm>
          <a:off x="8639175" y="99060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31750</xdr:rowOff>
    </xdr:from>
    <xdr:to>
      <xdr:col>46</xdr:col>
      <xdr:colOff>38100</xdr:colOff>
      <xdr:row>61</xdr:row>
      <xdr:rowOff>133350</xdr:rowOff>
    </xdr:to>
    <xdr:sp macro="" textlink="">
      <xdr:nvSpPr>
        <xdr:cNvPr id="237" name="フローチャート: 判断 236">
          <a:extLst>
            <a:ext uri="{FF2B5EF4-FFF2-40B4-BE49-F238E27FC236}">
              <a16:creationId xmlns:a16="http://schemas.microsoft.com/office/drawing/2014/main" id="{87AEB207-B3B7-4F6E-8F3F-EAA9A9247EA2}"/>
            </a:ext>
          </a:extLst>
        </xdr:cNvPr>
        <xdr:cNvSpPr/>
      </xdr:nvSpPr>
      <xdr:spPr>
        <a:xfrm>
          <a:off x="7839075" y="99060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19050</xdr:rowOff>
    </xdr:from>
    <xdr:to>
      <xdr:col>41</xdr:col>
      <xdr:colOff>101600</xdr:colOff>
      <xdr:row>61</xdr:row>
      <xdr:rowOff>120650</xdr:rowOff>
    </xdr:to>
    <xdr:sp macro="" textlink="">
      <xdr:nvSpPr>
        <xdr:cNvPr id="238" name="フローチャート: 判断 237">
          <a:extLst>
            <a:ext uri="{FF2B5EF4-FFF2-40B4-BE49-F238E27FC236}">
              <a16:creationId xmlns:a16="http://schemas.microsoft.com/office/drawing/2014/main" id="{F52F1510-E2E0-4F2E-84AC-93E09551180F}"/>
            </a:ext>
          </a:extLst>
        </xdr:cNvPr>
        <xdr:cNvSpPr/>
      </xdr:nvSpPr>
      <xdr:spPr>
        <a:xfrm>
          <a:off x="7029450" y="9896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19050</xdr:rowOff>
    </xdr:from>
    <xdr:to>
      <xdr:col>36</xdr:col>
      <xdr:colOff>165100</xdr:colOff>
      <xdr:row>61</xdr:row>
      <xdr:rowOff>120650</xdr:rowOff>
    </xdr:to>
    <xdr:sp macro="" textlink="">
      <xdr:nvSpPr>
        <xdr:cNvPr id="239" name="フローチャート: 判断 238">
          <a:extLst>
            <a:ext uri="{FF2B5EF4-FFF2-40B4-BE49-F238E27FC236}">
              <a16:creationId xmlns:a16="http://schemas.microsoft.com/office/drawing/2014/main" id="{A6CC8F43-79A9-4B90-A94D-EA9E267EDF76}"/>
            </a:ext>
          </a:extLst>
        </xdr:cNvPr>
        <xdr:cNvSpPr/>
      </xdr:nvSpPr>
      <xdr:spPr>
        <a:xfrm>
          <a:off x="6238875" y="9896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BAF5975-31B8-4428-B724-AE7C8FADB36D}"/>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081CF20-5306-42B9-BEAF-6386B2E99844}"/>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8CDB892-4552-4CBF-A0D4-E36F67D10821}"/>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F6CBD7D-8DFE-4B00-88EE-DCA0DE05E508}"/>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28B984C-73C5-40DB-994C-F47FA86A1102}"/>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95250</xdr:rowOff>
    </xdr:from>
    <xdr:to>
      <xdr:col>55</xdr:col>
      <xdr:colOff>50800</xdr:colOff>
      <xdr:row>62</xdr:row>
      <xdr:rowOff>25400</xdr:rowOff>
    </xdr:to>
    <xdr:sp macro="" textlink="">
      <xdr:nvSpPr>
        <xdr:cNvPr id="245" name="楕円 244">
          <a:extLst>
            <a:ext uri="{FF2B5EF4-FFF2-40B4-BE49-F238E27FC236}">
              <a16:creationId xmlns:a16="http://schemas.microsoft.com/office/drawing/2014/main" id="{466DE6D4-B2D5-44D1-9209-49767118B6D9}"/>
            </a:ext>
          </a:extLst>
        </xdr:cNvPr>
        <xdr:cNvSpPr/>
      </xdr:nvSpPr>
      <xdr:spPr>
        <a:xfrm>
          <a:off x="9401175" y="997267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73677</xdr:rowOff>
    </xdr:from>
    <xdr:ext cx="469744" cy="259045"/>
    <xdr:sp macro="" textlink="">
      <xdr:nvSpPr>
        <xdr:cNvPr id="246" name="【体育館・プール】&#10;一人当たり面積該当値テキスト">
          <a:extLst>
            <a:ext uri="{FF2B5EF4-FFF2-40B4-BE49-F238E27FC236}">
              <a16:creationId xmlns:a16="http://schemas.microsoft.com/office/drawing/2014/main" id="{8C1D1B98-99F0-4059-83F5-EAD48C883FA1}"/>
            </a:ext>
          </a:extLst>
        </xdr:cNvPr>
        <xdr:cNvSpPr txBox="1"/>
      </xdr:nvSpPr>
      <xdr:spPr>
        <a:xfrm>
          <a:off x="9467850" y="995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38100</xdr:rowOff>
    </xdr:from>
    <xdr:to>
      <xdr:col>50</xdr:col>
      <xdr:colOff>165100</xdr:colOff>
      <xdr:row>62</xdr:row>
      <xdr:rowOff>139700</xdr:rowOff>
    </xdr:to>
    <xdr:sp macro="" textlink="">
      <xdr:nvSpPr>
        <xdr:cNvPr id="247" name="楕円 246">
          <a:extLst>
            <a:ext uri="{FF2B5EF4-FFF2-40B4-BE49-F238E27FC236}">
              <a16:creationId xmlns:a16="http://schemas.microsoft.com/office/drawing/2014/main" id="{33D1B786-DD6A-4D0E-952C-6A205AF8294B}"/>
            </a:ext>
          </a:extLst>
        </xdr:cNvPr>
        <xdr:cNvSpPr/>
      </xdr:nvSpPr>
      <xdr:spPr>
        <a:xfrm>
          <a:off x="8639175" y="100774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146050</xdr:rowOff>
    </xdr:from>
    <xdr:to>
      <xdr:col>55</xdr:col>
      <xdr:colOff>0</xdr:colOff>
      <xdr:row>62</xdr:row>
      <xdr:rowOff>88900</xdr:rowOff>
    </xdr:to>
    <xdr:cxnSp macro="">
      <xdr:nvCxnSpPr>
        <xdr:cNvPr id="248" name="直線コネクタ 247">
          <a:extLst>
            <a:ext uri="{FF2B5EF4-FFF2-40B4-BE49-F238E27FC236}">
              <a16:creationId xmlns:a16="http://schemas.microsoft.com/office/drawing/2014/main" id="{DDE94D26-253A-4DD8-B29F-88671FB45B74}"/>
            </a:ext>
          </a:extLst>
        </xdr:cNvPr>
        <xdr:cNvCxnSpPr/>
      </xdr:nvCxnSpPr>
      <xdr:spPr>
        <a:xfrm flipV="1">
          <a:off x="8686800" y="10020300"/>
          <a:ext cx="74295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49" name="楕円 248">
          <a:extLst>
            <a:ext uri="{FF2B5EF4-FFF2-40B4-BE49-F238E27FC236}">
              <a16:creationId xmlns:a16="http://schemas.microsoft.com/office/drawing/2014/main" id="{47B01E72-3BCE-4FAB-9AA3-082F1D894ADF}"/>
            </a:ext>
          </a:extLst>
        </xdr:cNvPr>
        <xdr:cNvSpPr/>
      </xdr:nvSpPr>
      <xdr:spPr>
        <a:xfrm>
          <a:off x="7839075" y="1007745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88900</xdr:rowOff>
    </xdr:from>
    <xdr:to>
      <xdr:col>50</xdr:col>
      <xdr:colOff>114300</xdr:colOff>
      <xdr:row>62</xdr:row>
      <xdr:rowOff>88900</xdr:rowOff>
    </xdr:to>
    <xdr:cxnSp macro="">
      <xdr:nvCxnSpPr>
        <xdr:cNvPr id="250" name="直線コネクタ 249">
          <a:extLst>
            <a:ext uri="{FF2B5EF4-FFF2-40B4-BE49-F238E27FC236}">
              <a16:creationId xmlns:a16="http://schemas.microsoft.com/office/drawing/2014/main" id="{F3D18BE6-2365-48C1-815A-4D43C6B272AF}"/>
            </a:ext>
          </a:extLst>
        </xdr:cNvPr>
        <xdr:cNvCxnSpPr/>
      </xdr:nvCxnSpPr>
      <xdr:spPr>
        <a:xfrm>
          <a:off x="7886700" y="101250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127000</xdr:rowOff>
    </xdr:from>
    <xdr:to>
      <xdr:col>41</xdr:col>
      <xdr:colOff>101600</xdr:colOff>
      <xdr:row>61</xdr:row>
      <xdr:rowOff>57150</xdr:rowOff>
    </xdr:to>
    <xdr:sp macro="" textlink="">
      <xdr:nvSpPr>
        <xdr:cNvPr id="251" name="楕円 250">
          <a:extLst>
            <a:ext uri="{FF2B5EF4-FFF2-40B4-BE49-F238E27FC236}">
              <a16:creationId xmlns:a16="http://schemas.microsoft.com/office/drawing/2014/main" id="{DBA2469C-CB67-4DB5-9F27-7151DCF7027B}"/>
            </a:ext>
          </a:extLst>
        </xdr:cNvPr>
        <xdr:cNvSpPr/>
      </xdr:nvSpPr>
      <xdr:spPr>
        <a:xfrm>
          <a:off x="7029450" y="98393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6350</xdr:rowOff>
    </xdr:from>
    <xdr:to>
      <xdr:col>45</xdr:col>
      <xdr:colOff>177800</xdr:colOff>
      <xdr:row>62</xdr:row>
      <xdr:rowOff>88900</xdr:rowOff>
    </xdr:to>
    <xdr:cxnSp macro="">
      <xdr:nvCxnSpPr>
        <xdr:cNvPr id="252" name="直線コネクタ 251">
          <a:extLst>
            <a:ext uri="{FF2B5EF4-FFF2-40B4-BE49-F238E27FC236}">
              <a16:creationId xmlns:a16="http://schemas.microsoft.com/office/drawing/2014/main" id="{E920F631-0714-4FFE-A7DD-B82B0CD40AE1}"/>
            </a:ext>
          </a:extLst>
        </xdr:cNvPr>
        <xdr:cNvCxnSpPr/>
      </xdr:nvCxnSpPr>
      <xdr:spPr>
        <a:xfrm>
          <a:off x="7077075" y="9886950"/>
          <a:ext cx="809625"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152400</xdr:rowOff>
    </xdr:from>
    <xdr:to>
      <xdr:col>36</xdr:col>
      <xdr:colOff>165100</xdr:colOff>
      <xdr:row>61</xdr:row>
      <xdr:rowOff>82550</xdr:rowOff>
    </xdr:to>
    <xdr:sp macro="" textlink="">
      <xdr:nvSpPr>
        <xdr:cNvPr id="253" name="楕円 252">
          <a:extLst>
            <a:ext uri="{FF2B5EF4-FFF2-40B4-BE49-F238E27FC236}">
              <a16:creationId xmlns:a16="http://schemas.microsoft.com/office/drawing/2014/main" id="{5F171B73-832B-42D6-9D0B-F7AEEF2EF71E}"/>
            </a:ext>
          </a:extLst>
        </xdr:cNvPr>
        <xdr:cNvSpPr/>
      </xdr:nvSpPr>
      <xdr:spPr>
        <a:xfrm>
          <a:off x="6238875" y="98679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6350</xdr:rowOff>
    </xdr:from>
    <xdr:to>
      <xdr:col>41</xdr:col>
      <xdr:colOff>50800</xdr:colOff>
      <xdr:row>61</xdr:row>
      <xdr:rowOff>31750</xdr:rowOff>
    </xdr:to>
    <xdr:cxnSp macro="">
      <xdr:nvCxnSpPr>
        <xdr:cNvPr id="254" name="直線コネクタ 253">
          <a:extLst>
            <a:ext uri="{FF2B5EF4-FFF2-40B4-BE49-F238E27FC236}">
              <a16:creationId xmlns:a16="http://schemas.microsoft.com/office/drawing/2014/main" id="{5026B682-A712-4A94-9B05-1B8794C6BF96}"/>
            </a:ext>
          </a:extLst>
        </xdr:cNvPr>
        <xdr:cNvCxnSpPr/>
      </xdr:nvCxnSpPr>
      <xdr:spPr>
        <a:xfrm flipV="1">
          <a:off x="6286500" y="9886950"/>
          <a:ext cx="7905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149877</xdr:rowOff>
    </xdr:from>
    <xdr:ext cx="469744" cy="259045"/>
    <xdr:sp macro="" textlink="">
      <xdr:nvSpPr>
        <xdr:cNvPr id="255" name="n_1aveValue【体育館・プール】&#10;一人当たり面積">
          <a:extLst>
            <a:ext uri="{FF2B5EF4-FFF2-40B4-BE49-F238E27FC236}">
              <a16:creationId xmlns:a16="http://schemas.microsoft.com/office/drawing/2014/main" id="{7FC6E965-28C6-414D-8B57-F09F46BBFD19}"/>
            </a:ext>
          </a:extLst>
        </xdr:cNvPr>
        <xdr:cNvSpPr txBox="1"/>
      </xdr:nvSpPr>
      <xdr:spPr>
        <a:xfrm>
          <a:off x="8458277" y="970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149877</xdr:rowOff>
    </xdr:from>
    <xdr:ext cx="469744" cy="259045"/>
    <xdr:sp macro="" textlink="">
      <xdr:nvSpPr>
        <xdr:cNvPr id="256" name="n_2aveValue【体育館・プール】&#10;一人当たり面積">
          <a:extLst>
            <a:ext uri="{FF2B5EF4-FFF2-40B4-BE49-F238E27FC236}">
              <a16:creationId xmlns:a16="http://schemas.microsoft.com/office/drawing/2014/main" id="{8A2BD32A-399B-40F8-A889-633DA4D02443}"/>
            </a:ext>
          </a:extLst>
        </xdr:cNvPr>
        <xdr:cNvSpPr txBox="1"/>
      </xdr:nvSpPr>
      <xdr:spPr>
        <a:xfrm>
          <a:off x="7677227" y="970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111777</xdr:rowOff>
    </xdr:from>
    <xdr:ext cx="469744" cy="259045"/>
    <xdr:sp macro="" textlink="">
      <xdr:nvSpPr>
        <xdr:cNvPr id="257" name="n_3aveValue【体育館・プール】&#10;一人当たり面積">
          <a:extLst>
            <a:ext uri="{FF2B5EF4-FFF2-40B4-BE49-F238E27FC236}">
              <a16:creationId xmlns:a16="http://schemas.microsoft.com/office/drawing/2014/main" id="{9026876D-C4D1-499E-91BD-2014405B949F}"/>
            </a:ext>
          </a:extLst>
        </xdr:cNvPr>
        <xdr:cNvSpPr txBox="1"/>
      </xdr:nvSpPr>
      <xdr:spPr>
        <a:xfrm>
          <a:off x="6867602"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111777</xdr:rowOff>
    </xdr:from>
    <xdr:ext cx="469744" cy="259045"/>
    <xdr:sp macro="" textlink="">
      <xdr:nvSpPr>
        <xdr:cNvPr id="258" name="n_4aveValue【体育館・プール】&#10;一人当たり面積">
          <a:extLst>
            <a:ext uri="{FF2B5EF4-FFF2-40B4-BE49-F238E27FC236}">
              <a16:creationId xmlns:a16="http://schemas.microsoft.com/office/drawing/2014/main" id="{E938D3A0-1C0B-41D8-AAAB-D7C7C3CA3307}"/>
            </a:ext>
          </a:extLst>
        </xdr:cNvPr>
        <xdr:cNvSpPr txBox="1"/>
      </xdr:nvSpPr>
      <xdr:spPr>
        <a:xfrm>
          <a:off x="6067502"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130827</xdr:rowOff>
    </xdr:from>
    <xdr:ext cx="469744" cy="259045"/>
    <xdr:sp macro="" textlink="">
      <xdr:nvSpPr>
        <xdr:cNvPr id="259" name="n_1mainValue【体育館・プール】&#10;一人当たり面積">
          <a:extLst>
            <a:ext uri="{FF2B5EF4-FFF2-40B4-BE49-F238E27FC236}">
              <a16:creationId xmlns:a16="http://schemas.microsoft.com/office/drawing/2014/main" id="{6B02F284-7D02-49CF-BA63-CCED0816BEA7}"/>
            </a:ext>
          </a:extLst>
        </xdr:cNvPr>
        <xdr:cNvSpPr txBox="1"/>
      </xdr:nvSpPr>
      <xdr:spPr>
        <a:xfrm>
          <a:off x="8458277" y="1017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130827</xdr:rowOff>
    </xdr:from>
    <xdr:ext cx="469744" cy="259045"/>
    <xdr:sp macro="" textlink="">
      <xdr:nvSpPr>
        <xdr:cNvPr id="260" name="n_2mainValue【体育館・プール】&#10;一人当たり面積">
          <a:extLst>
            <a:ext uri="{FF2B5EF4-FFF2-40B4-BE49-F238E27FC236}">
              <a16:creationId xmlns:a16="http://schemas.microsoft.com/office/drawing/2014/main" id="{4E8AA77D-9315-4C36-AC3F-7FD7B5CFECD3}"/>
            </a:ext>
          </a:extLst>
        </xdr:cNvPr>
        <xdr:cNvSpPr txBox="1"/>
      </xdr:nvSpPr>
      <xdr:spPr>
        <a:xfrm>
          <a:off x="7677227" y="1017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73677</xdr:rowOff>
    </xdr:from>
    <xdr:ext cx="469744" cy="259045"/>
    <xdr:sp macro="" textlink="">
      <xdr:nvSpPr>
        <xdr:cNvPr id="261" name="n_3mainValue【体育館・プール】&#10;一人当たり面積">
          <a:extLst>
            <a:ext uri="{FF2B5EF4-FFF2-40B4-BE49-F238E27FC236}">
              <a16:creationId xmlns:a16="http://schemas.microsoft.com/office/drawing/2014/main" id="{766020B6-0819-43A7-AE46-A479CD6041E9}"/>
            </a:ext>
          </a:extLst>
        </xdr:cNvPr>
        <xdr:cNvSpPr txBox="1"/>
      </xdr:nvSpPr>
      <xdr:spPr>
        <a:xfrm>
          <a:off x="6867602" y="962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99077</xdr:rowOff>
    </xdr:from>
    <xdr:ext cx="469744" cy="259045"/>
    <xdr:sp macro="" textlink="">
      <xdr:nvSpPr>
        <xdr:cNvPr id="262" name="n_4mainValue【体育館・プール】&#10;一人当たり面積">
          <a:extLst>
            <a:ext uri="{FF2B5EF4-FFF2-40B4-BE49-F238E27FC236}">
              <a16:creationId xmlns:a16="http://schemas.microsoft.com/office/drawing/2014/main" id="{DD61270C-91EE-4B90-A7C1-58F6D3ED00FE}"/>
            </a:ext>
          </a:extLst>
        </xdr:cNvPr>
        <xdr:cNvSpPr txBox="1"/>
      </xdr:nvSpPr>
      <xdr:spPr>
        <a:xfrm>
          <a:off x="6067502" y="965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3CE711BE-239F-4880-AA37-BA66A7C1660E}"/>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853AB2C3-F272-4232-8736-86217269289E}"/>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380114D3-EC09-4E8A-8A7F-7CF2CEDA5421}"/>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F4FC57A-5363-4950-B42E-5D37B67D99C3}"/>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A6149EE-34DA-47A5-9EC5-AA14DB92546B}"/>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ACCDC44-745B-4266-9ED0-7EFF3FFAA97C}"/>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B1572290-00B9-4526-98A7-AD906534AEF2}"/>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D169B91A-2300-4AAF-A526-1651E1F3D656}"/>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4D3B36E8-802D-49AE-B74E-5264FDA9D6C2}"/>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4D223C44-5FF1-4A89-9007-1BB8728158C8}"/>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3" name="テキスト ボックス 272">
          <a:extLst>
            <a:ext uri="{FF2B5EF4-FFF2-40B4-BE49-F238E27FC236}">
              <a16:creationId xmlns:a16="http://schemas.microsoft.com/office/drawing/2014/main" id="{44CD9072-1AD0-4E83-8AE8-8E80753159DF}"/>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486EEAB9-5041-43A6-8CD7-8E6B76B939D2}"/>
            </a:ext>
          </a:extLst>
        </xdr:cNvPr>
        <xdr:cNvCxnSpPr/>
      </xdr:nvCxnSpPr>
      <xdr:spPr>
        <a:xfrm>
          <a:off x="6858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5" name="テキスト ボックス 274">
          <a:extLst>
            <a:ext uri="{FF2B5EF4-FFF2-40B4-BE49-F238E27FC236}">
              <a16:creationId xmlns:a16="http://schemas.microsoft.com/office/drawing/2014/main" id="{EB59AA79-92BA-4677-80D7-6DD7F13BA96A}"/>
            </a:ext>
          </a:extLst>
        </xdr:cNvPr>
        <xdr:cNvSpPr txBox="1"/>
      </xdr:nvSpPr>
      <xdr:spPr>
        <a:xfrm>
          <a:off x="339891" y="139552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684F6DF4-507A-4411-BB33-9EC2A079B8DE}"/>
            </a:ext>
          </a:extLst>
        </xdr:cNvPr>
        <xdr:cNvCxnSpPr/>
      </xdr:nvCxnSpPr>
      <xdr:spPr>
        <a:xfrm>
          <a:off x="6858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63356EE7-EF3A-4B0C-BF18-D9DDFC5B24C7}"/>
            </a:ext>
          </a:extLst>
        </xdr:cNvPr>
        <xdr:cNvSpPr txBox="1"/>
      </xdr:nvSpPr>
      <xdr:spPr>
        <a:xfrm>
          <a:off x="339891"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6DD1C44-9FCB-4FC1-ADFA-656E1C16D6F3}"/>
            </a:ext>
          </a:extLst>
        </xdr:cNvPr>
        <xdr:cNvCxnSpPr/>
      </xdr:nvCxnSpPr>
      <xdr:spPr>
        <a:xfrm>
          <a:off x="6858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B7BB1F3D-C46B-4F21-81F1-336E40D7120A}"/>
            </a:ext>
          </a:extLst>
        </xdr:cNvPr>
        <xdr:cNvSpPr txBox="1"/>
      </xdr:nvSpPr>
      <xdr:spPr>
        <a:xfrm>
          <a:off x="339891"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2A953820-C512-4FBD-A45D-198E296C87D0}"/>
            </a:ext>
          </a:extLst>
        </xdr:cNvPr>
        <xdr:cNvCxnSpPr/>
      </xdr:nvCxnSpPr>
      <xdr:spPr>
        <a:xfrm>
          <a:off x="6858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A5A1A6A0-7B41-488E-914C-2DCC42447BA2}"/>
            </a:ext>
          </a:extLst>
        </xdr:cNvPr>
        <xdr:cNvSpPr txBox="1"/>
      </xdr:nvSpPr>
      <xdr:spPr>
        <a:xfrm>
          <a:off x="339891"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E760778-25EA-46FE-827E-FBD3FE32627D}"/>
            </a:ext>
          </a:extLst>
        </xdr:cNvPr>
        <xdr:cNvCxnSpPr/>
      </xdr:nvCxnSpPr>
      <xdr:spPr>
        <a:xfrm>
          <a:off x="6858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A4D252D4-126B-4097-8534-38F89086DA29}"/>
            </a:ext>
          </a:extLst>
        </xdr:cNvPr>
        <xdr:cNvSpPr txBox="1"/>
      </xdr:nvSpPr>
      <xdr:spPr>
        <a:xfrm>
          <a:off x="339891"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C3EB4D32-2F2C-4DBC-99DB-34E55FA6D7C5}"/>
            </a:ext>
          </a:extLst>
        </xdr:cNvPr>
        <xdr:cNvCxnSpPr/>
      </xdr:nvCxnSpPr>
      <xdr:spPr>
        <a:xfrm>
          <a:off x="6858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5" name="テキスト ボックス 284">
          <a:extLst>
            <a:ext uri="{FF2B5EF4-FFF2-40B4-BE49-F238E27FC236}">
              <a16:creationId xmlns:a16="http://schemas.microsoft.com/office/drawing/2014/main" id="{1BB96EB9-864B-4C1E-B5FA-666A5358F398}"/>
            </a:ext>
          </a:extLst>
        </xdr:cNvPr>
        <xdr:cNvSpPr txBox="1"/>
      </xdr:nvSpPr>
      <xdr:spPr>
        <a:xfrm>
          <a:off x="339891" y="124112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6CD6225A-9AE0-4FFE-BE7A-40CF3F29401C}"/>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6AC307FB-0647-4E0E-881B-35375E917DC6}"/>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33ED7B29-2B30-48E1-9BD8-E9030C7A4340}"/>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123008</xdr:rowOff>
    </xdr:from>
    <xdr:to>
      <xdr:col>24</xdr:col>
      <xdr:colOff>62865</xdr:colOff>
      <xdr:row>85</xdr:row>
      <xdr:rowOff>118111</xdr:rowOff>
    </xdr:to>
    <xdr:cxnSp macro="">
      <xdr:nvCxnSpPr>
        <xdr:cNvPr id="289" name="直線コネクタ 288">
          <a:extLst>
            <a:ext uri="{FF2B5EF4-FFF2-40B4-BE49-F238E27FC236}">
              <a16:creationId xmlns:a16="http://schemas.microsoft.com/office/drawing/2014/main" id="{30A96D7E-A6F9-4A85-A2C2-254261CAFBC2}"/>
            </a:ext>
          </a:extLst>
        </xdr:cNvPr>
        <xdr:cNvCxnSpPr/>
      </xdr:nvCxnSpPr>
      <xdr:spPr>
        <a:xfrm flipV="1">
          <a:off x="4180840" y="12756333"/>
          <a:ext cx="0" cy="1128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7C82FCB7-034A-4B79-B55C-713EB950966D}"/>
            </a:ext>
          </a:extLst>
        </xdr:cNvPr>
        <xdr:cNvSpPr txBox="1"/>
      </xdr:nvSpPr>
      <xdr:spPr>
        <a:xfrm>
          <a:off x="4219575" y="13888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91" name="直線コネクタ 290">
          <a:extLst>
            <a:ext uri="{FF2B5EF4-FFF2-40B4-BE49-F238E27FC236}">
              <a16:creationId xmlns:a16="http://schemas.microsoft.com/office/drawing/2014/main" id="{9ADF0D79-9732-4559-9E92-F013B63FAA5B}"/>
            </a:ext>
          </a:extLst>
        </xdr:cNvPr>
        <xdr:cNvCxnSpPr/>
      </xdr:nvCxnSpPr>
      <xdr:spPr>
        <a:xfrm>
          <a:off x="4105275" y="13884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69685</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9D73639-3948-4804-9342-A01CA6EDCBBD}"/>
            </a:ext>
          </a:extLst>
        </xdr:cNvPr>
        <xdr:cNvSpPr txBox="1"/>
      </xdr:nvSpPr>
      <xdr:spPr>
        <a:xfrm>
          <a:off x="4219575" y="12534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123008</xdr:rowOff>
    </xdr:from>
    <xdr:to>
      <xdr:col>24</xdr:col>
      <xdr:colOff>152400</xdr:colOff>
      <xdr:row>78</xdr:row>
      <xdr:rowOff>123008</xdr:rowOff>
    </xdr:to>
    <xdr:cxnSp macro="">
      <xdr:nvCxnSpPr>
        <xdr:cNvPr id="293" name="直線コネクタ 292">
          <a:extLst>
            <a:ext uri="{FF2B5EF4-FFF2-40B4-BE49-F238E27FC236}">
              <a16:creationId xmlns:a16="http://schemas.microsoft.com/office/drawing/2014/main" id="{B4FA94E3-F347-4D17-BD5B-7D3A167EE63E}"/>
            </a:ext>
          </a:extLst>
        </xdr:cNvPr>
        <xdr:cNvCxnSpPr/>
      </xdr:nvCxnSpPr>
      <xdr:spPr>
        <a:xfrm>
          <a:off x="4105275" y="1275633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135907</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7350F13-ED8A-4BEE-8F4E-2D5B61C8D22B}"/>
            </a:ext>
          </a:extLst>
        </xdr:cNvPr>
        <xdr:cNvSpPr txBox="1"/>
      </xdr:nvSpPr>
      <xdr:spPr>
        <a:xfrm>
          <a:off x="4219575" y="13089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295" name="フローチャート: 判断 294">
          <a:extLst>
            <a:ext uri="{FF2B5EF4-FFF2-40B4-BE49-F238E27FC236}">
              <a16:creationId xmlns:a16="http://schemas.microsoft.com/office/drawing/2014/main" id="{BAA2D920-B074-40D2-90EF-9C86B62990A9}"/>
            </a:ext>
          </a:extLst>
        </xdr:cNvPr>
        <xdr:cNvSpPr/>
      </xdr:nvSpPr>
      <xdr:spPr>
        <a:xfrm>
          <a:off x="4124325" y="132289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57513</xdr:rowOff>
    </xdr:from>
    <xdr:to>
      <xdr:col>20</xdr:col>
      <xdr:colOff>38100</xdr:colOff>
      <xdr:row>81</xdr:row>
      <xdr:rowOff>159113</xdr:rowOff>
    </xdr:to>
    <xdr:sp macro="" textlink="">
      <xdr:nvSpPr>
        <xdr:cNvPr id="296" name="フローチャート: 判断 295">
          <a:extLst>
            <a:ext uri="{FF2B5EF4-FFF2-40B4-BE49-F238E27FC236}">
              <a16:creationId xmlns:a16="http://schemas.microsoft.com/office/drawing/2014/main" id="{F1799B89-B4B8-4626-9451-D6113DCE588A}"/>
            </a:ext>
          </a:extLst>
        </xdr:cNvPr>
        <xdr:cNvSpPr/>
      </xdr:nvSpPr>
      <xdr:spPr>
        <a:xfrm>
          <a:off x="3381375" y="1317343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24856</xdr:rowOff>
    </xdr:from>
    <xdr:to>
      <xdr:col>15</xdr:col>
      <xdr:colOff>101600</xdr:colOff>
      <xdr:row>81</xdr:row>
      <xdr:rowOff>126456</xdr:rowOff>
    </xdr:to>
    <xdr:sp macro="" textlink="">
      <xdr:nvSpPr>
        <xdr:cNvPr id="297" name="フローチャート: 判断 296">
          <a:extLst>
            <a:ext uri="{FF2B5EF4-FFF2-40B4-BE49-F238E27FC236}">
              <a16:creationId xmlns:a16="http://schemas.microsoft.com/office/drawing/2014/main" id="{1BAD88D6-4339-4A6F-B1A2-4A32E48AAF3E}"/>
            </a:ext>
          </a:extLst>
        </xdr:cNvPr>
        <xdr:cNvSpPr/>
      </xdr:nvSpPr>
      <xdr:spPr>
        <a:xfrm>
          <a:off x="2571750" y="1314395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170180</xdr:rowOff>
    </xdr:from>
    <xdr:to>
      <xdr:col>10</xdr:col>
      <xdr:colOff>165100</xdr:colOff>
      <xdr:row>81</xdr:row>
      <xdr:rowOff>100330</xdr:rowOff>
    </xdr:to>
    <xdr:sp macro="" textlink="">
      <xdr:nvSpPr>
        <xdr:cNvPr id="298" name="フローチャート: 判断 297">
          <a:extLst>
            <a:ext uri="{FF2B5EF4-FFF2-40B4-BE49-F238E27FC236}">
              <a16:creationId xmlns:a16="http://schemas.microsoft.com/office/drawing/2014/main" id="{B55DED77-6EF7-4EFA-BE92-A845269DF5B3}"/>
            </a:ext>
          </a:extLst>
        </xdr:cNvPr>
        <xdr:cNvSpPr/>
      </xdr:nvSpPr>
      <xdr:spPr>
        <a:xfrm>
          <a:off x="1781175" y="131146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144055</xdr:rowOff>
    </xdr:from>
    <xdr:to>
      <xdr:col>6</xdr:col>
      <xdr:colOff>38100</xdr:colOff>
      <xdr:row>81</xdr:row>
      <xdr:rowOff>74205</xdr:rowOff>
    </xdr:to>
    <xdr:sp macro="" textlink="">
      <xdr:nvSpPr>
        <xdr:cNvPr id="299" name="フローチャート: 判断 298">
          <a:extLst>
            <a:ext uri="{FF2B5EF4-FFF2-40B4-BE49-F238E27FC236}">
              <a16:creationId xmlns:a16="http://schemas.microsoft.com/office/drawing/2014/main" id="{0E7D34D2-2A8C-4657-9956-8B49F2298206}"/>
            </a:ext>
          </a:extLst>
        </xdr:cNvPr>
        <xdr:cNvSpPr/>
      </xdr:nvSpPr>
      <xdr:spPr>
        <a:xfrm>
          <a:off x="981075" y="130948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BFBFDD3-5F61-4C4F-83E0-92D091882F2D}"/>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E8D453C-027A-4871-9EE1-6C0CC2B3EE4A}"/>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79EAE6A-0D17-40F7-8D06-864A309A0C2A}"/>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A81D720A-C357-4DCE-93EE-B9ADB3FAA477}"/>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ACF6E2E-5631-465D-9CF2-B2C96FA6F447}"/>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59145</xdr:rowOff>
    </xdr:from>
    <xdr:to>
      <xdr:col>24</xdr:col>
      <xdr:colOff>114300</xdr:colOff>
      <xdr:row>82</xdr:row>
      <xdr:rowOff>160745</xdr:rowOff>
    </xdr:to>
    <xdr:sp macro="" textlink="">
      <xdr:nvSpPr>
        <xdr:cNvPr id="305" name="楕円 304">
          <a:extLst>
            <a:ext uri="{FF2B5EF4-FFF2-40B4-BE49-F238E27FC236}">
              <a16:creationId xmlns:a16="http://schemas.microsoft.com/office/drawing/2014/main" id="{8D235A49-DBEB-4D1C-8BA0-9B5AD6F1108F}"/>
            </a:ext>
          </a:extLst>
        </xdr:cNvPr>
        <xdr:cNvSpPr/>
      </xdr:nvSpPr>
      <xdr:spPr>
        <a:xfrm>
          <a:off x="4124325" y="1333699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37572</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16166F86-7F35-4F51-9E3A-5C5801E320E6}"/>
            </a:ext>
          </a:extLst>
        </xdr:cNvPr>
        <xdr:cNvSpPr txBox="1"/>
      </xdr:nvSpPr>
      <xdr:spPr>
        <a:xfrm>
          <a:off x="4219575" y="13315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152219</xdr:rowOff>
    </xdr:from>
    <xdr:to>
      <xdr:col>20</xdr:col>
      <xdr:colOff>38100</xdr:colOff>
      <xdr:row>82</xdr:row>
      <xdr:rowOff>82369</xdr:rowOff>
    </xdr:to>
    <xdr:sp macro="" textlink="">
      <xdr:nvSpPr>
        <xdr:cNvPr id="307" name="楕円 306">
          <a:extLst>
            <a:ext uri="{FF2B5EF4-FFF2-40B4-BE49-F238E27FC236}">
              <a16:creationId xmlns:a16="http://schemas.microsoft.com/office/drawing/2014/main" id="{2216DF42-3C32-4ACB-9E55-71EA6C6AC207}"/>
            </a:ext>
          </a:extLst>
        </xdr:cNvPr>
        <xdr:cNvSpPr/>
      </xdr:nvSpPr>
      <xdr:spPr>
        <a:xfrm>
          <a:off x="3381375" y="1326814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31569</xdr:rowOff>
    </xdr:from>
    <xdr:to>
      <xdr:col>24</xdr:col>
      <xdr:colOff>63500</xdr:colOff>
      <xdr:row>82</xdr:row>
      <xdr:rowOff>109945</xdr:rowOff>
    </xdr:to>
    <xdr:cxnSp macro="">
      <xdr:nvCxnSpPr>
        <xdr:cNvPr id="308" name="直線コネクタ 307">
          <a:extLst>
            <a:ext uri="{FF2B5EF4-FFF2-40B4-BE49-F238E27FC236}">
              <a16:creationId xmlns:a16="http://schemas.microsoft.com/office/drawing/2014/main" id="{5F981C3F-F824-4599-AB6B-AFB9CC29F410}"/>
            </a:ext>
          </a:extLst>
        </xdr:cNvPr>
        <xdr:cNvCxnSpPr/>
      </xdr:nvCxnSpPr>
      <xdr:spPr>
        <a:xfrm>
          <a:off x="3429000" y="13306244"/>
          <a:ext cx="752475"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37919</xdr:rowOff>
    </xdr:from>
    <xdr:to>
      <xdr:col>15</xdr:col>
      <xdr:colOff>101600</xdr:colOff>
      <xdr:row>81</xdr:row>
      <xdr:rowOff>139519</xdr:rowOff>
    </xdr:to>
    <xdr:sp macro="" textlink="">
      <xdr:nvSpPr>
        <xdr:cNvPr id="309" name="楕円 308">
          <a:extLst>
            <a:ext uri="{FF2B5EF4-FFF2-40B4-BE49-F238E27FC236}">
              <a16:creationId xmlns:a16="http://schemas.microsoft.com/office/drawing/2014/main" id="{878463A4-68DA-4804-B118-3AD07470D824}"/>
            </a:ext>
          </a:extLst>
        </xdr:cNvPr>
        <xdr:cNvSpPr/>
      </xdr:nvSpPr>
      <xdr:spPr>
        <a:xfrm>
          <a:off x="2571750" y="1315384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88719</xdr:rowOff>
    </xdr:from>
    <xdr:to>
      <xdr:col>19</xdr:col>
      <xdr:colOff>177800</xdr:colOff>
      <xdr:row>82</xdr:row>
      <xdr:rowOff>31569</xdr:rowOff>
    </xdr:to>
    <xdr:cxnSp macro="">
      <xdr:nvCxnSpPr>
        <xdr:cNvPr id="310" name="直線コネクタ 309">
          <a:extLst>
            <a:ext uri="{FF2B5EF4-FFF2-40B4-BE49-F238E27FC236}">
              <a16:creationId xmlns:a16="http://schemas.microsoft.com/office/drawing/2014/main" id="{70E8A0A7-5DB4-413D-BDC9-E4630E5F3E64}"/>
            </a:ext>
          </a:extLst>
        </xdr:cNvPr>
        <xdr:cNvCxnSpPr/>
      </xdr:nvCxnSpPr>
      <xdr:spPr>
        <a:xfrm>
          <a:off x="2619375" y="13201469"/>
          <a:ext cx="809625"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65677</xdr:rowOff>
    </xdr:from>
    <xdr:to>
      <xdr:col>10</xdr:col>
      <xdr:colOff>165100</xdr:colOff>
      <xdr:row>80</xdr:row>
      <xdr:rowOff>167277</xdr:rowOff>
    </xdr:to>
    <xdr:sp macro="" textlink="">
      <xdr:nvSpPr>
        <xdr:cNvPr id="311" name="楕円 310">
          <a:extLst>
            <a:ext uri="{FF2B5EF4-FFF2-40B4-BE49-F238E27FC236}">
              <a16:creationId xmlns:a16="http://schemas.microsoft.com/office/drawing/2014/main" id="{950750BB-B5F3-4834-8EDB-3485883994E9}"/>
            </a:ext>
          </a:extLst>
        </xdr:cNvPr>
        <xdr:cNvSpPr/>
      </xdr:nvSpPr>
      <xdr:spPr>
        <a:xfrm>
          <a:off x="1781175" y="1302285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116477</xdr:rowOff>
    </xdr:from>
    <xdr:to>
      <xdr:col>15</xdr:col>
      <xdr:colOff>50800</xdr:colOff>
      <xdr:row>81</xdr:row>
      <xdr:rowOff>88719</xdr:rowOff>
    </xdr:to>
    <xdr:cxnSp macro="">
      <xdr:nvCxnSpPr>
        <xdr:cNvPr id="312" name="直線コネクタ 311">
          <a:extLst>
            <a:ext uri="{FF2B5EF4-FFF2-40B4-BE49-F238E27FC236}">
              <a16:creationId xmlns:a16="http://schemas.microsoft.com/office/drawing/2014/main" id="{19F0B8DB-CD94-47C3-8DD9-9218BCC2648F}"/>
            </a:ext>
          </a:extLst>
        </xdr:cNvPr>
        <xdr:cNvCxnSpPr/>
      </xdr:nvCxnSpPr>
      <xdr:spPr>
        <a:xfrm>
          <a:off x="1828800" y="13070477"/>
          <a:ext cx="790575"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6894</xdr:rowOff>
    </xdr:from>
    <xdr:to>
      <xdr:col>6</xdr:col>
      <xdr:colOff>38100</xdr:colOff>
      <xdr:row>80</xdr:row>
      <xdr:rowOff>108494</xdr:rowOff>
    </xdr:to>
    <xdr:sp macro="" textlink="">
      <xdr:nvSpPr>
        <xdr:cNvPr id="313" name="楕円 312">
          <a:extLst>
            <a:ext uri="{FF2B5EF4-FFF2-40B4-BE49-F238E27FC236}">
              <a16:creationId xmlns:a16="http://schemas.microsoft.com/office/drawing/2014/main" id="{3E691EBF-68A7-4A86-9FAF-EA8FF3CB927A}"/>
            </a:ext>
          </a:extLst>
        </xdr:cNvPr>
        <xdr:cNvSpPr/>
      </xdr:nvSpPr>
      <xdr:spPr>
        <a:xfrm>
          <a:off x="981075" y="1296406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57694</xdr:rowOff>
    </xdr:from>
    <xdr:to>
      <xdr:col>10</xdr:col>
      <xdr:colOff>114300</xdr:colOff>
      <xdr:row>80</xdr:row>
      <xdr:rowOff>116477</xdr:rowOff>
    </xdr:to>
    <xdr:cxnSp macro="">
      <xdr:nvCxnSpPr>
        <xdr:cNvPr id="314" name="直線コネクタ 313">
          <a:extLst>
            <a:ext uri="{FF2B5EF4-FFF2-40B4-BE49-F238E27FC236}">
              <a16:creationId xmlns:a16="http://schemas.microsoft.com/office/drawing/2014/main" id="{174116B3-1A54-47BD-B400-8E2E53CD44CD}"/>
            </a:ext>
          </a:extLst>
        </xdr:cNvPr>
        <xdr:cNvCxnSpPr/>
      </xdr:nvCxnSpPr>
      <xdr:spPr>
        <a:xfrm>
          <a:off x="1028700" y="13011694"/>
          <a:ext cx="8001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4190</xdr:rowOff>
    </xdr:from>
    <xdr:ext cx="405111" cy="259045"/>
    <xdr:sp macro="" textlink="">
      <xdr:nvSpPr>
        <xdr:cNvPr id="315" name="n_1aveValue【福祉施設】&#10;有形固定資産減価償却率">
          <a:extLst>
            <a:ext uri="{FF2B5EF4-FFF2-40B4-BE49-F238E27FC236}">
              <a16:creationId xmlns:a16="http://schemas.microsoft.com/office/drawing/2014/main" id="{60B4535C-65AF-48EA-B5CE-2FD052F55F7F}"/>
            </a:ext>
          </a:extLst>
        </xdr:cNvPr>
        <xdr:cNvSpPr txBox="1"/>
      </xdr:nvSpPr>
      <xdr:spPr>
        <a:xfrm>
          <a:off x="3239144" y="12961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142983</xdr:rowOff>
    </xdr:from>
    <xdr:ext cx="405111" cy="259045"/>
    <xdr:sp macro="" textlink="">
      <xdr:nvSpPr>
        <xdr:cNvPr id="316" name="n_2aveValue【福祉施設】&#10;有形固定資産減価償却率">
          <a:extLst>
            <a:ext uri="{FF2B5EF4-FFF2-40B4-BE49-F238E27FC236}">
              <a16:creationId xmlns:a16="http://schemas.microsoft.com/office/drawing/2014/main" id="{CEF8AFD3-D5D2-4BEC-A377-CEFA0DAEA91F}"/>
            </a:ext>
          </a:extLst>
        </xdr:cNvPr>
        <xdr:cNvSpPr txBox="1"/>
      </xdr:nvSpPr>
      <xdr:spPr>
        <a:xfrm>
          <a:off x="2439044" y="12931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91457</xdr:rowOff>
    </xdr:from>
    <xdr:ext cx="405111" cy="259045"/>
    <xdr:sp macro="" textlink="">
      <xdr:nvSpPr>
        <xdr:cNvPr id="317" name="n_3aveValue【福祉施設】&#10;有形固定資産減価償却率">
          <a:extLst>
            <a:ext uri="{FF2B5EF4-FFF2-40B4-BE49-F238E27FC236}">
              <a16:creationId xmlns:a16="http://schemas.microsoft.com/office/drawing/2014/main" id="{8DA737AD-0C82-4158-B8F0-49FB4E9EBE06}"/>
            </a:ext>
          </a:extLst>
        </xdr:cNvPr>
        <xdr:cNvSpPr txBox="1"/>
      </xdr:nvSpPr>
      <xdr:spPr>
        <a:xfrm>
          <a:off x="1648469"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65332</xdr:rowOff>
    </xdr:from>
    <xdr:ext cx="405111" cy="259045"/>
    <xdr:sp macro="" textlink="">
      <xdr:nvSpPr>
        <xdr:cNvPr id="318" name="n_4aveValue【福祉施設】&#10;有形固定資産減価償却率">
          <a:extLst>
            <a:ext uri="{FF2B5EF4-FFF2-40B4-BE49-F238E27FC236}">
              <a16:creationId xmlns:a16="http://schemas.microsoft.com/office/drawing/2014/main" id="{B5D85A06-9641-4F9D-9CCD-A2560904BFEF}"/>
            </a:ext>
          </a:extLst>
        </xdr:cNvPr>
        <xdr:cNvSpPr txBox="1"/>
      </xdr:nvSpPr>
      <xdr:spPr>
        <a:xfrm>
          <a:off x="848369" y="13184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73496</xdr:rowOff>
    </xdr:from>
    <xdr:ext cx="405111" cy="259045"/>
    <xdr:sp macro="" textlink="">
      <xdr:nvSpPr>
        <xdr:cNvPr id="319" name="n_1mainValue【福祉施設】&#10;有形固定資産減価償却率">
          <a:extLst>
            <a:ext uri="{FF2B5EF4-FFF2-40B4-BE49-F238E27FC236}">
              <a16:creationId xmlns:a16="http://schemas.microsoft.com/office/drawing/2014/main" id="{7689F8C1-DA16-40D1-85F7-A4831907971B}"/>
            </a:ext>
          </a:extLst>
        </xdr:cNvPr>
        <xdr:cNvSpPr txBox="1"/>
      </xdr:nvSpPr>
      <xdr:spPr>
        <a:xfrm>
          <a:off x="3239144" y="13351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130646</xdr:rowOff>
    </xdr:from>
    <xdr:ext cx="405111" cy="259045"/>
    <xdr:sp macro="" textlink="">
      <xdr:nvSpPr>
        <xdr:cNvPr id="320" name="n_2mainValue【福祉施設】&#10;有形固定資産減価償却率">
          <a:extLst>
            <a:ext uri="{FF2B5EF4-FFF2-40B4-BE49-F238E27FC236}">
              <a16:creationId xmlns:a16="http://schemas.microsoft.com/office/drawing/2014/main" id="{C14B993E-FCEF-4ACD-8D75-F3725C11260B}"/>
            </a:ext>
          </a:extLst>
        </xdr:cNvPr>
        <xdr:cNvSpPr txBox="1"/>
      </xdr:nvSpPr>
      <xdr:spPr>
        <a:xfrm>
          <a:off x="2439044" y="13246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12354</xdr:rowOff>
    </xdr:from>
    <xdr:ext cx="405111" cy="259045"/>
    <xdr:sp macro="" textlink="">
      <xdr:nvSpPr>
        <xdr:cNvPr id="321" name="n_3mainValue【福祉施設】&#10;有形固定資産減価償却率">
          <a:extLst>
            <a:ext uri="{FF2B5EF4-FFF2-40B4-BE49-F238E27FC236}">
              <a16:creationId xmlns:a16="http://schemas.microsoft.com/office/drawing/2014/main" id="{2F595339-46B6-470B-A8A2-306190F3CD6E}"/>
            </a:ext>
          </a:extLst>
        </xdr:cNvPr>
        <xdr:cNvSpPr txBox="1"/>
      </xdr:nvSpPr>
      <xdr:spPr>
        <a:xfrm>
          <a:off x="1648469" y="1280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125021</xdr:rowOff>
    </xdr:from>
    <xdr:ext cx="405111" cy="259045"/>
    <xdr:sp macro="" textlink="">
      <xdr:nvSpPr>
        <xdr:cNvPr id="322" name="n_4mainValue【福祉施設】&#10;有形固定資産減価償却率">
          <a:extLst>
            <a:ext uri="{FF2B5EF4-FFF2-40B4-BE49-F238E27FC236}">
              <a16:creationId xmlns:a16="http://schemas.microsoft.com/office/drawing/2014/main" id="{F80472FA-6833-44C3-8AC9-34EEFF8DAF0A}"/>
            </a:ext>
          </a:extLst>
        </xdr:cNvPr>
        <xdr:cNvSpPr txBox="1"/>
      </xdr:nvSpPr>
      <xdr:spPr>
        <a:xfrm>
          <a:off x="848369" y="1275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1A6B042C-96DA-45AF-9DF1-72D6187E35FD}"/>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859B4750-D253-4531-A4C4-F0189EE1E66F}"/>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CA2C5177-91DB-47A4-B7E4-B8C332B5DB4A}"/>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E94F4599-5130-466A-9DEE-8A804C2D31C8}"/>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B7CE403A-5161-4B01-B98D-19778AC42152}"/>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C55E2523-3F01-4EBD-A73C-CF6172331096}"/>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544AEB0C-B60C-428E-9897-37BB93340F6C}"/>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D4DC9615-B764-4E8A-9E47-7C883D1DAA63}"/>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3B1A5683-F5EC-4E6A-A464-94C1EFA2566E}"/>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6ACED4A4-9A69-4A01-AF7C-5B69FF3F1C3E}"/>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2A511050-ED5E-4580-820B-684AE1F2ABBB}"/>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B4490040-8D9A-4958-84C9-B6F841FC4E7C}"/>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95E2BDB5-7165-48BD-AEAE-FA707137B426}"/>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1444591F-49AC-4551-A039-66A47C2885FD}"/>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33BA74C4-2C2D-49E1-A020-02B7281FB06F}"/>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A1F99E21-4BFB-4278-92EE-EE1C082DC3A7}"/>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DF05CF64-E4F8-4EFE-AA07-1894A9FC104D}"/>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BEB12FC7-0DCC-4915-B0FA-0C9FCD5C4C17}"/>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CFD2E0BC-C677-4E28-8350-5F5C264928FC}"/>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9215CC4E-931A-4D97-BAE7-EA44FB823F44}"/>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DB7CA128-2328-42DA-93E8-C040AAE138C6}"/>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55AC835F-B7FD-4C02-B46B-5E6688F225E1}"/>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F747B698-3C4A-4447-8D4B-1A7F8DF355C7}"/>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2D75359C-87E7-455B-AB3D-3496A572E288}"/>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0E534734-E4EF-4145-BBAC-EA6C6749A66A}"/>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21771</xdr:rowOff>
    </xdr:from>
    <xdr:to>
      <xdr:col>54</xdr:col>
      <xdr:colOff>189865</xdr:colOff>
      <xdr:row>85</xdr:row>
      <xdr:rowOff>144236</xdr:rowOff>
    </xdr:to>
    <xdr:cxnSp macro="">
      <xdr:nvCxnSpPr>
        <xdr:cNvPr id="348" name="直線コネクタ 347">
          <a:extLst>
            <a:ext uri="{FF2B5EF4-FFF2-40B4-BE49-F238E27FC236}">
              <a16:creationId xmlns:a16="http://schemas.microsoft.com/office/drawing/2014/main" id="{E2FB89ED-FCF6-46CE-9C45-6D310162AE9E}"/>
            </a:ext>
          </a:extLst>
        </xdr:cNvPr>
        <xdr:cNvCxnSpPr/>
      </xdr:nvCxnSpPr>
      <xdr:spPr>
        <a:xfrm flipV="1">
          <a:off x="9429115" y="12651921"/>
          <a:ext cx="0" cy="1252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49" name="【福祉施設】&#10;一人当たり面積最小値テキスト">
          <a:extLst>
            <a:ext uri="{FF2B5EF4-FFF2-40B4-BE49-F238E27FC236}">
              <a16:creationId xmlns:a16="http://schemas.microsoft.com/office/drawing/2014/main" id="{5149971F-2E51-434B-9E19-3569C1D42142}"/>
            </a:ext>
          </a:extLst>
        </xdr:cNvPr>
        <xdr:cNvSpPr txBox="1"/>
      </xdr:nvSpPr>
      <xdr:spPr>
        <a:xfrm>
          <a:off x="9467850"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50" name="直線コネクタ 349">
          <a:extLst>
            <a:ext uri="{FF2B5EF4-FFF2-40B4-BE49-F238E27FC236}">
              <a16:creationId xmlns:a16="http://schemas.microsoft.com/office/drawing/2014/main" id="{C7B768A8-087B-47D2-B839-211DAE4F9708}"/>
            </a:ext>
          </a:extLst>
        </xdr:cNvPr>
        <xdr:cNvCxnSpPr/>
      </xdr:nvCxnSpPr>
      <xdr:spPr>
        <a:xfrm>
          <a:off x="9363075" y="139046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139898</xdr:rowOff>
    </xdr:from>
    <xdr:ext cx="469744" cy="259045"/>
    <xdr:sp macro="" textlink="">
      <xdr:nvSpPr>
        <xdr:cNvPr id="351" name="【福祉施設】&#10;一人当たり面積最大値テキスト">
          <a:extLst>
            <a:ext uri="{FF2B5EF4-FFF2-40B4-BE49-F238E27FC236}">
              <a16:creationId xmlns:a16="http://schemas.microsoft.com/office/drawing/2014/main" id="{8EC96EF8-3870-4AAE-ADC7-0CE42A85B0E5}"/>
            </a:ext>
          </a:extLst>
        </xdr:cNvPr>
        <xdr:cNvSpPr txBox="1"/>
      </xdr:nvSpPr>
      <xdr:spPr>
        <a:xfrm>
          <a:off x="9467850" y="1244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352" name="直線コネクタ 351">
          <a:extLst>
            <a:ext uri="{FF2B5EF4-FFF2-40B4-BE49-F238E27FC236}">
              <a16:creationId xmlns:a16="http://schemas.microsoft.com/office/drawing/2014/main" id="{0528CEE9-C469-4C7A-B798-720B53027EBF}"/>
            </a:ext>
          </a:extLst>
        </xdr:cNvPr>
        <xdr:cNvCxnSpPr/>
      </xdr:nvCxnSpPr>
      <xdr:spPr>
        <a:xfrm>
          <a:off x="9363075" y="1265192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63698</xdr:rowOff>
    </xdr:from>
    <xdr:ext cx="469744" cy="259045"/>
    <xdr:sp macro="" textlink="">
      <xdr:nvSpPr>
        <xdr:cNvPr id="353" name="【福祉施設】&#10;一人当たり面積平均値テキスト">
          <a:extLst>
            <a:ext uri="{FF2B5EF4-FFF2-40B4-BE49-F238E27FC236}">
              <a16:creationId xmlns:a16="http://schemas.microsoft.com/office/drawing/2014/main" id="{29D3C0DD-9E73-475E-A4F1-B7773D8CDB89}"/>
            </a:ext>
          </a:extLst>
        </xdr:cNvPr>
        <xdr:cNvSpPr txBox="1"/>
      </xdr:nvSpPr>
      <xdr:spPr>
        <a:xfrm>
          <a:off x="9467850" y="1334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85271</xdr:rowOff>
    </xdr:from>
    <xdr:to>
      <xdr:col>55</xdr:col>
      <xdr:colOff>50800</xdr:colOff>
      <xdr:row>83</xdr:row>
      <xdr:rowOff>15421</xdr:rowOff>
    </xdr:to>
    <xdr:sp macro="" textlink="">
      <xdr:nvSpPr>
        <xdr:cNvPr id="354" name="フローチャート: 判断 353">
          <a:extLst>
            <a:ext uri="{FF2B5EF4-FFF2-40B4-BE49-F238E27FC236}">
              <a16:creationId xmlns:a16="http://schemas.microsoft.com/office/drawing/2014/main" id="{5AF84CB3-D95A-4BBE-83D6-12B6AD73AC28}"/>
            </a:ext>
          </a:extLst>
        </xdr:cNvPr>
        <xdr:cNvSpPr/>
      </xdr:nvSpPr>
      <xdr:spPr>
        <a:xfrm>
          <a:off x="9401175" y="13366296"/>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68943</xdr:rowOff>
    </xdr:from>
    <xdr:to>
      <xdr:col>50</xdr:col>
      <xdr:colOff>165100</xdr:colOff>
      <xdr:row>82</xdr:row>
      <xdr:rowOff>170543</xdr:rowOff>
    </xdr:to>
    <xdr:sp macro="" textlink="">
      <xdr:nvSpPr>
        <xdr:cNvPr id="355" name="フローチャート: 判断 354">
          <a:extLst>
            <a:ext uri="{FF2B5EF4-FFF2-40B4-BE49-F238E27FC236}">
              <a16:creationId xmlns:a16="http://schemas.microsoft.com/office/drawing/2014/main" id="{49A521B0-81C2-424D-8EF3-AE2FFDC6C3CE}"/>
            </a:ext>
          </a:extLst>
        </xdr:cNvPr>
        <xdr:cNvSpPr/>
      </xdr:nvSpPr>
      <xdr:spPr>
        <a:xfrm>
          <a:off x="8639175" y="133436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68943</xdr:rowOff>
    </xdr:from>
    <xdr:to>
      <xdr:col>46</xdr:col>
      <xdr:colOff>38100</xdr:colOff>
      <xdr:row>82</xdr:row>
      <xdr:rowOff>170543</xdr:rowOff>
    </xdr:to>
    <xdr:sp macro="" textlink="">
      <xdr:nvSpPr>
        <xdr:cNvPr id="356" name="フローチャート: 判断 355">
          <a:extLst>
            <a:ext uri="{FF2B5EF4-FFF2-40B4-BE49-F238E27FC236}">
              <a16:creationId xmlns:a16="http://schemas.microsoft.com/office/drawing/2014/main" id="{7AECB8EF-9B19-4510-8A6D-1F20504B9CF7}"/>
            </a:ext>
          </a:extLst>
        </xdr:cNvPr>
        <xdr:cNvSpPr/>
      </xdr:nvSpPr>
      <xdr:spPr>
        <a:xfrm>
          <a:off x="7839075" y="1334361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85271</xdr:rowOff>
    </xdr:from>
    <xdr:to>
      <xdr:col>41</xdr:col>
      <xdr:colOff>101600</xdr:colOff>
      <xdr:row>83</xdr:row>
      <xdr:rowOff>15421</xdr:rowOff>
    </xdr:to>
    <xdr:sp macro="" textlink="">
      <xdr:nvSpPr>
        <xdr:cNvPr id="357" name="フローチャート: 判断 356">
          <a:extLst>
            <a:ext uri="{FF2B5EF4-FFF2-40B4-BE49-F238E27FC236}">
              <a16:creationId xmlns:a16="http://schemas.microsoft.com/office/drawing/2014/main" id="{E6CF3335-EAEF-4C5A-984E-059FC59A956F}"/>
            </a:ext>
          </a:extLst>
        </xdr:cNvPr>
        <xdr:cNvSpPr/>
      </xdr:nvSpPr>
      <xdr:spPr>
        <a:xfrm>
          <a:off x="7029450" y="1336629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117929</xdr:rowOff>
    </xdr:from>
    <xdr:to>
      <xdr:col>36</xdr:col>
      <xdr:colOff>165100</xdr:colOff>
      <xdr:row>83</xdr:row>
      <xdr:rowOff>48079</xdr:rowOff>
    </xdr:to>
    <xdr:sp macro="" textlink="">
      <xdr:nvSpPr>
        <xdr:cNvPr id="358" name="フローチャート: 判断 357">
          <a:extLst>
            <a:ext uri="{FF2B5EF4-FFF2-40B4-BE49-F238E27FC236}">
              <a16:creationId xmlns:a16="http://schemas.microsoft.com/office/drawing/2014/main" id="{BA065874-F419-4798-8C5A-FAB9AD7CB35C}"/>
            </a:ext>
          </a:extLst>
        </xdr:cNvPr>
        <xdr:cNvSpPr/>
      </xdr:nvSpPr>
      <xdr:spPr>
        <a:xfrm>
          <a:off x="6238875" y="1339895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C5033F8-3F87-4EB3-8314-AE2037395C99}"/>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77E1DD3-4E82-4E9E-82AD-AA76CCD1762D}"/>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6266AA0E-25B3-46E2-8705-56E4B1F03B28}"/>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7DEE1C1A-3626-4431-B44C-F5F15ECC9AD0}"/>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C3EA6597-88F6-4281-89DC-26DA778A5B43}"/>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44450</xdr:rowOff>
    </xdr:from>
    <xdr:to>
      <xdr:col>55</xdr:col>
      <xdr:colOff>50800</xdr:colOff>
      <xdr:row>81</xdr:row>
      <xdr:rowOff>146050</xdr:rowOff>
    </xdr:to>
    <xdr:sp macro="" textlink="">
      <xdr:nvSpPr>
        <xdr:cNvPr id="364" name="楕円 363">
          <a:extLst>
            <a:ext uri="{FF2B5EF4-FFF2-40B4-BE49-F238E27FC236}">
              <a16:creationId xmlns:a16="http://schemas.microsoft.com/office/drawing/2014/main" id="{55402692-8F1A-4F18-8DB5-789E8482D040}"/>
            </a:ext>
          </a:extLst>
        </xdr:cNvPr>
        <xdr:cNvSpPr/>
      </xdr:nvSpPr>
      <xdr:spPr>
        <a:xfrm>
          <a:off x="9401175" y="1316355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67327</xdr:rowOff>
    </xdr:from>
    <xdr:ext cx="469744" cy="259045"/>
    <xdr:sp macro="" textlink="">
      <xdr:nvSpPr>
        <xdr:cNvPr id="365" name="【福祉施設】&#10;一人当たり面積該当値テキスト">
          <a:extLst>
            <a:ext uri="{FF2B5EF4-FFF2-40B4-BE49-F238E27FC236}">
              <a16:creationId xmlns:a16="http://schemas.microsoft.com/office/drawing/2014/main" id="{DE545E05-72EA-4CF0-B7DB-F4381E43695E}"/>
            </a:ext>
          </a:extLst>
        </xdr:cNvPr>
        <xdr:cNvSpPr txBox="1"/>
      </xdr:nvSpPr>
      <xdr:spPr>
        <a:xfrm>
          <a:off x="9467850" y="1301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44450</xdr:rowOff>
    </xdr:from>
    <xdr:to>
      <xdr:col>50</xdr:col>
      <xdr:colOff>165100</xdr:colOff>
      <xdr:row>81</xdr:row>
      <xdr:rowOff>146050</xdr:rowOff>
    </xdr:to>
    <xdr:sp macro="" textlink="">
      <xdr:nvSpPr>
        <xdr:cNvPr id="366" name="楕円 365">
          <a:extLst>
            <a:ext uri="{FF2B5EF4-FFF2-40B4-BE49-F238E27FC236}">
              <a16:creationId xmlns:a16="http://schemas.microsoft.com/office/drawing/2014/main" id="{51ED1D8E-5EEB-4567-9D30-AA311DA695AB}"/>
            </a:ext>
          </a:extLst>
        </xdr:cNvPr>
        <xdr:cNvSpPr/>
      </xdr:nvSpPr>
      <xdr:spPr>
        <a:xfrm>
          <a:off x="8639175" y="131635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95250</xdr:rowOff>
    </xdr:from>
    <xdr:to>
      <xdr:col>55</xdr:col>
      <xdr:colOff>0</xdr:colOff>
      <xdr:row>81</xdr:row>
      <xdr:rowOff>95250</xdr:rowOff>
    </xdr:to>
    <xdr:cxnSp macro="">
      <xdr:nvCxnSpPr>
        <xdr:cNvPr id="367" name="直線コネクタ 366">
          <a:extLst>
            <a:ext uri="{FF2B5EF4-FFF2-40B4-BE49-F238E27FC236}">
              <a16:creationId xmlns:a16="http://schemas.microsoft.com/office/drawing/2014/main" id="{58BA267B-382E-4A6F-88AE-05493E916148}"/>
            </a:ext>
          </a:extLst>
        </xdr:cNvPr>
        <xdr:cNvCxnSpPr/>
      </xdr:nvCxnSpPr>
      <xdr:spPr>
        <a:xfrm>
          <a:off x="8686800" y="1321117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126093</xdr:rowOff>
    </xdr:from>
    <xdr:to>
      <xdr:col>46</xdr:col>
      <xdr:colOff>38100</xdr:colOff>
      <xdr:row>82</xdr:row>
      <xdr:rowOff>56243</xdr:rowOff>
    </xdr:to>
    <xdr:sp macro="" textlink="">
      <xdr:nvSpPr>
        <xdr:cNvPr id="368" name="楕円 367">
          <a:extLst>
            <a:ext uri="{FF2B5EF4-FFF2-40B4-BE49-F238E27FC236}">
              <a16:creationId xmlns:a16="http://schemas.microsoft.com/office/drawing/2014/main" id="{0C3E2067-388B-4681-AAC7-61EF45801831}"/>
            </a:ext>
          </a:extLst>
        </xdr:cNvPr>
        <xdr:cNvSpPr/>
      </xdr:nvSpPr>
      <xdr:spPr>
        <a:xfrm>
          <a:off x="7839075" y="1323884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95250</xdr:rowOff>
    </xdr:from>
    <xdr:to>
      <xdr:col>50</xdr:col>
      <xdr:colOff>114300</xdr:colOff>
      <xdr:row>82</xdr:row>
      <xdr:rowOff>5443</xdr:rowOff>
    </xdr:to>
    <xdr:cxnSp macro="">
      <xdr:nvCxnSpPr>
        <xdr:cNvPr id="369" name="直線コネクタ 368">
          <a:extLst>
            <a:ext uri="{FF2B5EF4-FFF2-40B4-BE49-F238E27FC236}">
              <a16:creationId xmlns:a16="http://schemas.microsoft.com/office/drawing/2014/main" id="{44B34AF1-3954-4B52-8104-E6901A1817DD}"/>
            </a:ext>
          </a:extLst>
        </xdr:cNvPr>
        <xdr:cNvCxnSpPr/>
      </xdr:nvCxnSpPr>
      <xdr:spPr>
        <a:xfrm flipV="1">
          <a:off x="7886700" y="13211175"/>
          <a:ext cx="800100" cy="7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28121</xdr:rowOff>
    </xdr:from>
    <xdr:to>
      <xdr:col>41</xdr:col>
      <xdr:colOff>101600</xdr:colOff>
      <xdr:row>81</xdr:row>
      <xdr:rowOff>129721</xdr:rowOff>
    </xdr:to>
    <xdr:sp macro="" textlink="">
      <xdr:nvSpPr>
        <xdr:cNvPr id="370" name="楕円 369">
          <a:extLst>
            <a:ext uri="{FF2B5EF4-FFF2-40B4-BE49-F238E27FC236}">
              <a16:creationId xmlns:a16="http://schemas.microsoft.com/office/drawing/2014/main" id="{68BE16EA-F8FB-4E28-AAEA-DAE168C7320A}"/>
            </a:ext>
          </a:extLst>
        </xdr:cNvPr>
        <xdr:cNvSpPr/>
      </xdr:nvSpPr>
      <xdr:spPr>
        <a:xfrm>
          <a:off x="7029450" y="1314722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78921</xdr:rowOff>
    </xdr:from>
    <xdr:to>
      <xdr:col>45</xdr:col>
      <xdr:colOff>177800</xdr:colOff>
      <xdr:row>82</xdr:row>
      <xdr:rowOff>5443</xdr:rowOff>
    </xdr:to>
    <xdr:cxnSp macro="">
      <xdr:nvCxnSpPr>
        <xdr:cNvPr id="371" name="直線コネクタ 370">
          <a:extLst>
            <a:ext uri="{FF2B5EF4-FFF2-40B4-BE49-F238E27FC236}">
              <a16:creationId xmlns:a16="http://schemas.microsoft.com/office/drawing/2014/main" id="{C3ACFE43-C2AF-4AD8-B08A-8C8A522EA5CB}"/>
            </a:ext>
          </a:extLst>
        </xdr:cNvPr>
        <xdr:cNvCxnSpPr/>
      </xdr:nvCxnSpPr>
      <xdr:spPr>
        <a:xfrm>
          <a:off x="7077075" y="13194846"/>
          <a:ext cx="809625" cy="9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44450</xdr:rowOff>
    </xdr:from>
    <xdr:to>
      <xdr:col>36</xdr:col>
      <xdr:colOff>165100</xdr:colOff>
      <xdr:row>81</xdr:row>
      <xdr:rowOff>146050</xdr:rowOff>
    </xdr:to>
    <xdr:sp macro="" textlink="">
      <xdr:nvSpPr>
        <xdr:cNvPr id="372" name="楕円 371">
          <a:extLst>
            <a:ext uri="{FF2B5EF4-FFF2-40B4-BE49-F238E27FC236}">
              <a16:creationId xmlns:a16="http://schemas.microsoft.com/office/drawing/2014/main" id="{C793E47F-F9B4-47B0-A10B-7087DD87BE36}"/>
            </a:ext>
          </a:extLst>
        </xdr:cNvPr>
        <xdr:cNvSpPr/>
      </xdr:nvSpPr>
      <xdr:spPr>
        <a:xfrm>
          <a:off x="6238875" y="131635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78921</xdr:rowOff>
    </xdr:from>
    <xdr:to>
      <xdr:col>41</xdr:col>
      <xdr:colOff>50800</xdr:colOff>
      <xdr:row>81</xdr:row>
      <xdr:rowOff>95250</xdr:rowOff>
    </xdr:to>
    <xdr:cxnSp macro="">
      <xdr:nvCxnSpPr>
        <xdr:cNvPr id="373" name="直線コネクタ 372">
          <a:extLst>
            <a:ext uri="{FF2B5EF4-FFF2-40B4-BE49-F238E27FC236}">
              <a16:creationId xmlns:a16="http://schemas.microsoft.com/office/drawing/2014/main" id="{9803A46E-9883-444C-91C7-2B3241B92C77}"/>
            </a:ext>
          </a:extLst>
        </xdr:cNvPr>
        <xdr:cNvCxnSpPr/>
      </xdr:nvCxnSpPr>
      <xdr:spPr>
        <a:xfrm flipV="1">
          <a:off x="6286500" y="13194846"/>
          <a:ext cx="790575"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161670</xdr:rowOff>
    </xdr:from>
    <xdr:ext cx="469744" cy="259045"/>
    <xdr:sp macro="" textlink="">
      <xdr:nvSpPr>
        <xdr:cNvPr id="374" name="n_1aveValue【福祉施設】&#10;一人当たり面積">
          <a:extLst>
            <a:ext uri="{FF2B5EF4-FFF2-40B4-BE49-F238E27FC236}">
              <a16:creationId xmlns:a16="http://schemas.microsoft.com/office/drawing/2014/main" id="{5EF2CC49-543E-4B01-A3DC-EECBFEF08253}"/>
            </a:ext>
          </a:extLst>
        </xdr:cNvPr>
        <xdr:cNvSpPr txBox="1"/>
      </xdr:nvSpPr>
      <xdr:spPr>
        <a:xfrm>
          <a:off x="8458277" y="1344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161670</xdr:rowOff>
    </xdr:from>
    <xdr:ext cx="469744" cy="259045"/>
    <xdr:sp macro="" textlink="">
      <xdr:nvSpPr>
        <xdr:cNvPr id="375" name="n_2aveValue【福祉施設】&#10;一人当たり面積">
          <a:extLst>
            <a:ext uri="{FF2B5EF4-FFF2-40B4-BE49-F238E27FC236}">
              <a16:creationId xmlns:a16="http://schemas.microsoft.com/office/drawing/2014/main" id="{A55DC240-F3BA-4B41-A9E3-43E880689A91}"/>
            </a:ext>
          </a:extLst>
        </xdr:cNvPr>
        <xdr:cNvSpPr txBox="1"/>
      </xdr:nvSpPr>
      <xdr:spPr>
        <a:xfrm>
          <a:off x="7677227" y="1344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6548</xdr:rowOff>
    </xdr:from>
    <xdr:ext cx="469744" cy="259045"/>
    <xdr:sp macro="" textlink="">
      <xdr:nvSpPr>
        <xdr:cNvPr id="376" name="n_3aveValue【福祉施設】&#10;一人当たり面積">
          <a:extLst>
            <a:ext uri="{FF2B5EF4-FFF2-40B4-BE49-F238E27FC236}">
              <a16:creationId xmlns:a16="http://schemas.microsoft.com/office/drawing/2014/main" id="{73C5C034-946D-46CE-90D4-BBB4F6FC5666}"/>
            </a:ext>
          </a:extLst>
        </xdr:cNvPr>
        <xdr:cNvSpPr txBox="1"/>
      </xdr:nvSpPr>
      <xdr:spPr>
        <a:xfrm>
          <a:off x="6867602" y="1344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39206</xdr:rowOff>
    </xdr:from>
    <xdr:ext cx="469744" cy="259045"/>
    <xdr:sp macro="" textlink="">
      <xdr:nvSpPr>
        <xdr:cNvPr id="377" name="n_4aveValue【福祉施設】&#10;一人当たり面積">
          <a:extLst>
            <a:ext uri="{FF2B5EF4-FFF2-40B4-BE49-F238E27FC236}">
              <a16:creationId xmlns:a16="http://schemas.microsoft.com/office/drawing/2014/main" id="{9B47CDCE-1F3E-42D0-ABA3-6406D74035B0}"/>
            </a:ext>
          </a:extLst>
        </xdr:cNvPr>
        <xdr:cNvSpPr txBox="1"/>
      </xdr:nvSpPr>
      <xdr:spPr>
        <a:xfrm>
          <a:off x="6067502" y="134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162577</xdr:rowOff>
    </xdr:from>
    <xdr:ext cx="469744" cy="259045"/>
    <xdr:sp macro="" textlink="">
      <xdr:nvSpPr>
        <xdr:cNvPr id="378" name="n_1mainValue【福祉施設】&#10;一人当たり面積">
          <a:extLst>
            <a:ext uri="{FF2B5EF4-FFF2-40B4-BE49-F238E27FC236}">
              <a16:creationId xmlns:a16="http://schemas.microsoft.com/office/drawing/2014/main" id="{DC7BE3CD-71B2-4B5A-BB73-D919607EB07D}"/>
            </a:ext>
          </a:extLst>
        </xdr:cNvPr>
        <xdr:cNvSpPr txBox="1"/>
      </xdr:nvSpPr>
      <xdr:spPr>
        <a:xfrm>
          <a:off x="845827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72770</xdr:rowOff>
    </xdr:from>
    <xdr:ext cx="469744" cy="259045"/>
    <xdr:sp macro="" textlink="">
      <xdr:nvSpPr>
        <xdr:cNvPr id="379" name="n_2mainValue【福祉施設】&#10;一人当たり面積">
          <a:extLst>
            <a:ext uri="{FF2B5EF4-FFF2-40B4-BE49-F238E27FC236}">
              <a16:creationId xmlns:a16="http://schemas.microsoft.com/office/drawing/2014/main" id="{F0772134-44F4-4A9C-BF62-55FC080D5BA8}"/>
            </a:ext>
          </a:extLst>
        </xdr:cNvPr>
        <xdr:cNvSpPr txBox="1"/>
      </xdr:nvSpPr>
      <xdr:spPr>
        <a:xfrm>
          <a:off x="7677227" y="1302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146248</xdr:rowOff>
    </xdr:from>
    <xdr:ext cx="469744" cy="259045"/>
    <xdr:sp macro="" textlink="">
      <xdr:nvSpPr>
        <xdr:cNvPr id="380" name="n_3mainValue【福祉施設】&#10;一人当たり面積">
          <a:extLst>
            <a:ext uri="{FF2B5EF4-FFF2-40B4-BE49-F238E27FC236}">
              <a16:creationId xmlns:a16="http://schemas.microsoft.com/office/drawing/2014/main" id="{DF608B1C-F5A5-4BEB-9BD2-F5A8D5FE5B1A}"/>
            </a:ext>
          </a:extLst>
        </xdr:cNvPr>
        <xdr:cNvSpPr txBox="1"/>
      </xdr:nvSpPr>
      <xdr:spPr>
        <a:xfrm>
          <a:off x="6867602" y="1293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162577</xdr:rowOff>
    </xdr:from>
    <xdr:ext cx="469744" cy="259045"/>
    <xdr:sp macro="" textlink="">
      <xdr:nvSpPr>
        <xdr:cNvPr id="381" name="n_4mainValue【福祉施設】&#10;一人当たり面積">
          <a:extLst>
            <a:ext uri="{FF2B5EF4-FFF2-40B4-BE49-F238E27FC236}">
              <a16:creationId xmlns:a16="http://schemas.microsoft.com/office/drawing/2014/main" id="{9EED7EA0-EF3D-412E-9525-A843606ACD48}"/>
            </a:ext>
          </a:extLst>
        </xdr:cNvPr>
        <xdr:cNvSpPr txBox="1"/>
      </xdr:nvSpPr>
      <xdr:spPr>
        <a:xfrm>
          <a:off x="6067502"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89A8AA07-AB78-464C-BB10-4095BE8B2A77}"/>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FA56D5C0-754B-4438-9869-7389346AFDBB}"/>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8A894710-58EE-46B4-B184-D779EAF31B3D}"/>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606A37C3-58A4-48BF-BB7E-A7C27A6340A0}"/>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70B19D76-10D6-40B1-8DF2-9941E312822E}"/>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FC28A174-46F4-4C90-94B9-81940C21853D}"/>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42663DAD-95EE-4854-AD6E-5BE3252F2CF7}"/>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0AC05F0F-904B-4236-A7E8-A56D6C9555D2}"/>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00684DE7-6E5C-4436-A1CD-EA8C609E6502}"/>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393790A3-5AA8-4191-9574-5AC6124187EB}"/>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63AB51D5-D3A7-4054-995D-CBE4C5FF7B73}"/>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D350A684-A396-4DE4-BB44-54CF87A17132}"/>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C49C50FE-DFD6-4DF4-AF96-FCD0C0979227}"/>
            </a:ext>
          </a:extLst>
        </xdr:cNvPr>
        <xdr:cNvSpPr txBox="1"/>
      </xdr:nvSpPr>
      <xdr:spPr>
        <a:xfrm>
          <a:off x="2789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11C291AA-A76B-4AAB-BD13-A03D9963AC5B}"/>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3514E65F-B10F-438C-8FB3-79E1B0B1A83B}"/>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9502714A-12D3-47BD-8724-0EBD04F10E9B}"/>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1046E2FE-9F74-40F9-8E39-3457A0524BE7}"/>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DD8F82D9-B58B-4679-B0D6-F24E4BF8FD6C}"/>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80298E94-611F-4CE8-8F38-423D6E91BF0B}"/>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065E2920-B71C-4529-A764-96E30D4A00F0}"/>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EF5290B5-6897-42C3-A394-4D65F03E0136}"/>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1C752608-B6C0-4C65-A78F-0FA387E169D3}"/>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B5BD394C-1802-487C-971D-6D3185D9BD57}"/>
            </a:ext>
          </a:extLst>
        </xdr:cNvPr>
        <xdr:cNvSpPr txBox="1"/>
      </xdr:nvSpPr>
      <xdr:spPr>
        <a:xfrm>
          <a:off x="3881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5E1BEF95-1CDD-40C8-AA10-4CC7019105FB}"/>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150495</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56669888-E171-4082-8580-C2933C80A10A}"/>
            </a:ext>
          </a:extLst>
        </xdr:cNvPr>
        <xdr:cNvCxnSpPr/>
      </xdr:nvCxnSpPr>
      <xdr:spPr>
        <a:xfrm flipV="1">
          <a:off x="4180840" y="16342995"/>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DEC26DF1-10F7-409B-8A8E-475657A55AEF}"/>
            </a:ext>
          </a:extLst>
        </xdr:cNvPr>
        <xdr:cNvSpPr txBox="1"/>
      </xdr:nvSpPr>
      <xdr:spPr>
        <a:xfrm>
          <a:off x="4219575" y="1764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23C7775D-AF4F-4406-B855-94808A27BCBF}"/>
            </a:ext>
          </a:extLst>
        </xdr:cNvPr>
        <xdr:cNvCxnSpPr/>
      </xdr:nvCxnSpPr>
      <xdr:spPr>
        <a:xfrm>
          <a:off x="4105275" y="176403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97172</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07E7FF80-B28E-41A3-B3CB-ECCA1725ED97}"/>
            </a:ext>
          </a:extLst>
        </xdr:cNvPr>
        <xdr:cNvSpPr txBox="1"/>
      </xdr:nvSpPr>
      <xdr:spPr>
        <a:xfrm>
          <a:off x="4219575" y="1612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150495</xdr:rowOff>
    </xdr:from>
    <xdr:to>
      <xdr:col>24</xdr:col>
      <xdr:colOff>152400</xdr:colOff>
      <xdr:row>100</xdr:row>
      <xdr:rowOff>150495</xdr:rowOff>
    </xdr:to>
    <xdr:cxnSp macro="">
      <xdr:nvCxnSpPr>
        <xdr:cNvPr id="410" name="直線コネクタ 409">
          <a:extLst>
            <a:ext uri="{FF2B5EF4-FFF2-40B4-BE49-F238E27FC236}">
              <a16:creationId xmlns:a16="http://schemas.microsoft.com/office/drawing/2014/main" id="{713D599E-5583-4904-891F-2B156E7CC2BB}"/>
            </a:ext>
          </a:extLst>
        </xdr:cNvPr>
        <xdr:cNvCxnSpPr/>
      </xdr:nvCxnSpPr>
      <xdr:spPr>
        <a:xfrm>
          <a:off x="4105275" y="163429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78757</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C75DE99D-6A5C-4B3A-8E8F-61D8345846A5}"/>
            </a:ext>
          </a:extLst>
        </xdr:cNvPr>
        <xdr:cNvSpPr txBox="1"/>
      </xdr:nvSpPr>
      <xdr:spPr>
        <a:xfrm>
          <a:off x="4219575" y="1659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55880</xdr:rowOff>
    </xdr:from>
    <xdr:to>
      <xdr:col>24</xdr:col>
      <xdr:colOff>114300</xdr:colOff>
      <xdr:row>103</xdr:row>
      <xdr:rowOff>157480</xdr:rowOff>
    </xdr:to>
    <xdr:sp macro="" textlink="">
      <xdr:nvSpPr>
        <xdr:cNvPr id="412" name="フローチャート: 判断 411">
          <a:extLst>
            <a:ext uri="{FF2B5EF4-FFF2-40B4-BE49-F238E27FC236}">
              <a16:creationId xmlns:a16="http://schemas.microsoft.com/office/drawing/2014/main" id="{38330AEC-748E-40D7-82D4-E509DDBA1E7B}"/>
            </a:ext>
          </a:extLst>
        </xdr:cNvPr>
        <xdr:cNvSpPr/>
      </xdr:nvSpPr>
      <xdr:spPr>
        <a:xfrm>
          <a:off x="4124325" y="1673415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413" name="フローチャート: 判断 412">
          <a:extLst>
            <a:ext uri="{FF2B5EF4-FFF2-40B4-BE49-F238E27FC236}">
              <a16:creationId xmlns:a16="http://schemas.microsoft.com/office/drawing/2014/main" id="{5F0E0C25-DE68-434E-8C3E-C2CF418D1738}"/>
            </a:ext>
          </a:extLst>
        </xdr:cNvPr>
        <xdr:cNvSpPr/>
      </xdr:nvSpPr>
      <xdr:spPr>
        <a:xfrm>
          <a:off x="3381375" y="167259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xdr:rowOff>
    </xdr:from>
    <xdr:to>
      <xdr:col>15</xdr:col>
      <xdr:colOff>101600</xdr:colOff>
      <xdr:row>103</xdr:row>
      <xdr:rowOff>109855</xdr:rowOff>
    </xdr:to>
    <xdr:sp macro="" textlink="">
      <xdr:nvSpPr>
        <xdr:cNvPr id="414" name="フローチャート: 判断 413">
          <a:extLst>
            <a:ext uri="{FF2B5EF4-FFF2-40B4-BE49-F238E27FC236}">
              <a16:creationId xmlns:a16="http://schemas.microsoft.com/office/drawing/2014/main" id="{E382C0CC-18A5-4D36-B6AC-B07EA9DE09B6}"/>
            </a:ext>
          </a:extLst>
        </xdr:cNvPr>
        <xdr:cNvSpPr/>
      </xdr:nvSpPr>
      <xdr:spPr>
        <a:xfrm>
          <a:off x="2571750" y="166897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19686</xdr:rowOff>
    </xdr:from>
    <xdr:to>
      <xdr:col>10</xdr:col>
      <xdr:colOff>165100</xdr:colOff>
      <xdr:row>103</xdr:row>
      <xdr:rowOff>121286</xdr:rowOff>
    </xdr:to>
    <xdr:sp macro="" textlink="">
      <xdr:nvSpPr>
        <xdr:cNvPr id="415" name="フローチャート: 判断 414">
          <a:extLst>
            <a:ext uri="{FF2B5EF4-FFF2-40B4-BE49-F238E27FC236}">
              <a16:creationId xmlns:a16="http://schemas.microsoft.com/office/drawing/2014/main" id="{6244F967-935C-4DC7-82EA-20819B59A355}"/>
            </a:ext>
          </a:extLst>
        </xdr:cNvPr>
        <xdr:cNvSpPr/>
      </xdr:nvSpPr>
      <xdr:spPr>
        <a:xfrm>
          <a:off x="1781175" y="1669796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168275</xdr:rowOff>
    </xdr:from>
    <xdr:to>
      <xdr:col>6</xdr:col>
      <xdr:colOff>38100</xdr:colOff>
      <xdr:row>103</xdr:row>
      <xdr:rowOff>98425</xdr:rowOff>
    </xdr:to>
    <xdr:sp macro="" textlink="">
      <xdr:nvSpPr>
        <xdr:cNvPr id="416" name="フローチャート: 判断 415">
          <a:extLst>
            <a:ext uri="{FF2B5EF4-FFF2-40B4-BE49-F238E27FC236}">
              <a16:creationId xmlns:a16="http://schemas.microsoft.com/office/drawing/2014/main" id="{A43A44C8-C85D-4C8F-A26D-E71B42CC6ADA}"/>
            </a:ext>
          </a:extLst>
        </xdr:cNvPr>
        <xdr:cNvSpPr/>
      </xdr:nvSpPr>
      <xdr:spPr>
        <a:xfrm>
          <a:off x="981075" y="166751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45FA08BF-7F1A-44F4-AFF9-CF05D45E6D25}"/>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83E6FD11-62B9-4056-9DD5-7BAFB672C828}"/>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EF123F2B-EF72-41A5-8A1E-A6DD961628EC}"/>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C0E3B03D-3435-426C-B00E-FA4C7F38751E}"/>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DA5EEEA7-3FA6-4DF6-AC4D-F636236CB8EB}"/>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422" name="楕円 421">
          <a:extLst>
            <a:ext uri="{FF2B5EF4-FFF2-40B4-BE49-F238E27FC236}">
              <a16:creationId xmlns:a16="http://schemas.microsoft.com/office/drawing/2014/main" id="{D8384D61-90C8-4822-BB74-993A015296B6}"/>
            </a:ext>
          </a:extLst>
        </xdr:cNvPr>
        <xdr:cNvSpPr/>
      </xdr:nvSpPr>
      <xdr:spPr>
        <a:xfrm>
          <a:off x="4124325" y="1688909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30497</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3C2C1548-83C7-4CCD-BAE9-D4B82F03E02F}"/>
            </a:ext>
          </a:extLst>
        </xdr:cNvPr>
        <xdr:cNvSpPr txBox="1"/>
      </xdr:nvSpPr>
      <xdr:spPr>
        <a:xfrm>
          <a:off x="4219575" y="1686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2539</xdr:rowOff>
    </xdr:from>
    <xdr:to>
      <xdr:col>20</xdr:col>
      <xdr:colOff>38100</xdr:colOff>
      <xdr:row>104</xdr:row>
      <xdr:rowOff>104139</xdr:rowOff>
    </xdr:to>
    <xdr:sp macro="" textlink="">
      <xdr:nvSpPr>
        <xdr:cNvPr id="424" name="楕円 423">
          <a:extLst>
            <a:ext uri="{FF2B5EF4-FFF2-40B4-BE49-F238E27FC236}">
              <a16:creationId xmlns:a16="http://schemas.microsoft.com/office/drawing/2014/main" id="{E47EAA1F-DA63-4617-95A5-E347E194621B}"/>
            </a:ext>
          </a:extLst>
        </xdr:cNvPr>
        <xdr:cNvSpPr/>
      </xdr:nvSpPr>
      <xdr:spPr>
        <a:xfrm>
          <a:off x="3381375" y="1684273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53339</xdr:rowOff>
    </xdr:from>
    <xdr:to>
      <xdr:col>24</xdr:col>
      <xdr:colOff>63500</xdr:colOff>
      <xdr:row>104</xdr:row>
      <xdr:rowOff>102870</xdr:rowOff>
    </xdr:to>
    <xdr:cxnSp macro="">
      <xdr:nvCxnSpPr>
        <xdr:cNvPr id="425" name="直線コネクタ 424">
          <a:extLst>
            <a:ext uri="{FF2B5EF4-FFF2-40B4-BE49-F238E27FC236}">
              <a16:creationId xmlns:a16="http://schemas.microsoft.com/office/drawing/2014/main" id="{7A46198F-1265-4FF7-BCFE-62D3666E2608}"/>
            </a:ext>
          </a:extLst>
        </xdr:cNvPr>
        <xdr:cNvCxnSpPr/>
      </xdr:nvCxnSpPr>
      <xdr:spPr>
        <a:xfrm>
          <a:off x="3429000" y="16890364"/>
          <a:ext cx="752475" cy="5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97789</xdr:rowOff>
    </xdr:from>
    <xdr:to>
      <xdr:col>15</xdr:col>
      <xdr:colOff>101600</xdr:colOff>
      <xdr:row>104</xdr:row>
      <xdr:rowOff>27939</xdr:rowOff>
    </xdr:to>
    <xdr:sp macro="" textlink="">
      <xdr:nvSpPr>
        <xdr:cNvPr id="426" name="楕円 425">
          <a:extLst>
            <a:ext uri="{FF2B5EF4-FFF2-40B4-BE49-F238E27FC236}">
              <a16:creationId xmlns:a16="http://schemas.microsoft.com/office/drawing/2014/main" id="{F2AB8A57-F1FD-493F-8E52-0C92A6860ADC}"/>
            </a:ext>
          </a:extLst>
        </xdr:cNvPr>
        <xdr:cNvSpPr/>
      </xdr:nvSpPr>
      <xdr:spPr>
        <a:xfrm>
          <a:off x="2571750" y="1677606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148589</xdr:rowOff>
    </xdr:from>
    <xdr:to>
      <xdr:col>19</xdr:col>
      <xdr:colOff>177800</xdr:colOff>
      <xdr:row>104</xdr:row>
      <xdr:rowOff>53339</xdr:rowOff>
    </xdr:to>
    <xdr:cxnSp macro="">
      <xdr:nvCxnSpPr>
        <xdr:cNvPr id="427" name="直線コネクタ 426">
          <a:extLst>
            <a:ext uri="{FF2B5EF4-FFF2-40B4-BE49-F238E27FC236}">
              <a16:creationId xmlns:a16="http://schemas.microsoft.com/office/drawing/2014/main" id="{BDE71902-4404-4392-B19F-D1270807C24D}"/>
            </a:ext>
          </a:extLst>
        </xdr:cNvPr>
        <xdr:cNvCxnSpPr/>
      </xdr:nvCxnSpPr>
      <xdr:spPr>
        <a:xfrm>
          <a:off x="2619375" y="16823689"/>
          <a:ext cx="80962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74930</xdr:rowOff>
    </xdr:from>
    <xdr:to>
      <xdr:col>10</xdr:col>
      <xdr:colOff>165100</xdr:colOff>
      <xdr:row>104</xdr:row>
      <xdr:rowOff>5080</xdr:rowOff>
    </xdr:to>
    <xdr:sp macro="" textlink="">
      <xdr:nvSpPr>
        <xdr:cNvPr id="428" name="楕円 427">
          <a:extLst>
            <a:ext uri="{FF2B5EF4-FFF2-40B4-BE49-F238E27FC236}">
              <a16:creationId xmlns:a16="http://schemas.microsoft.com/office/drawing/2014/main" id="{CC719BAD-3B3C-49DF-BAFE-3E8AF42F955D}"/>
            </a:ext>
          </a:extLst>
        </xdr:cNvPr>
        <xdr:cNvSpPr/>
      </xdr:nvSpPr>
      <xdr:spPr>
        <a:xfrm>
          <a:off x="1781175" y="167532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125730</xdr:rowOff>
    </xdr:from>
    <xdr:to>
      <xdr:col>15</xdr:col>
      <xdr:colOff>50800</xdr:colOff>
      <xdr:row>103</xdr:row>
      <xdr:rowOff>148589</xdr:rowOff>
    </xdr:to>
    <xdr:cxnSp macro="">
      <xdr:nvCxnSpPr>
        <xdr:cNvPr id="429" name="直線コネクタ 428">
          <a:extLst>
            <a:ext uri="{FF2B5EF4-FFF2-40B4-BE49-F238E27FC236}">
              <a16:creationId xmlns:a16="http://schemas.microsoft.com/office/drawing/2014/main" id="{F8C90430-6B92-4A7A-8157-C3875322F282}"/>
            </a:ext>
          </a:extLst>
        </xdr:cNvPr>
        <xdr:cNvCxnSpPr/>
      </xdr:nvCxnSpPr>
      <xdr:spPr>
        <a:xfrm>
          <a:off x="1828800" y="16800830"/>
          <a:ext cx="790575"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141605</xdr:rowOff>
    </xdr:from>
    <xdr:to>
      <xdr:col>6</xdr:col>
      <xdr:colOff>38100</xdr:colOff>
      <xdr:row>102</xdr:row>
      <xdr:rowOff>71755</xdr:rowOff>
    </xdr:to>
    <xdr:sp macro="" textlink="">
      <xdr:nvSpPr>
        <xdr:cNvPr id="430" name="楕円 429">
          <a:extLst>
            <a:ext uri="{FF2B5EF4-FFF2-40B4-BE49-F238E27FC236}">
              <a16:creationId xmlns:a16="http://schemas.microsoft.com/office/drawing/2014/main" id="{88AC9286-73EB-4D4E-A7FB-9C41ADB5EC7C}"/>
            </a:ext>
          </a:extLst>
        </xdr:cNvPr>
        <xdr:cNvSpPr/>
      </xdr:nvSpPr>
      <xdr:spPr>
        <a:xfrm>
          <a:off x="981075" y="1649920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20955</xdr:rowOff>
    </xdr:from>
    <xdr:to>
      <xdr:col>10</xdr:col>
      <xdr:colOff>114300</xdr:colOff>
      <xdr:row>103</xdr:row>
      <xdr:rowOff>125730</xdr:rowOff>
    </xdr:to>
    <xdr:cxnSp macro="">
      <xdr:nvCxnSpPr>
        <xdr:cNvPr id="431" name="直線コネクタ 430">
          <a:extLst>
            <a:ext uri="{FF2B5EF4-FFF2-40B4-BE49-F238E27FC236}">
              <a16:creationId xmlns:a16="http://schemas.microsoft.com/office/drawing/2014/main" id="{687A3F31-096E-416C-A2A8-B4B068BBA79F}"/>
            </a:ext>
          </a:extLst>
        </xdr:cNvPr>
        <xdr:cNvCxnSpPr/>
      </xdr:nvCxnSpPr>
      <xdr:spPr>
        <a:xfrm>
          <a:off x="1028700" y="16537305"/>
          <a:ext cx="800100" cy="26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162577</xdr:rowOff>
    </xdr:from>
    <xdr:ext cx="405111" cy="259045"/>
    <xdr:sp macro="" textlink="">
      <xdr:nvSpPr>
        <xdr:cNvPr id="432" name="n_1aveValue【市民会館】&#10;有形固定資産減価償却率">
          <a:extLst>
            <a:ext uri="{FF2B5EF4-FFF2-40B4-BE49-F238E27FC236}">
              <a16:creationId xmlns:a16="http://schemas.microsoft.com/office/drawing/2014/main" id="{D2A2ACF9-2883-40C1-8346-A2809C459D54}"/>
            </a:ext>
          </a:extLst>
        </xdr:cNvPr>
        <xdr:cNvSpPr txBox="1"/>
      </xdr:nvSpPr>
      <xdr:spPr>
        <a:xfrm>
          <a:off x="3239144" y="1651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126382</xdr:rowOff>
    </xdr:from>
    <xdr:ext cx="405111" cy="259045"/>
    <xdr:sp macro="" textlink="">
      <xdr:nvSpPr>
        <xdr:cNvPr id="433" name="n_2aveValue【市民会館】&#10;有形固定資産減価償却率">
          <a:extLst>
            <a:ext uri="{FF2B5EF4-FFF2-40B4-BE49-F238E27FC236}">
              <a16:creationId xmlns:a16="http://schemas.microsoft.com/office/drawing/2014/main" id="{4322125B-E47A-4286-8C80-BC0CCCCDDE04}"/>
            </a:ext>
          </a:extLst>
        </xdr:cNvPr>
        <xdr:cNvSpPr txBox="1"/>
      </xdr:nvSpPr>
      <xdr:spPr>
        <a:xfrm>
          <a:off x="2439044" y="1647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137813</xdr:rowOff>
    </xdr:from>
    <xdr:ext cx="405111" cy="259045"/>
    <xdr:sp macro="" textlink="">
      <xdr:nvSpPr>
        <xdr:cNvPr id="434" name="n_3aveValue【市民会館】&#10;有形固定資産減価償却率">
          <a:extLst>
            <a:ext uri="{FF2B5EF4-FFF2-40B4-BE49-F238E27FC236}">
              <a16:creationId xmlns:a16="http://schemas.microsoft.com/office/drawing/2014/main" id="{EBB28BB2-7527-4710-8E9C-F82B37BFDD72}"/>
            </a:ext>
          </a:extLst>
        </xdr:cNvPr>
        <xdr:cNvSpPr txBox="1"/>
      </xdr:nvSpPr>
      <xdr:spPr>
        <a:xfrm>
          <a:off x="1648469" y="1649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89552</xdr:rowOff>
    </xdr:from>
    <xdr:ext cx="405111" cy="259045"/>
    <xdr:sp macro="" textlink="">
      <xdr:nvSpPr>
        <xdr:cNvPr id="435" name="n_4aveValue【市民会館】&#10;有形固定資産減価償却率">
          <a:extLst>
            <a:ext uri="{FF2B5EF4-FFF2-40B4-BE49-F238E27FC236}">
              <a16:creationId xmlns:a16="http://schemas.microsoft.com/office/drawing/2014/main" id="{DCE9D14B-5E0A-458F-917B-537120BB20BB}"/>
            </a:ext>
          </a:extLst>
        </xdr:cNvPr>
        <xdr:cNvSpPr txBox="1"/>
      </xdr:nvSpPr>
      <xdr:spPr>
        <a:xfrm>
          <a:off x="848369" y="1676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95266</xdr:rowOff>
    </xdr:from>
    <xdr:ext cx="405111" cy="259045"/>
    <xdr:sp macro="" textlink="">
      <xdr:nvSpPr>
        <xdr:cNvPr id="436" name="n_1mainValue【市民会館】&#10;有形固定資産減価償却率">
          <a:extLst>
            <a:ext uri="{FF2B5EF4-FFF2-40B4-BE49-F238E27FC236}">
              <a16:creationId xmlns:a16="http://schemas.microsoft.com/office/drawing/2014/main" id="{8F3A31DB-6038-40BD-AFFB-0D8B7A5A6484}"/>
            </a:ext>
          </a:extLst>
        </xdr:cNvPr>
        <xdr:cNvSpPr txBox="1"/>
      </xdr:nvSpPr>
      <xdr:spPr>
        <a:xfrm>
          <a:off x="3239144"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19066</xdr:rowOff>
    </xdr:from>
    <xdr:ext cx="405111" cy="259045"/>
    <xdr:sp macro="" textlink="">
      <xdr:nvSpPr>
        <xdr:cNvPr id="437" name="n_2mainValue【市民会館】&#10;有形固定資産減価償却率">
          <a:extLst>
            <a:ext uri="{FF2B5EF4-FFF2-40B4-BE49-F238E27FC236}">
              <a16:creationId xmlns:a16="http://schemas.microsoft.com/office/drawing/2014/main" id="{DE1E825F-77BC-4D63-81CE-7407391E8B98}"/>
            </a:ext>
          </a:extLst>
        </xdr:cNvPr>
        <xdr:cNvSpPr txBox="1"/>
      </xdr:nvSpPr>
      <xdr:spPr>
        <a:xfrm>
          <a:off x="2439044"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167657</xdr:rowOff>
    </xdr:from>
    <xdr:ext cx="405111" cy="259045"/>
    <xdr:sp macro="" textlink="">
      <xdr:nvSpPr>
        <xdr:cNvPr id="438" name="n_3mainValue【市民会館】&#10;有形固定資産減価償却率">
          <a:extLst>
            <a:ext uri="{FF2B5EF4-FFF2-40B4-BE49-F238E27FC236}">
              <a16:creationId xmlns:a16="http://schemas.microsoft.com/office/drawing/2014/main" id="{CA5AA68D-D9AD-4FE3-9D1E-ED8D6B0FB6C8}"/>
            </a:ext>
          </a:extLst>
        </xdr:cNvPr>
        <xdr:cNvSpPr txBox="1"/>
      </xdr:nvSpPr>
      <xdr:spPr>
        <a:xfrm>
          <a:off x="1648469" y="1684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88282</xdr:rowOff>
    </xdr:from>
    <xdr:ext cx="405111" cy="259045"/>
    <xdr:sp macro="" textlink="">
      <xdr:nvSpPr>
        <xdr:cNvPr id="439" name="n_4mainValue【市民会館】&#10;有形固定資産減価償却率">
          <a:extLst>
            <a:ext uri="{FF2B5EF4-FFF2-40B4-BE49-F238E27FC236}">
              <a16:creationId xmlns:a16="http://schemas.microsoft.com/office/drawing/2014/main" id="{12E883C7-86B6-425D-A664-C5ADD0A90BD9}"/>
            </a:ext>
          </a:extLst>
        </xdr:cNvPr>
        <xdr:cNvSpPr txBox="1"/>
      </xdr:nvSpPr>
      <xdr:spPr>
        <a:xfrm>
          <a:off x="848369" y="1627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3F71CEB3-AD76-4421-B55B-B8283A720CC4}"/>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2B7D6767-C0DD-478A-84AB-8065439055C4}"/>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AE82D968-58C9-40A1-9413-4B1FE1E59CBB}"/>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127C5BDC-8F33-4202-A94D-FC88B112DA7A}"/>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12D28456-0004-421E-9873-2C3BEFEE00A4}"/>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443E223E-4BDE-4E87-BC71-8C8003926AC0}"/>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49559AF2-AB3E-4D58-93A7-787D82DC10C3}"/>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EA98B5DE-0DEA-4786-8E69-C95B0084F86F}"/>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B7BF35C7-7428-4991-B4D5-FC5E8C5A92EC}"/>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8C719F56-2D55-44D6-9542-0CC9E96810E3}"/>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a:extLst>
            <a:ext uri="{FF2B5EF4-FFF2-40B4-BE49-F238E27FC236}">
              <a16:creationId xmlns:a16="http://schemas.microsoft.com/office/drawing/2014/main" id="{46027323-AA35-47D3-BDC8-79441E8F2FD8}"/>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1" name="テキスト ボックス 450">
          <a:extLst>
            <a:ext uri="{FF2B5EF4-FFF2-40B4-BE49-F238E27FC236}">
              <a16:creationId xmlns:a16="http://schemas.microsoft.com/office/drawing/2014/main" id="{F95CAA61-BD11-4C64-A667-253BA989F532}"/>
            </a:ext>
          </a:extLst>
        </xdr:cNvPr>
        <xdr:cNvSpPr txBox="1"/>
      </xdr:nvSpPr>
      <xdr:spPr>
        <a:xfrm>
          <a:off x="5527221"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a:extLst>
            <a:ext uri="{FF2B5EF4-FFF2-40B4-BE49-F238E27FC236}">
              <a16:creationId xmlns:a16="http://schemas.microsoft.com/office/drawing/2014/main" id="{A2D0C1F2-4699-47D9-8AEC-A75A5F9ACCEE}"/>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3" name="テキスト ボックス 452">
          <a:extLst>
            <a:ext uri="{FF2B5EF4-FFF2-40B4-BE49-F238E27FC236}">
              <a16:creationId xmlns:a16="http://schemas.microsoft.com/office/drawing/2014/main" id="{90CC11D4-BC1C-44F9-BEB9-C636E7396380}"/>
            </a:ext>
          </a:extLst>
        </xdr:cNvPr>
        <xdr:cNvSpPr txBox="1"/>
      </xdr:nvSpPr>
      <xdr:spPr>
        <a:xfrm>
          <a:off x="5527221"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a:extLst>
            <a:ext uri="{FF2B5EF4-FFF2-40B4-BE49-F238E27FC236}">
              <a16:creationId xmlns:a16="http://schemas.microsoft.com/office/drawing/2014/main" id="{389AAD8B-F2B0-414D-8CAB-87770B637AA2}"/>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5" name="テキスト ボックス 454">
          <a:extLst>
            <a:ext uri="{FF2B5EF4-FFF2-40B4-BE49-F238E27FC236}">
              <a16:creationId xmlns:a16="http://schemas.microsoft.com/office/drawing/2014/main" id="{92CB912D-6BC4-403B-84AA-4CC3C792B460}"/>
            </a:ext>
          </a:extLst>
        </xdr:cNvPr>
        <xdr:cNvSpPr txBox="1"/>
      </xdr:nvSpPr>
      <xdr:spPr>
        <a:xfrm>
          <a:off x="5527221"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a:extLst>
            <a:ext uri="{FF2B5EF4-FFF2-40B4-BE49-F238E27FC236}">
              <a16:creationId xmlns:a16="http://schemas.microsoft.com/office/drawing/2014/main" id="{F59C383D-B8ED-4CED-B0AF-39E53767A32A}"/>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7" name="テキスト ボックス 456">
          <a:extLst>
            <a:ext uri="{FF2B5EF4-FFF2-40B4-BE49-F238E27FC236}">
              <a16:creationId xmlns:a16="http://schemas.microsoft.com/office/drawing/2014/main" id="{BEF103BB-0B97-4012-BF6C-0874C702936B}"/>
            </a:ext>
          </a:extLst>
        </xdr:cNvPr>
        <xdr:cNvSpPr txBox="1"/>
      </xdr:nvSpPr>
      <xdr:spPr>
        <a:xfrm>
          <a:off x="5527221"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E04E57B8-5C03-446E-82D6-BA335C28361F}"/>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A3A77D11-8CB6-4425-A103-B7022EAE71C3}"/>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BB64FE88-6CE0-428F-9F78-09506F074686}"/>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39624</xdr:rowOff>
    </xdr:from>
    <xdr:to>
      <xdr:col>54</xdr:col>
      <xdr:colOff>189865</xdr:colOff>
      <xdr:row>108</xdr:row>
      <xdr:rowOff>48768</xdr:rowOff>
    </xdr:to>
    <xdr:cxnSp macro="">
      <xdr:nvCxnSpPr>
        <xdr:cNvPr id="461" name="直線コネクタ 460">
          <a:extLst>
            <a:ext uri="{FF2B5EF4-FFF2-40B4-BE49-F238E27FC236}">
              <a16:creationId xmlns:a16="http://schemas.microsoft.com/office/drawing/2014/main" id="{8E2F025E-40CB-4651-9E45-2A4670DA899D}"/>
            </a:ext>
          </a:extLst>
        </xdr:cNvPr>
        <xdr:cNvCxnSpPr/>
      </xdr:nvCxnSpPr>
      <xdr:spPr>
        <a:xfrm flipV="1">
          <a:off x="9429115" y="16555974"/>
          <a:ext cx="0" cy="977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52595</xdr:rowOff>
    </xdr:from>
    <xdr:ext cx="469744" cy="259045"/>
    <xdr:sp macro="" textlink="">
      <xdr:nvSpPr>
        <xdr:cNvPr id="462" name="【市民会館】&#10;一人当たり面積最小値テキスト">
          <a:extLst>
            <a:ext uri="{FF2B5EF4-FFF2-40B4-BE49-F238E27FC236}">
              <a16:creationId xmlns:a16="http://schemas.microsoft.com/office/drawing/2014/main" id="{0F17D92B-2777-4405-9572-9784F4BE08F0}"/>
            </a:ext>
          </a:extLst>
        </xdr:cNvPr>
        <xdr:cNvSpPr txBox="1"/>
      </xdr:nvSpPr>
      <xdr:spPr>
        <a:xfrm>
          <a:off x="9467850" y="1753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48768</xdr:rowOff>
    </xdr:from>
    <xdr:to>
      <xdr:col>55</xdr:col>
      <xdr:colOff>88900</xdr:colOff>
      <xdr:row>108</xdr:row>
      <xdr:rowOff>48768</xdr:rowOff>
    </xdr:to>
    <xdr:cxnSp macro="">
      <xdr:nvCxnSpPr>
        <xdr:cNvPr id="463" name="直線コネクタ 462">
          <a:extLst>
            <a:ext uri="{FF2B5EF4-FFF2-40B4-BE49-F238E27FC236}">
              <a16:creationId xmlns:a16="http://schemas.microsoft.com/office/drawing/2014/main" id="{25677595-C616-4EE4-8318-87694597D829}"/>
            </a:ext>
          </a:extLst>
        </xdr:cNvPr>
        <xdr:cNvCxnSpPr/>
      </xdr:nvCxnSpPr>
      <xdr:spPr>
        <a:xfrm>
          <a:off x="9363075" y="1753349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157751</xdr:rowOff>
    </xdr:from>
    <xdr:ext cx="469744" cy="259045"/>
    <xdr:sp macro="" textlink="">
      <xdr:nvSpPr>
        <xdr:cNvPr id="464" name="【市民会館】&#10;一人当たり面積最大値テキスト">
          <a:extLst>
            <a:ext uri="{FF2B5EF4-FFF2-40B4-BE49-F238E27FC236}">
              <a16:creationId xmlns:a16="http://schemas.microsoft.com/office/drawing/2014/main" id="{C2BF8602-D8B2-45F1-ABB3-6C7A13BEE731}"/>
            </a:ext>
          </a:extLst>
        </xdr:cNvPr>
        <xdr:cNvSpPr txBox="1"/>
      </xdr:nvSpPr>
      <xdr:spPr>
        <a:xfrm>
          <a:off x="9467850" y="1635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39624</xdr:rowOff>
    </xdr:from>
    <xdr:to>
      <xdr:col>55</xdr:col>
      <xdr:colOff>88900</xdr:colOff>
      <xdr:row>102</xdr:row>
      <xdr:rowOff>39624</xdr:rowOff>
    </xdr:to>
    <xdr:cxnSp macro="">
      <xdr:nvCxnSpPr>
        <xdr:cNvPr id="465" name="直線コネクタ 464">
          <a:extLst>
            <a:ext uri="{FF2B5EF4-FFF2-40B4-BE49-F238E27FC236}">
              <a16:creationId xmlns:a16="http://schemas.microsoft.com/office/drawing/2014/main" id="{64E68042-4EC2-49C1-B632-A7BECCC092CD}"/>
            </a:ext>
          </a:extLst>
        </xdr:cNvPr>
        <xdr:cNvCxnSpPr/>
      </xdr:nvCxnSpPr>
      <xdr:spPr>
        <a:xfrm>
          <a:off x="9363075" y="1655597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57421</xdr:rowOff>
    </xdr:from>
    <xdr:ext cx="469744" cy="259045"/>
    <xdr:sp macro="" textlink="">
      <xdr:nvSpPr>
        <xdr:cNvPr id="466" name="【市民会館】&#10;一人当たり面積平均値テキスト">
          <a:extLst>
            <a:ext uri="{FF2B5EF4-FFF2-40B4-BE49-F238E27FC236}">
              <a16:creationId xmlns:a16="http://schemas.microsoft.com/office/drawing/2014/main" id="{04393E00-AB35-4275-BE84-C0BE42FF3601}"/>
            </a:ext>
          </a:extLst>
        </xdr:cNvPr>
        <xdr:cNvSpPr txBox="1"/>
      </xdr:nvSpPr>
      <xdr:spPr>
        <a:xfrm>
          <a:off x="9467850" y="17059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34544</xdr:rowOff>
    </xdr:from>
    <xdr:to>
      <xdr:col>55</xdr:col>
      <xdr:colOff>50800</xdr:colOff>
      <xdr:row>106</xdr:row>
      <xdr:rowOff>136144</xdr:rowOff>
    </xdr:to>
    <xdr:sp macro="" textlink="">
      <xdr:nvSpPr>
        <xdr:cNvPr id="467" name="フローチャート: 判断 466">
          <a:extLst>
            <a:ext uri="{FF2B5EF4-FFF2-40B4-BE49-F238E27FC236}">
              <a16:creationId xmlns:a16="http://schemas.microsoft.com/office/drawing/2014/main" id="{EE0C228C-338D-4675-8ABD-D0B165A39994}"/>
            </a:ext>
          </a:extLst>
        </xdr:cNvPr>
        <xdr:cNvSpPr/>
      </xdr:nvSpPr>
      <xdr:spPr>
        <a:xfrm>
          <a:off x="9401175" y="17195419"/>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34544</xdr:rowOff>
    </xdr:from>
    <xdr:to>
      <xdr:col>50</xdr:col>
      <xdr:colOff>165100</xdr:colOff>
      <xdr:row>106</xdr:row>
      <xdr:rowOff>136144</xdr:rowOff>
    </xdr:to>
    <xdr:sp macro="" textlink="">
      <xdr:nvSpPr>
        <xdr:cNvPr id="468" name="フローチャート: 判断 467">
          <a:extLst>
            <a:ext uri="{FF2B5EF4-FFF2-40B4-BE49-F238E27FC236}">
              <a16:creationId xmlns:a16="http://schemas.microsoft.com/office/drawing/2014/main" id="{47D4F8C1-77E6-4F5B-8C4B-27A845496FA3}"/>
            </a:ext>
          </a:extLst>
        </xdr:cNvPr>
        <xdr:cNvSpPr/>
      </xdr:nvSpPr>
      <xdr:spPr>
        <a:xfrm>
          <a:off x="8639175" y="171954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69" name="フローチャート: 判断 468">
          <a:extLst>
            <a:ext uri="{FF2B5EF4-FFF2-40B4-BE49-F238E27FC236}">
              <a16:creationId xmlns:a16="http://schemas.microsoft.com/office/drawing/2014/main" id="{2C7453A7-F7A7-42F0-B7D8-4CA1F4B527EF}"/>
            </a:ext>
          </a:extLst>
        </xdr:cNvPr>
        <xdr:cNvSpPr/>
      </xdr:nvSpPr>
      <xdr:spPr>
        <a:xfrm>
          <a:off x="7839075" y="1720316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43687</xdr:rowOff>
    </xdr:from>
    <xdr:to>
      <xdr:col>41</xdr:col>
      <xdr:colOff>101600</xdr:colOff>
      <xdr:row>106</xdr:row>
      <xdr:rowOff>145287</xdr:rowOff>
    </xdr:to>
    <xdr:sp macro="" textlink="">
      <xdr:nvSpPr>
        <xdr:cNvPr id="470" name="フローチャート: 判断 469">
          <a:extLst>
            <a:ext uri="{FF2B5EF4-FFF2-40B4-BE49-F238E27FC236}">
              <a16:creationId xmlns:a16="http://schemas.microsoft.com/office/drawing/2014/main" id="{FA763693-F005-470C-BF42-9CA94FDF0CA3}"/>
            </a:ext>
          </a:extLst>
        </xdr:cNvPr>
        <xdr:cNvSpPr/>
      </xdr:nvSpPr>
      <xdr:spPr>
        <a:xfrm>
          <a:off x="7029450" y="1721091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71" name="フローチャート: 判断 470">
          <a:extLst>
            <a:ext uri="{FF2B5EF4-FFF2-40B4-BE49-F238E27FC236}">
              <a16:creationId xmlns:a16="http://schemas.microsoft.com/office/drawing/2014/main" id="{FB16C86A-A76E-48E3-9B96-80DB55822650}"/>
            </a:ext>
          </a:extLst>
        </xdr:cNvPr>
        <xdr:cNvSpPr/>
      </xdr:nvSpPr>
      <xdr:spPr>
        <a:xfrm>
          <a:off x="6238875" y="171926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76B1F6A5-14AD-4C6A-A57D-D5AB9B810AB3}"/>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53D90B4F-ADBC-4F14-82CE-5AD0B13355BC}"/>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1A95644E-58D6-45BF-94C6-A83F747C5D6A}"/>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2DDC61E0-51FE-413E-AB20-BA41ECE77203}"/>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904AFBBA-C8DC-4916-AA49-182235221C81}"/>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160274</xdr:rowOff>
    </xdr:from>
    <xdr:to>
      <xdr:col>55</xdr:col>
      <xdr:colOff>50800</xdr:colOff>
      <xdr:row>108</xdr:row>
      <xdr:rowOff>90424</xdr:rowOff>
    </xdr:to>
    <xdr:sp macro="" textlink="">
      <xdr:nvSpPr>
        <xdr:cNvPr id="477" name="楕円 476">
          <a:extLst>
            <a:ext uri="{FF2B5EF4-FFF2-40B4-BE49-F238E27FC236}">
              <a16:creationId xmlns:a16="http://schemas.microsoft.com/office/drawing/2014/main" id="{B6B063AC-EDD2-44D0-A9B2-D021B0B09AA2}"/>
            </a:ext>
          </a:extLst>
        </xdr:cNvPr>
        <xdr:cNvSpPr/>
      </xdr:nvSpPr>
      <xdr:spPr>
        <a:xfrm>
          <a:off x="9401175" y="17489424"/>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75201</xdr:rowOff>
    </xdr:from>
    <xdr:ext cx="469744" cy="259045"/>
    <xdr:sp macro="" textlink="">
      <xdr:nvSpPr>
        <xdr:cNvPr id="478" name="【市民会館】&#10;一人当たり面積該当値テキスト">
          <a:extLst>
            <a:ext uri="{FF2B5EF4-FFF2-40B4-BE49-F238E27FC236}">
              <a16:creationId xmlns:a16="http://schemas.microsoft.com/office/drawing/2014/main" id="{496A1170-0F88-4D00-AA74-F607BFBD101A}"/>
            </a:ext>
          </a:extLst>
        </xdr:cNvPr>
        <xdr:cNvSpPr txBox="1"/>
      </xdr:nvSpPr>
      <xdr:spPr>
        <a:xfrm>
          <a:off x="9467850" y="1740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160274</xdr:rowOff>
    </xdr:from>
    <xdr:to>
      <xdr:col>50</xdr:col>
      <xdr:colOff>165100</xdr:colOff>
      <xdr:row>108</xdr:row>
      <xdr:rowOff>90424</xdr:rowOff>
    </xdr:to>
    <xdr:sp macro="" textlink="">
      <xdr:nvSpPr>
        <xdr:cNvPr id="479" name="楕円 478">
          <a:extLst>
            <a:ext uri="{FF2B5EF4-FFF2-40B4-BE49-F238E27FC236}">
              <a16:creationId xmlns:a16="http://schemas.microsoft.com/office/drawing/2014/main" id="{1C61148D-EED6-42B3-9B2C-7BB0F5231517}"/>
            </a:ext>
          </a:extLst>
        </xdr:cNvPr>
        <xdr:cNvSpPr/>
      </xdr:nvSpPr>
      <xdr:spPr>
        <a:xfrm>
          <a:off x="8639175" y="1748942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39624</xdr:rowOff>
    </xdr:from>
    <xdr:to>
      <xdr:col>55</xdr:col>
      <xdr:colOff>0</xdr:colOff>
      <xdr:row>108</xdr:row>
      <xdr:rowOff>39624</xdr:rowOff>
    </xdr:to>
    <xdr:cxnSp macro="">
      <xdr:nvCxnSpPr>
        <xdr:cNvPr id="480" name="直線コネクタ 479">
          <a:extLst>
            <a:ext uri="{FF2B5EF4-FFF2-40B4-BE49-F238E27FC236}">
              <a16:creationId xmlns:a16="http://schemas.microsoft.com/office/drawing/2014/main" id="{5D036280-8376-4363-A08F-91895CF60A58}"/>
            </a:ext>
          </a:extLst>
        </xdr:cNvPr>
        <xdr:cNvCxnSpPr/>
      </xdr:nvCxnSpPr>
      <xdr:spPr>
        <a:xfrm>
          <a:off x="8686800" y="1752752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160274</xdr:rowOff>
    </xdr:from>
    <xdr:to>
      <xdr:col>46</xdr:col>
      <xdr:colOff>38100</xdr:colOff>
      <xdr:row>108</xdr:row>
      <xdr:rowOff>90424</xdr:rowOff>
    </xdr:to>
    <xdr:sp macro="" textlink="">
      <xdr:nvSpPr>
        <xdr:cNvPr id="481" name="楕円 480">
          <a:extLst>
            <a:ext uri="{FF2B5EF4-FFF2-40B4-BE49-F238E27FC236}">
              <a16:creationId xmlns:a16="http://schemas.microsoft.com/office/drawing/2014/main" id="{82B32276-3E83-4360-A35B-7017C8F8B557}"/>
            </a:ext>
          </a:extLst>
        </xdr:cNvPr>
        <xdr:cNvSpPr/>
      </xdr:nvSpPr>
      <xdr:spPr>
        <a:xfrm>
          <a:off x="7839075" y="1748942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39624</xdr:rowOff>
    </xdr:from>
    <xdr:to>
      <xdr:col>50</xdr:col>
      <xdr:colOff>114300</xdr:colOff>
      <xdr:row>108</xdr:row>
      <xdr:rowOff>39624</xdr:rowOff>
    </xdr:to>
    <xdr:cxnSp macro="">
      <xdr:nvCxnSpPr>
        <xdr:cNvPr id="482" name="直線コネクタ 481">
          <a:extLst>
            <a:ext uri="{FF2B5EF4-FFF2-40B4-BE49-F238E27FC236}">
              <a16:creationId xmlns:a16="http://schemas.microsoft.com/office/drawing/2014/main" id="{B36BE71E-0D91-44A6-BB89-ECFC3D757FF9}"/>
            </a:ext>
          </a:extLst>
        </xdr:cNvPr>
        <xdr:cNvCxnSpPr/>
      </xdr:nvCxnSpPr>
      <xdr:spPr>
        <a:xfrm>
          <a:off x="7886700" y="1752752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160274</xdr:rowOff>
    </xdr:from>
    <xdr:to>
      <xdr:col>41</xdr:col>
      <xdr:colOff>101600</xdr:colOff>
      <xdr:row>108</xdr:row>
      <xdr:rowOff>90424</xdr:rowOff>
    </xdr:to>
    <xdr:sp macro="" textlink="">
      <xdr:nvSpPr>
        <xdr:cNvPr id="483" name="楕円 482">
          <a:extLst>
            <a:ext uri="{FF2B5EF4-FFF2-40B4-BE49-F238E27FC236}">
              <a16:creationId xmlns:a16="http://schemas.microsoft.com/office/drawing/2014/main" id="{15063126-5088-4498-A971-690DCDEBF451}"/>
            </a:ext>
          </a:extLst>
        </xdr:cNvPr>
        <xdr:cNvSpPr/>
      </xdr:nvSpPr>
      <xdr:spPr>
        <a:xfrm>
          <a:off x="7029450" y="17489424"/>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39624</xdr:rowOff>
    </xdr:from>
    <xdr:to>
      <xdr:col>45</xdr:col>
      <xdr:colOff>177800</xdr:colOff>
      <xdr:row>108</xdr:row>
      <xdr:rowOff>39624</xdr:rowOff>
    </xdr:to>
    <xdr:cxnSp macro="">
      <xdr:nvCxnSpPr>
        <xdr:cNvPr id="484" name="直線コネクタ 483">
          <a:extLst>
            <a:ext uri="{FF2B5EF4-FFF2-40B4-BE49-F238E27FC236}">
              <a16:creationId xmlns:a16="http://schemas.microsoft.com/office/drawing/2014/main" id="{A8CC6BDD-19F2-4C07-A016-679DD8C5AB91}"/>
            </a:ext>
          </a:extLst>
        </xdr:cNvPr>
        <xdr:cNvCxnSpPr/>
      </xdr:nvCxnSpPr>
      <xdr:spPr>
        <a:xfrm>
          <a:off x="7077075" y="17527524"/>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116839</xdr:rowOff>
    </xdr:from>
    <xdr:to>
      <xdr:col>36</xdr:col>
      <xdr:colOff>165100</xdr:colOff>
      <xdr:row>105</xdr:row>
      <xdr:rowOff>46989</xdr:rowOff>
    </xdr:to>
    <xdr:sp macro="" textlink="">
      <xdr:nvSpPr>
        <xdr:cNvPr id="485" name="楕円 484">
          <a:extLst>
            <a:ext uri="{FF2B5EF4-FFF2-40B4-BE49-F238E27FC236}">
              <a16:creationId xmlns:a16="http://schemas.microsoft.com/office/drawing/2014/main" id="{17082B79-D516-4C60-B198-831820AC5962}"/>
            </a:ext>
          </a:extLst>
        </xdr:cNvPr>
        <xdr:cNvSpPr/>
      </xdr:nvSpPr>
      <xdr:spPr>
        <a:xfrm>
          <a:off x="6238875" y="169570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167639</xdr:rowOff>
    </xdr:from>
    <xdr:to>
      <xdr:col>41</xdr:col>
      <xdr:colOff>50800</xdr:colOff>
      <xdr:row>108</xdr:row>
      <xdr:rowOff>39624</xdr:rowOff>
    </xdr:to>
    <xdr:cxnSp macro="">
      <xdr:nvCxnSpPr>
        <xdr:cNvPr id="486" name="直線コネクタ 485">
          <a:extLst>
            <a:ext uri="{FF2B5EF4-FFF2-40B4-BE49-F238E27FC236}">
              <a16:creationId xmlns:a16="http://schemas.microsoft.com/office/drawing/2014/main" id="{8A831D5A-CBF0-4FA5-9C09-6CC5517DA93C}"/>
            </a:ext>
          </a:extLst>
        </xdr:cNvPr>
        <xdr:cNvCxnSpPr/>
      </xdr:nvCxnSpPr>
      <xdr:spPr>
        <a:xfrm>
          <a:off x="6286500" y="17004664"/>
          <a:ext cx="790575" cy="5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152671</xdr:rowOff>
    </xdr:from>
    <xdr:ext cx="469744" cy="259045"/>
    <xdr:sp macro="" textlink="">
      <xdr:nvSpPr>
        <xdr:cNvPr id="487" name="n_1aveValue【市民会館】&#10;一人当たり面積">
          <a:extLst>
            <a:ext uri="{FF2B5EF4-FFF2-40B4-BE49-F238E27FC236}">
              <a16:creationId xmlns:a16="http://schemas.microsoft.com/office/drawing/2014/main" id="{FA81987D-5F9A-4DE7-ACCD-2BBA1B40E138}"/>
            </a:ext>
          </a:extLst>
        </xdr:cNvPr>
        <xdr:cNvSpPr txBox="1"/>
      </xdr:nvSpPr>
      <xdr:spPr>
        <a:xfrm>
          <a:off x="8458277" y="1699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488" name="n_2aveValue【市民会館】&#10;一人当たり面積">
          <a:extLst>
            <a:ext uri="{FF2B5EF4-FFF2-40B4-BE49-F238E27FC236}">
              <a16:creationId xmlns:a16="http://schemas.microsoft.com/office/drawing/2014/main" id="{8C5117AC-5F04-4554-A06A-1AB23C51C7B4}"/>
            </a:ext>
          </a:extLst>
        </xdr:cNvPr>
        <xdr:cNvSpPr txBox="1"/>
      </xdr:nvSpPr>
      <xdr:spPr>
        <a:xfrm>
          <a:off x="7677227" y="1700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161814</xdr:rowOff>
    </xdr:from>
    <xdr:ext cx="469744" cy="259045"/>
    <xdr:sp macro="" textlink="">
      <xdr:nvSpPr>
        <xdr:cNvPr id="489" name="n_3aveValue【市民会館】&#10;一人当たり面積">
          <a:extLst>
            <a:ext uri="{FF2B5EF4-FFF2-40B4-BE49-F238E27FC236}">
              <a16:creationId xmlns:a16="http://schemas.microsoft.com/office/drawing/2014/main" id="{1E0098C4-E22C-47AB-85F9-043FA62D05CF}"/>
            </a:ext>
          </a:extLst>
        </xdr:cNvPr>
        <xdr:cNvSpPr txBox="1"/>
      </xdr:nvSpPr>
      <xdr:spPr>
        <a:xfrm>
          <a:off x="6867602" y="1700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118127</xdr:rowOff>
    </xdr:from>
    <xdr:ext cx="469744" cy="259045"/>
    <xdr:sp macro="" textlink="">
      <xdr:nvSpPr>
        <xdr:cNvPr id="490" name="n_4aveValue【市民会館】&#10;一人当たり面積">
          <a:extLst>
            <a:ext uri="{FF2B5EF4-FFF2-40B4-BE49-F238E27FC236}">
              <a16:creationId xmlns:a16="http://schemas.microsoft.com/office/drawing/2014/main" id="{D95AD28A-2DEB-4B80-8C43-C687CF5281D7}"/>
            </a:ext>
          </a:extLst>
        </xdr:cNvPr>
        <xdr:cNvSpPr txBox="1"/>
      </xdr:nvSpPr>
      <xdr:spPr>
        <a:xfrm>
          <a:off x="6067502" y="1728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81551</xdr:rowOff>
    </xdr:from>
    <xdr:ext cx="469744" cy="259045"/>
    <xdr:sp macro="" textlink="">
      <xdr:nvSpPr>
        <xdr:cNvPr id="491" name="n_1mainValue【市民会館】&#10;一人当たり面積">
          <a:extLst>
            <a:ext uri="{FF2B5EF4-FFF2-40B4-BE49-F238E27FC236}">
              <a16:creationId xmlns:a16="http://schemas.microsoft.com/office/drawing/2014/main" id="{248DA839-944A-406C-A959-57DCA5D084B5}"/>
            </a:ext>
          </a:extLst>
        </xdr:cNvPr>
        <xdr:cNvSpPr txBox="1"/>
      </xdr:nvSpPr>
      <xdr:spPr>
        <a:xfrm>
          <a:off x="8458277" y="1757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81551</xdr:rowOff>
    </xdr:from>
    <xdr:ext cx="469744" cy="259045"/>
    <xdr:sp macro="" textlink="">
      <xdr:nvSpPr>
        <xdr:cNvPr id="492" name="n_2mainValue【市民会館】&#10;一人当たり面積">
          <a:extLst>
            <a:ext uri="{FF2B5EF4-FFF2-40B4-BE49-F238E27FC236}">
              <a16:creationId xmlns:a16="http://schemas.microsoft.com/office/drawing/2014/main" id="{33F02FB5-89AA-4961-8EE3-9B17B4270502}"/>
            </a:ext>
          </a:extLst>
        </xdr:cNvPr>
        <xdr:cNvSpPr txBox="1"/>
      </xdr:nvSpPr>
      <xdr:spPr>
        <a:xfrm>
          <a:off x="7677227" y="1757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81551</xdr:rowOff>
    </xdr:from>
    <xdr:ext cx="469744" cy="259045"/>
    <xdr:sp macro="" textlink="">
      <xdr:nvSpPr>
        <xdr:cNvPr id="493" name="n_3mainValue【市民会館】&#10;一人当たり面積">
          <a:extLst>
            <a:ext uri="{FF2B5EF4-FFF2-40B4-BE49-F238E27FC236}">
              <a16:creationId xmlns:a16="http://schemas.microsoft.com/office/drawing/2014/main" id="{E7D2A100-C0D3-485A-A734-ADD060D29CD2}"/>
            </a:ext>
          </a:extLst>
        </xdr:cNvPr>
        <xdr:cNvSpPr txBox="1"/>
      </xdr:nvSpPr>
      <xdr:spPr>
        <a:xfrm>
          <a:off x="6867602" y="1757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63516</xdr:rowOff>
    </xdr:from>
    <xdr:ext cx="469744" cy="259045"/>
    <xdr:sp macro="" textlink="">
      <xdr:nvSpPr>
        <xdr:cNvPr id="494" name="n_4mainValue【市民会館】&#10;一人当たり面積">
          <a:extLst>
            <a:ext uri="{FF2B5EF4-FFF2-40B4-BE49-F238E27FC236}">
              <a16:creationId xmlns:a16="http://schemas.microsoft.com/office/drawing/2014/main" id="{0AAB727A-AD1E-44E1-87C2-84E6CDA30564}"/>
            </a:ext>
          </a:extLst>
        </xdr:cNvPr>
        <xdr:cNvSpPr txBox="1"/>
      </xdr:nvSpPr>
      <xdr:spPr>
        <a:xfrm>
          <a:off x="6067502" y="1674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A03FA81D-5E4A-4BC5-9A0D-9664CDC46AFF}"/>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4CB2F36E-44DD-4419-9E64-686B354F1972}"/>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2E4AE67A-0DFB-4809-949B-057E436DD934}"/>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81254E7C-05ED-4BBB-A924-D05F2397D3DA}"/>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5E5D76B3-B5BF-4B47-B58F-D3DF5F887BB6}"/>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B34CEBD4-F64E-4E09-BB83-64294DA13A81}"/>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50C1AD9-69BE-4BD8-B0CA-738938A78B1C}"/>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79441406-22FF-45BC-8349-3F0CF01CC05B}"/>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24D1CF1B-3817-4AEB-A37C-F5CF9AAD0B19}"/>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EA19DBD4-4B5C-48ED-B266-75939DF93210}"/>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5" name="テキスト ボックス 504">
          <a:extLst>
            <a:ext uri="{FF2B5EF4-FFF2-40B4-BE49-F238E27FC236}">
              <a16:creationId xmlns:a16="http://schemas.microsoft.com/office/drawing/2014/main" id="{C708C91C-721A-4CE8-B362-AA995DC2A646}"/>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1759CC7A-FC1E-4CE2-9DB2-DB7B23A608AA}"/>
            </a:ext>
          </a:extLst>
        </xdr:cNvPr>
        <xdr:cNvCxnSpPr/>
      </xdr:nvCxnSpPr>
      <xdr:spPr>
        <a:xfrm>
          <a:off x="11210925" y="6838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7" name="テキスト ボックス 506">
          <a:extLst>
            <a:ext uri="{FF2B5EF4-FFF2-40B4-BE49-F238E27FC236}">
              <a16:creationId xmlns:a16="http://schemas.microsoft.com/office/drawing/2014/main" id="{8E384E3E-D893-4361-A09B-22767E231FAE}"/>
            </a:ext>
          </a:extLst>
        </xdr:cNvPr>
        <xdr:cNvSpPr txBox="1"/>
      </xdr:nvSpPr>
      <xdr:spPr>
        <a:xfrm>
          <a:off x="10845966"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308163DE-0CBC-44AF-BD65-B6C4DCD2FD08}"/>
            </a:ext>
          </a:extLst>
        </xdr:cNvPr>
        <xdr:cNvCxnSpPr/>
      </xdr:nvCxnSpPr>
      <xdr:spPr>
        <a:xfrm>
          <a:off x="11210925" y="6477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0EB84EE9-0A53-499A-AE6C-6A6B9BFF5961}"/>
            </a:ext>
          </a:extLst>
        </xdr:cNvPr>
        <xdr:cNvSpPr txBox="1"/>
      </xdr:nvSpPr>
      <xdr:spPr>
        <a:xfrm>
          <a:off x="10845966"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46BF2D9F-76B3-4E5A-A801-7B5DAC8745DB}"/>
            </a:ext>
          </a:extLst>
        </xdr:cNvPr>
        <xdr:cNvCxnSpPr/>
      </xdr:nvCxnSpPr>
      <xdr:spPr>
        <a:xfrm>
          <a:off x="11210925" y="612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22C4AD6B-DF28-4500-BE2B-1F9110FC9231}"/>
            </a:ext>
          </a:extLst>
        </xdr:cNvPr>
        <xdr:cNvSpPr txBox="1"/>
      </xdr:nvSpPr>
      <xdr:spPr>
        <a:xfrm>
          <a:off x="10845966"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AC7CAA00-81CE-4C46-B883-8DB41398A1F6}"/>
            </a:ext>
          </a:extLst>
        </xdr:cNvPr>
        <xdr:cNvCxnSpPr/>
      </xdr:nvCxnSpPr>
      <xdr:spPr>
        <a:xfrm>
          <a:off x="11210925" y="5762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BE652F1A-C44B-4348-8215-5E7356980A53}"/>
            </a:ext>
          </a:extLst>
        </xdr:cNvPr>
        <xdr:cNvSpPr txBox="1"/>
      </xdr:nvSpPr>
      <xdr:spPr>
        <a:xfrm>
          <a:off x="10845966"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327D541C-A7A6-4626-B5B2-05B6B84C13B9}"/>
            </a:ext>
          </a:extLst>
        </xdr:cNvPr>
        <xdr:cNvCxnSpPr/>
      </xdr:nvCxnSpPr>
      <xdr:spPr>
        <a:xfrm>
          <a:off x="11210925" y="54006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18DB058D-EA7C-4205-9E4D-3B92CD2DE50E}"/>
            </a:ext>
          </a:extLst>
        </xdr:cNvPr>
        <xdr:cNvSpPr txBox="1"/>
      </xdr:nvSpPr>
      <xdr:spPr>
        <a:xfrm>
          <a:off x="10845966"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98E0BBEA-FA54-4866-A46A-FF02FB9263EC}"/>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7" name="テキスト ボックス 516">
          <a:extLst>
            <a:ext uri="{FF2B5EF4-FFF2-40B4-BE49-F238E27FC236}">
              <a16:creationId xmlns:a16="http://schemas.microsoft.com/office/drawing/2014/main" id="{15E2C1E1-145B-45A1-88F4-78FC0D49C714}"/>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67BEB6D0-5D67-4117-A1A9-0A34CC75FDBD}"/>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114300</xdr:rowOff>
    </xdr:from>
    <xdr:to>
      <xdr:col>85</xdr:col>
      <xdr:colOff>126364</xdr:colOff>
      <xdr:row>42</xdr:row>
      <xdr:rowOff>95250</xdr:rowOff>
    </xdr:to>
    <xdr:cxnSp macro="">
      <xdr:nvCxnSpPr>
        <xdr:cNvPr id="519" name="直線コネクタ 518">
          <a:extLst>
            <a:ext uri="{FF2B5EF4-FFF2-40B4-BE49-F238E27FC236}">
              <a16:creationId xmlns:a16="http://schemas.microsoft.com/office/drawing/2014/main" id="{6EE2A459-C50F-4733-AC76-9F3B1AF48D75}"/>
            </a:ext>
          </a:extLst>
        </xdr:cNvPr>
        <xdr:cNvCxnSpPr/>
      </xdr:nvCxnSpPr>
      <xdr:spPr>
        <a:xfrm flipV="1">
          <a:off x="14696439" y="57816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99077</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861DFE7E-C2CE-4241-ACEA-D29F4A5EE7D1}"/>
            </a:ext>
          </a:extLst>
        </xdr:cNvPr>
        <xdr:cNvSpPr txBox="1"/>
      </xdr:nvSpPr>
      <xdr:spPr>
        <a:xfrm>
          <a:off x="14735175" y="690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95250</xdr:rowOff>
    </xdr:from>
    <xdr:to>
      <xdr:col>86</xdr:col>
      <xdr:colOff>25400</xdr:colOff>
      <xdr:row>42</xdr:row>
      <xdr:rowOff>95250</xdr:rowOff>
    </xdr:to>
    <xdr:cxnSp macro="">
      <xdr:nvCxnSpPr>
        <xdr:cNvPr id="521" name="直線コネクタ 520">
          <a:extLst>
            <a:ext uri="{FF2B5EF4-FFF2-40B4-BE49-F238E27FC236}">
              <a16:creationId xmlns:a16="http://schemas.microsoft.com/office/drawing/2014/main" id="{FE259BBB-4A3D-43B3-BEBE-4052C5334574}"/>
            </a:ext>
          </a:extLst>
        </xdr:cNvPr>
        <xdr:cNvCxnSpPr/>
      </xdr:nvCxnSpPr>
      <xdr:spPr>
        <a:xfrm>
          <a:off x="14611350" y="68961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60977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3EC2A7E0-C392-47CE-A2AB-2BC2C6414C1F}"/>
            </a:ext>
          </a:extLst>
        </xdr:cNvPr>
        <xdr:cNvSpPr txBox="1"/>
      </xdr:nvSpPr>
      <xdr:spPr>
        <a:xfrm>
          <a:off x="14735175" y="5569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114300</xdr:rowOff>
    </xdr:from>
    <xdr:to>
      <xdr:col>86</xdr:col>
      <xdr:colOff>25400</xdr:colOff>
      <xdr:row>35</xdr:row>
      <xdr:rowOff>114300</xdr:rowOff>
    </xdr:to>
    <xdr:cxnSp macro="">
      <xdr:nvCxnSpPr>
        <xdr:cNvPr id="523" name="直線コネクタ 522">
          <a:extLst>
            <a:ext uri="{FF2B5EF4-FFF2-40B4-BE49-F238E27FC236}">
              <a16:creationId xmlns:a16="http://schemas.microsoft.com/office/drawing/2014/main" id="{D669EF62-D6FF-4B81-BE5D-3B6B2AE01894}"/>
            </a:ext>
          </a:extLst>
        </xdr:cNvPr>
        <xdr:cNvCxnSpPr/>
      </xdr:nvCxnSpPr>
      <xdr:spPr>
        <a:xfrm>
          <a:off x="14611350" y="57816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156227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D2BA79C4-FFCF-4D45-AAC1-0DDD4F330324}"/>
            </a:ext>
          </a:extLst>
        </xdr:cNvPr>
        <xdr:cNvSpPr txBox="1"/>
      </xdr:nvSpPr>
      <xdr:spPr>
        <a:xfrm>
          <a:off x="14735175" y="6312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6350</xdr:rowOff>
    </xdr:from>
    <xdr:to>
      <xdr:col>85</xdr:col>
      <xdr:colOff>177800</xdr:colOff>
      <xdr:row>39</xdr:row>
      <xdr:rowOff>107950</xdr:rowOff>
    </xdr:to>
    <xdr:sp macro="" textlink="">
      <xdr:nvSpPr>
        <xdr:cNvPr id="525" name="フローチャート: 判断 524">
          <a:extLst>
            <a:ext uri="{FF2B5EF4-FFF2-40B4-BE49-F238E27FC236}">
              <a16:creationId xmlns:a16="http://schemas.microsoft.com/office/drawing/2014/main" id="{C30C7E67-44FE-4921-AC3E-C06B2332C0CF}"/>
            </a:ext>
          </a:extLst>
        </xdr:cNvPr>
        <xdr:cNvSpPr/>
      </xdr:nvSpPr>
      <xdr:spPr>
        <a:xfrm>
          <a:off x="14649450" y="6324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33020</xdr:rowOff>
    </xdr:from>
    <xdr:to>
      <xdr:col>81</xdr:col>
      <xdr:colOff>101600</xdr:colOff>
      <xdr:row>39</xdr:row>
      <xdr:rowOff>134620</xdr:rowOff>
    </xdr:to>
    <xdr:sp macro="" textlink="">
      <xdr:nvSpPr>
        <xdr:cNvPr id="526" name="フローチャート: 判断 525">
          <a:extLst>
            <a:ext uri="{FF2B5EF4-FFF2-40B4-BE49-F238E27FC236}">
              <a16:creationId xmlns:a16="http://schemas.microsoft.com/office/drawing/2014/main" id="{84801245-F970-46AC-9D6A-46C35D158117}"/>
            </a:ext>
          </a:extLst>
        </xdr:cNvPr>
        <xdr:cNvSpPr/>
      </xdr:nvSpPr>
      <xdr:spPr>
        <a:xfrm>
          <a:off x="13887450" y="634492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6350</xdr:rowOff>
    </xdr:from>
    <xdr:to>
      <xdr:col>76</xdr:col>
      <xdr:colOff>165100</xdr:colOff>
      <xdr:row>39</xdr:row>
      <xdr:rowOff>107950</xdr:rowOff>
    </xdr:to>
    <xdr:sp macro="" textlink="">
      <xdr:nvSpPr>
        <xdr:cNvPr id="527" name="フローチャート: 判断 526">
          <a:extLst>
            <a:ext uri="{FF2B5EF4-FFF2-40B4-BE49-F238E27FC236}">
              <a16:creationId xmlns:a16="http://schemas.microsoft.com/office/drawing/2014/main" id="{6B771B90-19C9-425D-86A1-0C94A05C10AD}"/>
            </a:ext>
          </a:extLst>
        </xdr:cNvPr>
        <xdr:cNvSpPr/>
      </xdr:nvSpPr>
      <xdr:spPr>
        <a:xfrm>
          <a:off x="13096875" y="6324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78740</xdr:rowOff>
    </xdr:from>
    <xdr:to>
      <xdr:col>72</xdr:col>
      <xdr:colOff>38100</xdr:colOff>
      <xdr:row>39</xdr:row>
      <xdr:rowOff>8890</xdr:rowOff>
    </xdr:to>
    <xdr:sp macro="" textlink="">
      <xdr:nvSpPr>
        <xdr:cNvPr id="528" name="フローチャート: 判断 527">
          <a:extLst>
            <a:ext uri="{FF2B5EF4-FFF2-40B4-BE49-F238E27FC236}">
              <a16:creationId xmlns:a16="http://schemas.microsoft.com/office/drawing/2014/main" id="{5B6EC91D-F7FD-4D9A-B465-8E8B6F78BC76}"/>
            </a:ext>
          </a:extLst>
        </xdr:cNvPr>
        <xdr:cNvSpPr/>
      </xdr:nvSpPr>
      <xdr:spPr>
        <a:xfrm>
          <a:off x="12296775" y="62318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6350</xdr:rowOff>
    </xdr:from>
    <xdr:to>
      <xdr:col>67</xdr:col>
      <xdr:colOff>101600</xdr:colOff>
      <xdr:row>38</xdr:row>
      <xdr:rowOff>107950</xdr:rowOff>
    </xdr:to>
    <xdr:sp macro="" textlink="">
      <xdr:nvSpPr>
        <xdr:cNvPr id="529" name="フローチャート: 判断 528">
          <a:extLst>
            <a:ext uri="{FF2B5EF4-FFF2-40B4-BE49-F238E27FC236}">
              <a16:creationId xmlns:a16="http://schemas.microsoft.com/office/drawing/2014/main" id="{2E7DD1E3-C527-4031-85EB-06906CF58B61}"/>
            </a:ext>
          </a:extLst>
        </xdr:cNvPr>
        <xdr:cNvSpPr/>
      </xdr:nvSpPr>
      <xdr:spPr>
        <a:xfrm>
          <a:off x="11487150" y="61626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9A4C6341-03B5-4639-A954-0C16C3BFDBC1}"/>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305A6FCF-9221-4C80-86C6-996A41F776CD}"/>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916289F9-0C13-443F-AA94-4AEC6B15CC10}"/>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9DD20D19-B52D-42D8-8A90-23D111E81A1D}"/>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9C3A36C2-783F-4652-9D2F-1E8FD26CEC6A}"/>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74930</xdr:rowOff>
    </xdr:from>
    <xdr:to>
      <xdr:col>85</xdr:col>
      <xdr:colOff>177800</xdr:colOff>
      <xdr:row>37</xdr:row>
      <xdr:rowOff>5080</xdr:rowOff>
    </xdr:to>
    <xdr:sp macro="" textlink="">
      <xdr:nvSpPr>
        <xdr:cNvPr id="535" name="楕円 534">
          <a:extLst>
            <a:ext uri="{FF2B5EF4-FFF2-40B4-BE49-F238E27FC236}">
              <a16:creationId xmlns:a16="http://schemas.microsoft.com/office/drawing/2014/main" id="{DEE4A934-165F-4364-89D0-3009EC9A4DE8}"/>
            </a:ext>
          </a:extLst>
        </xdr:cNvPr>
        <xdr:cNvSpPr/>
      </xdr:nvSpPr>
      <xdr:spPr>
        <a:xfrm>
          <a:off x="14649450" y="59042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97807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AA5DF520-C3AB-4E18-9DB5-F595ACF728D5}"/>
            </a:ext>
          </a:extLst>
        </xdr:cNvPr>
        <xdr:cNvSpPr txBox="1"/>
      </xdr:nvSpPr>
      <xdr:spPr>
        <a:xfrm>
          <a:off x="14735175" y="57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143510</xdr:rowOff>
    </xdr:from>
    <xdr:to>
      <xdr:col>81</xdr:col>
      <xdr:colOff>101600</xdr:colOff>
      <xdr:row>36</xdr:row>
      <xdr:rowOff>73660</xdr:rowOff>
    </xdr:to>
    <xdr:sp macro="" textlink="">
      <xdr:nvSpPr>
        <xdr:cNvPr id="537" name="楕円 536">
          <a:extLst>
            <a:ext uri="{FF2B5EF4-FFF2-40B4-BE49-F238E27FC236}">
              <a16:creationId xmlns:a16="http://schemas.microsoft.com/office/drawing/2014/main" id="{356BE3F6-DD9D-42CB-808F-9612FC81C3D5}"/>
            </a:ext>
          </a:extLst>
        </xdr:cNvPr>
        <xdr:cNvSpPr/>
      </xdr:nvSpPr>
      <xdr:spPr>
        <a:xfrm>
          <a:off x="13887450" y="58077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22860</xdr:rowOff>
    </xdr:from>
    <xdr:to>
      <xdr:col>85</xdr:col>
      <xdr:colOff>127000</xdr:colOff>
      <xdr:row>36</xdr:row>
      <xdr:rowOff>125730</xdr:rowOff>
    </xdr:to>
    <xdr:cxnSp macro="">
      <xdr:nvCxnSpPr>
        <xdr:cNvPr id="538" name="直線コネクタ 537">
          <a:extLst>
            <a:ext uri="{FF2B5EF4-FFF2-40B4-BE49-F238E27FC236}">
              <a16:creationId xmlns:a16="http://schemas.microsoft.com/office/drawing/2014/main" id="{F4D7BF62-4031-4DB7-978D-3B608AA07DFB}"/>
            </a:ext>
          </a:extLst>
        </xdr:cNvPr>
        <xdr:cNvCxnSpPr/>
      </xdr:nvCxnSpPr>
      <xdr:spPr>
        <a:xfrm>
          <a:off x="13935075" y="5855335"/>
          <a:ext cx="762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59690</xdr:rowOff>
    </xdr:from>
    <xdr:to>
      <xdr:col>76</xdr:col>
      <xdr:colOff>165100</xdr:colOff>
      <xdr:row>34</xdr:row>
      <xdr:rowOff>161290</xdr:rowOff>
    </xdr:to>
    <xdr:sp macro="" textlink="">
      <xdr:nvSpPr>
        <xdr:cNvPr id="539" name="楕円 538">
          <a:extLst>
            <a:ext uri="{FF2B5EF4-FFF2-40B4-BE49-F238E27FC236}">
              <a16:creationId xmlns:a16="http://schemas.microsoft.com/office/drawing/2014/main" id="{3995FC40-440A-43DF-B776-65FB38674A4E}"/>
            </a:ext>
          </a:extLst>
        </xdr:cNvPr>
        <xdr:cNvSpPr/>
      </xdr:nvSpPr>
      <xdr:spPr>
        <a:xfrm>
          <a:off x="13096875" y="556514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110490</xdr:rowOff>
    </xdr:from>
    <xdr:to>
      <xdr:col>81</xdr:col>
      <xdr:colOff>50800</xdr:colOff>
      <xdr:row>36</xdr:row>
      <xdr:rowOff>22860</xdr:rowOff>
    </xdr:to>
    <xdr:cxnSp macro="">
      <xdr:nvCxnSpPr>
        <xdr:cNvPr id="540" name="直線コネクタ 539">
          <a:extLst>
            <a:ext uri="{FF2B5EF4-FFF2-40B4-BE49-F238E27FC236}">
              <a16:creationId xmlns:a16="http://schemas.microsoft.com/office/drawing/2014/main" id="{0632B114-3991-4ECA-9DF8-CE80280776A1}"/>
            </a:ext>
          </a:extLst>
        </xdr:cNvPr>
        <xdr:cNvCxnSpPr/>
      </xdr:nvCxnSpPr>
      <xdr:spPr>
        <a:xfrm>
          <a:off x="13144500" y="5612765"/>
          <a:ext cx="790575" cy="24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48260</xdr:rowOff>
    </xdr:from>
    <xdr:to>
      <xdr:col>72</xdr:col>
      <xdr:colOff>38100</xdr:colOff>
      <xdr:row>34</xdr:row>
      <xdr:rowOff>149860</xdr:rowOff>
    </xdr:to>
    <xdr:sp macro="" textlink="">
      <xdr:nvSpPr>
        <xdr:cNvPr id="541" name="楕円 540">
          <a:extLst>
            <a:ext uri="{FF2B5EF4-FFF2-40B4-BE49-F238E27FC236}">
              <a16:creationId xmlns:a16="http://schemas.microsoft.com/office/drawing/2014/main" id="{5A19339C-5FE1-4127-9F29-68AD1D14AF2F}"/>
            </a:ext>
          </a:extLst>
        </xdr:cNvPr>
        <xdr:cNvSpPr/>
      </xdr:nvSpPr>
      <xdr:spPr>
        <a:xfrm>
          <a:off x="12296775" y="555053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99060</xdr:rowOff>
    </xdr:from>
    <xdr:to>
      <xdr:col>76</xdr:col>
      <xdr:colOff>114300</xdr:colOff>
      <xdr:row>34</xdr:row>
      <xdr:rowOff>110490</xdr:rowOff>
    </xdr:to>
    <xdr:cxnSp macro="">
      <xdr:nvCxnSpPr>
        <xdr:cNvPr id="542" name="直線コネクタ 541">
          <a:extLst>
            <a:ext uri="{FF2B5EF4-FFF2-40B4-BE49-F238E27FC236}">
              <a16:creationId xmlns:a16="http://schemas.microsoft.com/office/drawing/2014/main" id="{29A64F8B-1E12-45D7-8F0B-A69A8AFB90A5}"/>
            </a:ext>
          </a:extLst>
        </xdr:cNvPr>
        <xdr:cNvCxnSpPr/>
      </xdr:nvCxnSpPr>
      <xdr:spPr>
        <a:xfrm>
          <a:off x="12344400" y="5607685"/>
          <a:ext cx="8001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116840</xdr:rowOff>
    </xdr:from>
    <xdr:to>
      <xdr:col>67</xdr:col>
      <xdr:colOff>101600</xdr:colOff>
      <xdr:row>34</xdr:row>
      <xdr:rowOff>46990</xdr:rowOff>
    </xdr:to>
    <xdr:sp macro="" textlink="">
      <xdr:nvSpPr>
        <xdr:cNvPr id="543" name="楕円 542">
          <a:extLst>
            <a:ext uri="{FF2B5EF4-FFF2-40B4-BE49-F238E27FC236}">
              <a16:creationId xmlns:a16="http://schemas.microsoft.com/office/drawing/2014/main" id="{29B78A44-B429-48C5-A9C4-62585F35D6C8}"/>
            </a:ext>
          </a:extLst>
        </xdr:cNvPr>
        <xdr:cNvSpPr/>
      </xdr:nvSpPr>
      <xdr:spPr>
        <a:xfrm>
          <a:off x="11487150" y="546036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167640</xdr:rowOff>
    </xdr:from>
    <xdr:to>
      <xdr:col>71</xdr:col>
      <xdr:colOff>177800</xdr:colOff>
      <xdr:row>34</xdr:row>
      <xdr:rowOff>99060</xdr:rowOff>
    </xdr:to>
    <xdr:cxnSp macro="">
      <xdr:nvCxnSpPr>
        <xdr:cNvPr id="544" name="直線コネクタ 543">
          <a:extLst>
            <a:ext uri="{FF2B5EF4-FFF2-40B4-BE49-F238E27FC236}">
              <a16:creationId xmlns:a16="http://schemas.microsoft.com/office/drawing/2014/main" id="{18EB1DDE-6E48-4A0D-9CE9-B29C9E808D54}"/>
            </a:ext>
          </a:extLst>
        </xdr:cNvPr>
        <xdr:cNvCxnSpPr/>
      </xdr:nvCxnSpPr>
      <xdr:spPr>
        <a:xfrm>
          <a:off x="11534775" y="5507990"/>
          <a:ext cx="809625" cy="9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125747</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07109246-82A3-4441-AE2C-DF735C210472}"/>
            </a:ext>
          </a:extLst>
        </xdr:cNvPr>
        <xdr:cNvSpPr txBox="1"/>
      </xdr:nvSpPr>
      <xdr:spPr>
        <a:xfrm>
          <a:off x="13745219"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99077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9E075400-A823-4C35-A8ED-6E8D5DBEC551}"/>
            </a:ext>
          </a:extLst>
        </xdr:cNvPr>
        <xdr:cNvSpPr txBox="1"/>
      </xdr:nvSpPr>
      <xdr:spPr>
        <a:xfrm>
          <a:off x="12964169" y="641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4B1B393D-17C9-498A-8C58-FC1FA73B49FB}"/>
            </a:ext>
          </a:extLst>
        </xdr:cNvPr>
        <xdr:cNvSpPr txBox="1"/>
      </xdr:nvSpPr>
      <xdr:spPr>
        <a:xfrm>
          <a:off x="12164069"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99077</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CCCA1540-3905-4B9D-9EB0-79005FD22785}"/>
            </a:ext>
          </a:extLst>
        </xdr:cNvPr>
        <xdr:cNvSpPr txBox="1"/>
      </xdr:nvSpPr>
      <xdr:spPr>
        <a:xfrm>
          <a:off x="11354444" y="625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90187</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C34469F1-7BA5-46D6-BC61-1493BB874A12}"/>
            </a:ext>
          </a:extLst>
        </xdr:cNvPr>
        <xdr:cNvSpPr txBox="1"/>
      </xdr:nvSpPr>
      <xdr:spPr>
        <a:xfrm>
          <a:off x="13745219" y="5592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6367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27DAB224-5DCE-469C-98AF-904D01B1C205}"/>
            </a:ext>
          </a:extLst>
        </xdr:cNvPr>
        <xdr:cNvSpPr txBox="1"/>
      </xdr:nvSpPr>
      <xdr:spPr>
        <a:xfrm>
          <a:off x="12964169" y="5353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166387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D4698327-8837-47F6-B07F-CB625CCD8AD2}"/>
            </a:ext>
          </a:extLst>
        </xdr:cNvPr>
        <xdr:cNvSpPr txBox="1"/>
      </xdr:nvSpPr>
      <xdr:spPr>
        <a:xfrm>
          <a:off x="12164069" y="5344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63517</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19DFB556-DB4E-4DF6-9C0A-142987497F65}"/>
            </a:ext>
          </a:extLst>
        </xdr:cNvPr>
        <xdr:cNvSpPr txBox="1"/>
      </xdr:nvSpPr>
      <xdr:spPr>
        <a:xfrm>
          <a:off x="11354444" y="5248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9F05BE0C-CA9F-4A29-B0C5-982289648A3E}"/>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94BBEFA0-52EF-463A-AB82-91A35AA71467}"/>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8D5932B7-010C-496F-B82F-2D338920DFF0}"/>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34EB2F53-0CA3-4DFB-B325-8382476720D0}"/>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E47F6B9D-9CE7-4CBC-A82C-C999921A7500}"/>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C202934A-8F09-488B-A773-4DB30FEAAEF4}"/>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AD0FEFE2-C3EE-454D-8085-ABBCA168CC1A}"/>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34B95B3C-874E-4422-B4C0-F54EFAE3C49B}"/>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FB592127-16BF-45AD-BE00-CD90FAFCB5DF}"/>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F0C9C328-9493-449D-B1F5-887B788FE2F8}"/>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3" name="テキスト ボックス 562">
          <a:extLst>
            <a:ext uri="{FF2B5EF4-FFF2-40B4-BE49-F238E27FC236}">
              <a16:creationId xmlns:a16="http://schemas.microsoft.com/office/drawing/2014/main" id="{3A6BC45D-FFF2-40FD-B0A4-0B3FC37365EF}"/>
            </a:ext>
          </a:extLst>
        </xdr:cNvPr>
        <xdr:cNvSpPr txBox="1"/>
      </xdr:nvSpPr>
      <xdr:spPr>
        <a:xfrm>
          <a:off x="16248514" y="7065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a:extLst>
            <a:ext uri="{FF2B5EF4-FFF2-40B4-BE49-F238E27FC236}">
              <a16:creationId xmlns:a16="http://schemas.microsoft.com/office/drawing/2014/main" id="{17D1F092-0C4E-4239-8E96-C56AAE775B1D}"/>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121755</xdr:rowOff>
    </xdr:from>
    <xdr:ext cx="531299" cy="259045"/>
    <xdr:sp macro="" textlink="">
      <xdr:nvSpPr>
        <xdr:cNvPr id="565" name="テキスト ボックス 564">
          <a:extLst>
            <a:ext uri="{FF2B5EF4-FFF2-40B4-BE49-F238E27FC236}">
              <a16:creationId xmlns:a16="http://schemas.microsoft.com/office/drawing/2014/main" id="{1A8079F0-C5DE-475E-80CD-909F35790926}"/>
            </a:ext>
          </a:extLst>
        </xdr:cNvPr>
        <xdr:cNvSpPr txBox="1"/>
      </xdr:nvSpPr>
      <xdr:spPr>
        <a:xfrm>
          <a:off x="15985051" y="676385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a:extLst>
            <a:ext uri="{FF2B5EF4-FFF2-40B4-BE49-F238E27FC236}">
              <a16:creationId xmlns:a16="http://schemas.microsoft.com/office/drawing/2014/main" id="{43B9A161-5B5D-4536-B0DA-BFFB6D0E74A0}"/>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7" name="テキスト ボックス 566">
          <a:extLst>
            <a:ext uri="{FF2B5EF4-FFF2-40B4-BE49-F238E27FC236}">
              <a16:creationId xmlns:a16="http://schemas.microsoft.com/office/drawing/2014/main" id="{878400F6-EBF4-4176-A94E-A51A582D4611}"/>
            </a:ext>
          </a:extLst>
        </xdr:cNvPr>
        <xdr:cNvSpPr txBox="1"/>
      </xdr:nvSpPr>
      <xdr:spPr>
        <a:xfrm>
          <a:off x="15985051" y="6456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a:extLst>
            <a:ext uri="{FF2B5EF4-FFF2-40B4-BE49-F238E27FC236}">
              <a16:creationId xmlns:a16="http://schemas.microsoft.com/office/drawing/2014/main" id="{D2AA7310-66ED-44C5-9785-83A159B3E4A8}"/>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9" name="テキスト ボックス 568">
          <a:extLst>
            <a:ext uri="{FF2B5EF4-FFF2-40B4-BE49-F238E27FC236}">
              <a16:creationId xmlns:a16="http://schemas.microsoft.com/office/drawing/2014/main" id="{01ED7D27-6057-4418-977C-C2603437879D}"/>
            </a:ext>
          </a:extLst>
        </xdr:cNvPr>
        <xdr:cNvSpPr txBox="1"/>
      </xdr:nvSpPr>
      <xdr:spPr>
        <a:xfrm>
          <a:off x="15985051" y="61456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a:extLst>
            <a:ext uri="{FF2B5EF4-FFF2-40B4-BE49-F238E27FC236}">
              <a16:creationId xmlns:a16="http://schemas.microsoft.com/office/drawing/2014/main" id="{4C99B1B9-1149-452B-87AA-91460F1E2FCB}"/>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1" name="テキスト ボックス 570">
          <a:extLst>
            <a:ext uri="{FF2B5EF4-FFF2-40B4-BE49-F238E27FC236}">
              <a16:creationId xmlns:a16="http://schemas.microsoft.com/office/drawing/2014/main" id="{BC7A746A-C6C9-4BBA-A57E-BE09E121F41D}"/>
            </a:ext>
          </a:extLst>
        </xdr:cNvPr>
        <xdr:cNvSpPr txBox="1"/>
      </xdr:nvSpPr>
      <xdr:spPr>
        <a:xfrm>
          <a:off x="15985051" y="58285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a:extLst>
            <a:ext uri="{FF2B5EF4-FFF2-40B4-BE49-F238E27FC236}">
              <a16:creationId xmlns:a16="http://schemas.microsoft.com/office/drawing/2014/main" id="{AA4601CD-A0BA-4EF6-873A-28B627662095}"/>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3" name="テキスト ボックス 572">
          <a:extLst>
            <a:ext uri="{FF2B5EF4-FFF2-40B4-BE49-F238E27FC236}">
              <a16:creationId xmlns:a16="http://schemas.microsoft.com/office/drawing/2014/main" id="{2D2EA281-5A00-4B07-BB2C-78DB56C1ECEE}"/>
            </a:ext>
          </a:extLst>
        </xdr:cNvPr>
        <xdr:cNvSpPr txBox="1"/>
      </xdr:nvSpPr>
      <xdr:spPr>
        <a:xfrm>
          <a:off x="15936806" y="55178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a:extLst>
            <a:ext uri="{FF2B5EF4-FFF2-40B4-BE49-F238E27FC236}">
              <a16:creationId xmlns:a16="http://schemas.microsoft.com/office/drawing/2014/main" id="{73FADE4C-8A69-4458-815A-D53D1A4CA872}"/>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5" name="テキスト ボックス 574">
          <a:extLst>
            <a:ext uri="{FF2B5EF4-FFF2-40B4-BE49-F238E27FC236}">
              <a16:creationId xmlns:a16="http://schemas.microsoft.com/office/drawing/2014/main" id="{1345B5AB-3D07-4165-BE41-69A940B5EEC3}"/>
            </a:ext>
          </a:extLst>
        </xdr:cNvPr>
        <xdr:cNvSpPr txBox="1"/>
      </xdr:nvSpPr>
      <xdr:spPr>
        <a:xfrm>
          <a:off x="15936806" y="52103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A49B9A17-14E1-491C-90AF-F4FC9B3DAF4C}"/>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7" name="テキスト ボックス 576">
          <a:extLst>
            <a:ext uri="{FF2B5EF4-FFF2-40B4-BE49-F238E27FC236}">
              <a16:creationId xmlns:a16="http://schemas.microsoft.com/office/drawing/2014/main" id="{FD7A2935-F20D-4DC3-BA31-CCC234631EF7}"/>
            </a:ext>
          </a:extLst>
        </xdr:cNvPr>
        <xdr:cNvSpPr txBox="1"/>
      </xdr:nvSpPr>
      <xdr:spPr>
        <a:xfrm>
          <a:off x="15936806" y="4902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a:extLst>
            <a:ext uri="{FF2B5EF4-FFF2-40B4-BE49-F238E27FC236}">
              <a16:creationId xmlns:a16="http://schemas.microsoft.com/office/drawing/2014/main" id="{A4B59FA4-92CE-4AE8-B888-AEDC1557FA1D}"/>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170432</xdr:rowOff>
    </xdr:from>
    <xdr:to>
      <xdr:col>116</xdr:col>
      <xdr:colOff>62864</xdr:colOff>
      <xdr:row>42</xdr:row>
      <xdr:rowOff>82323</xdr:rowOff>
    </xdr:to>
    <xdr:cxnSp macro="">
      <xdr:nvCxnSpPr>
        <xdr:cNvPr id="579" name="直線コネクタ 578">
          <a:extLst>
            <a:ext uri="{FF2B5EF4-FFF2-40B4-BE49-F238E27FC236}">
              <a16:creationId xmlns:a16="http://schemas.microsoft.com/office/drawing/2014/main" id="{4C2D2E70-21B5-4E3D-8D4A-AC7DEF0999C2}"/>
            </a:ext>
          </a:extLst>
        </xdr:cNvPr>
        <xdr:cNvCxnSpPr/>
      </xdr:nvCxnSpPr>
      <xdr:spPr>
        <a:xfrm flipV="1">
          <a:off x="19954239" y="5504432"/>
          <a:ext cx="0" cy="1381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86150</xdr:rowOff>
    </xdr:from>
    <xdr:ext cx="534377" cy="259045"/>
    <xdr:sp macro="" textlink="">
      <xdr:nvSpPr>
        <xdr:cNvPr id="580" name="【一般廃棄物処理施設】&#10;一人当たり有形固定資産（償却資産）額最小値テキスト">
          <a:extLst>
            <a:ext uri="{FF2B5EF4-FFF2-40B4-BE49-F238E27FC236}">
              <a16:creationId xmlns:a16="http://schemas.microsoft.com/office/drawing/2014/main" id="{73456CF5-634A-494F-8FE6-4A4DEE88EB33}"/>
            </a:ext>
          </a:extLst>
        </xdr:cNvPr>
        <xdr:cNvSpPr txBox="1"/>
      </xdr:nvSpPr>
      <xdr:spPr>
        <a:xfrm>
          <a:off x="19992975" y="688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82323</xdr:rowOff>
    </xdr:from>
    <xdr:to>
      <xdr:col>116</xdr:col>
      <xdr:colOff>152400</xdr:colOff>
      <xdr:row>42</xdr:row>
      <xdr:rowOff>82323</xdr:rowOff>
    </xdr:to>
    <xdr:cxnSp macro="">
      <xdr:nvCxnSpPr>
        <xdr:cNvPr id="581" name="直線コネクタ 580">
          <a:extLst>
            <a:ext uri="{FF2B5EF4-FFF2-40B4-BE49-F238E27FC236}">
              <a16:creationId xmlns:a16="http://schemas.microsoft.com/office/drawing/2014/main" id="{867C4C3F-0EA1-426A-8FDB-AFA447F255B9}"/>
            </a:ext>
          </a:extLst>
        </xdr:cNvPr>
        <xdr:cNvCxnSpPr/>
      </xdr:nvCxnSpPr>
      <xdr:spPr>
        <a:xfrm>
          <a:off x="19878675" y="688634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117109</xdr:rowOff>
    </xdr:from>
    <xdr:ext cx="599010" cy="259045"/>
    <xdr:sp macro="" textlink="">
      <xdr:nvSpPr>
        <xdr:cNvPr id="582" name="【一般廃棄物処理施設】&#10;一人当たり有形固定資産（償却資産）額最大値テキスト">
          <a:extLst>
            <a:ext uri="{FF2B5EF4-FFF2-40B4-BE49-F238E27FC236}">
              <a16:creationId xmlns:a16="http://schemas.microsoft.com/office/drawing/2014/main" id="{016F2EAD-FC74-4A61-AB29-2D731DCDF184}"/>
            </a:ext>
          </a:extLst>
        </xdr:cNvPr>
        <xdr:cNvSpPr txBox="1"/>
      </xdr:nvSpPr>
      <xdr:spPr>
        <a:xfrm>
          <a:off x="19992975" y="529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170432</xdr:rowOff>
    </xdr:from>
    <xdr:to>
      <xdr:col>116</xdr:col>
      <xdr:colOff>152400</xdr:colOff>
      <xdr:row>33</xdr:row>
      <xdr:rowOff>170432</xdr:rowOff>
    </xdr:to>
    <xdr:cxnSp macro="">
      <xdr:nvCxnSpPr>
        <xdr:cNvPr id="583" name="直線コネクタ 582">
          <a:extLst>
            <a:ext uri="{FF2B5EF4-FFF2-40B4-BE49-F238E27FC236}">
              <a16:creationId xmlns:a16="http://schemas.microsoft.com/office/drawing/2014/main" id="{D22F6F69-663E-44E6-B920-D38B81DC1A7A}"/>
            </a:ext>
          </a:extLst>
        </xdr:cNvPr>
        <xdr:cNvCxnSpPr/>
      </xdr:nvCxnSpPr>
      <xdr:spPr>
        <a:xfrm>
          <a:off x="19878675" y="550443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61470</xdr:rowOff>
    </xdr:from>
    <xdr:ext cx="534377" cy="259045"/>
    <xdr:sp macro="" textlink="">
      <xdr:nvSpPr>
        <xdr:cNvPr id="584" name="【一般廃棄物処理施設】&#10;一人当たり有形固定資産（償却資産）額平均値テキスト">
          <a:extLst>
            <a:ext uri="{FF2B5EF4-FFF2-40B4-BE49-F238E27FC236}">
              <a16:creationId xmlns:a16="http://schemas.microsoft.com/office/drawing/2014/main" id="{D2C23A99-669A-4B5F-9936-A506B5932A5B}"/>
            </a:ext>
          </a:extLst>
        </xdr:cNvPr>
        <xdr:cNvSpPr txBox="1"/>
      </xdr:nvSpPr>
      <xdr:spPr>
        <a:xfrm>
          <a:off x="19992975" y="6055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38594</xdr:rowOff>
    </xdr:from>
    <xdr:to>
      <xdr:col>116</xdr:col>
      <xdr:colOff>114300</xdr:colOff>
      <xdr:row>38</xdr:row>
      <xdr:rowOff>140194</xdr:rowOff>
    </xdr:to>
    <xdr:sp macro="" textlink="">
      <xdr:nvSpPr>
        <xdr:cNvPr id="585" name="フローチャート: 判断 584">
          <a:extLst>
            <a:ext uri="{FF2B5EF4-FFF2-40B4-BE49-F238E27FC236}">
              <a16:creationId xmlns:a16="http://schemas.microsoft.com/office/drawing/2014/main" id="{7404AFDF-633D-4A39-B6B1-AB5E5A39FB92}"/>
            </a:ext>
          </a:extLst>
        </xdr:cNvPr>
        <xdr:cNvSpPr/>
      </xdr:nvSpPr>
      <xdr:spPr>
        <a:xfrm>
          <a:off x="19897725" y="619174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94307</xdr:rowOff>
    </xdr:from>
    <xdr:to>
      <xdr:col>112</xdr:col>
      <xdr:colOff>38100</xdr:colOff>
      <xdr:row>39</xdr:row>
      <xdr:rowOff>24457</xdr:rowOff>
    </xdr:to>
    <xdr:sp macro="" textlink="">
      <xdr:nvSpPr>
        <xdr:cNvPr id="586" name="フローチャート: 判断 585">
          <a:extLst>
            <a:ext uri="{FF2B5EF4-FFF2-40B4-BE49-F238E27FC236}">
              <a16:creationId xmlns:a16="http://schemas.microsoft.com/office/drawing/2014/main" id="{DD0A78E7-70D5-4D4A-AC6D-573C100F7C7F}"/>
            </a:ext>
          </a:extLst>
        </xdr:cNvPr>
        <xdr:cNvSpPr/>
      </xdr:nvSpPr>
      <xdr:spPr>
        <a:xfrm>
          <a:off x="19154775" y="624745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72312</xdr:rowOff>
    </xdr:from>
    <xdr:to>
      <xdr:col>107</xdr:col>
      <xdr:colOff>101600</xdr:colOff>
      <xdr:row>39</xdr:row>
      <xdr:rowOff>2462</xdr:rowOff>
    </xdr:to>
    <xdr:sp macro="" textlink="">
      <xdr:nvSpPr>
        <xdr:cNvPr id="587" name="フローチャート: 判断 586">
          <a:extLst>
            <a:ext uri="{FF2B5EF4-FFF2-40B4-BE49-F238E27FC236}">
              <a16:creationId xmlns:a16="http://schemas.microsoft.com/office/drawing/2014/main" id="{7450B6FF-D193-4AF3-8E51-F4E2A5DF347A}"/>
            </a:ext>
          </a:extLst>
        </xdr:cNvPr>
        <xdr:cNvSpPr/>
      </xdr:nvSpPr>
      <xdr:spPr>
        <a:xfrm>
          <a:off x="18345150" y="622228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77472</xdr:rowOff>
    </xdr:from>
    <xdr:to>
      <xdr:col>102</xdr:col>
      <xdr:colOff>165100</xdr:colOff>
      <xdr:row>39</xdr:row>
      <xdr:rowOff>7622</xdr:rowOff>
    </xdr:to>
    <xdr:sp macro="" textlink="">
      <xdr:nvSpPr>
        <xdr:cNvPr id="588" name="フローチャート: 判断 587">
          <a:extLst>
            <a:ext uri="{FF2B5EF4-FFF2-40B4-BE49-F238E27FC236}">
              <a16:creationId xmlns:a16="http://schemas.microsoft.com/office/drawing/2014/main" id="{ED0AA8AB-2BF2-407F-AD77-BE345FF77444}"/>
            </a:ext>
          </a:extLst>
        </xdr:cNvPr>
        <xdr:cNvSpPr/>
      </xdr:nvSpPr>
      <xdr:spPr>
        <a:xfrm>
          <a:off x="17554575" y="62306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78337</xdr:rowOff>
    </xdr:from>
    <xdr:to>
      <xdr:col>98</xdr:col>
      <xdr:colOff>38100</xdr:colOff>
      <xdr:row>39</xdr:row>
      <xdr:rowOff>8487</xdr:rowOff>
    </xdr:to>
    <xdr:sp macro="" textlink="">
      <xdr:nvSpPr>
        <xdr:cNvPr id="589" name="フローチャート: 判断 588">
          <a:extLst>
            <a:ext uri="{FF2B5EF4-FFF2-40B4-BE49-F238E27FC236}">
              <a16:creationId xmlns:a16="http://schemas.microsoft.com/office/drawing/2014/main" id="{2C66BD83-9F2D-4B66-A3D2-3CA5A535B786}"/>
            </a:ext>
          </a:extLst>
        </xdr:cNvPr>
        <xdr:cNvSpPr/>
      </xdr:nvSpPr>
      <xdr:spPr>
        <a:xfrm>
          <a:off x="16754475" y="623148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B4F0A00E-2DC0-4EB1-9BAC-154FF60D3898}"/>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DCB1EFEB-7185-4DF2-ADB7-24356B36BD17}"/>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F6657239-B22D-4871-BE3C-347C05FE0A53}"/>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BE9F6428-38EA-4A0F-AD43-2534FB83FD81}"/>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E6CFC7BC-274A-4AA4-97EA-6FFA8D4304E0}"/>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22999</xdr:rowOff>
    </xdr:from>
    <xdr:to>
      <xdr:col>116</xdr:col>
      <xdr:colOff>114300</xdr:colOff>
      <xdr:row>42</xdr:row>
      <xdr:rowOff>124599</xdr:rowOff>
    </xdr:to>
    <xdr:sp macro="" textlink="">
      <xdr:nvSpPr>
        <xdr:cNvPr id="595" name="楕円 594">
          <a:extLst>
            <a:ext uri="{FF2B5EF4-FFF2-40B4-BE49-F238E27FC236}">
              <a16:creationId xmlns:a16="http://schemas.microsoft.com/office/drawing/2014/main" id="{E3A5BEC4-87C4-4002-BAF5-59427C28EF33}"/>
            </a:ext>
          </a:extLst>
        </xdr:cNvPr>
        <xdr:cNvSpPr/>
      </xdr:nvSpPr>
      <xdr:spPr>
        <a:xfrm>
          <a:off x="19897725" y="682702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109376</xdr:rowOff>
    </xdr:from>
    <xdr:ext cx="534377" cy="259045"/>
    <xdr:sp macro="" textlink="">
      <xdr:nvSpPr>
        <xdr:cNvPr id="596" name="【一般廃棄物処理施設】&#10;一人当たり有形固定資産（償却資産）額該当値テキスト">
          <a:extLst>
            <a:ext uri="{FF2B5EF4-FFF2-40B4-BE49-F238E27FC236}">
              <a16:creationId xmlns:a16="http://schemas.microsoft.com/office/drawing/2014/main" id="{E5D96EBB-CFA4-491E-8252-F34645B61069}"/>
            </a:ext>
          </a:extLst>
        </xdr:cNvPr>
        <xdr:cNvSpPr txBox="1"/>
      </xdr:nvSpPr>
      <xdr:spPr>
        <a:xfrm>
          <a:off x="19992975" y="674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24959</xdr:rowOff>
    </xdr:from>
    <xdr:to>
      <xdr:col>112</xdr:col>
      <xdr:colOff>38100</xdr:colOff>
      <xdr:row>42</xdr:row>
      <xdr:rowOff>126559</xdr:rowOff>
    </xdr:to>
    <xdr:sp macro="" textlink="">
      <xdr:nvSpPr>
        <xdr:cNvPr id="597" name="楕円 596">
          <a:extLst>
            <a:ext uri="{FF2B5EF4-FFF2-40B4-BE49-F238E27FC236}">
              <a16:creationId xmlns:a16="http://schemas.microsoft.com/office/drawing/2014/main" id="{D8A29A3F-51AF-4B82-887B-3E765232352F}"/>
            </a:ext>
          </a:extLst>
        </xdr:cNvPr>
        <xdr:cNvSpPr/>
      </xdr:nvSpPr>
      <xdr:spPr>
        <a:xfrm>
          <a:off x="19154775" y="682898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73799</xdr:rowOff>
    </xdr:from>
    <xdr:to>
      <xdr:col>116</xdr:col>
      <xdr:colOff>63500</xdr:colOff>
      <xdr:row>42</xdr:row>
      <xdr:rowOff>75759</xdr:rowOff>
    </xdr:to>
    <xdr:cxnSp macro="">
      <xdr:nvCxnSpPr>
        <xdr:cNvPr id="598" name="直線コネクタ 597">
          <a:extLst>
            <a:ext uri="{FF2B5EF4-FFF2-40B4-BE49-F238E27FC236}">
              <a16:creationId xmlns:a16="http://schemas.microsoft.com/office/drawing/2014/main" id="{A8C49F72-2370-45DE-B135-2FE7961F6206}"/>
            </a:ext>
          </a:extLst>
        </xdr:cNvPr>
        <xdr:cNvCxnSpPr/>
      </xdr:nvCxnSpPr>
      <xdr:spPr>
        <a:xfrm flipV="1">
          <a:off x="19202400" y="6874649"/>
          <a:ext cx="752475"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167720</xdr:rowOff>
    </xdr:from>
    <xdr:to>
      <xdr:col>107</xdr:col>
      <xdr:colOff>101600</xdr:colOff>
      <xdr:row>42</xdr:row>
      <xdr:rowOff>97870</xdr:rowOff>
    </xdr:to>
    <xdr:sp macro="" textlink="">
      <xdr:nvSpPr>
        <xdr:cNvPr id="599" name="楕円 598">
          <a:extLst>
            <a:ext uri="{FF2B5EF4-FFF2-40B4-BE49-F238E27FC236}">
              <a16:creationId xmlns:a16="http://schemas.microsoft.com/office/drawing/2014/main" id="{86C3C7D5-59D2-4890-A3B7-7396770AAC4C}"/>
            </a:ext>
          </a:extLst>
        </xdr:cNvPr>
        <xdr:cNvSpPr/>
      </xdr:nvSpPr>
      <xdr:spPr>
        <a:xfrm>
          <a:off x="18345150" y="68034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47070</xdr:rowOff>
    </xdr:from>
    <xdr:to>
      <xdr:col>111</xdr:col>
      <xdr:colOff>177800</xdr:colOff>
      <xdr:row>42</xdr:row>
      <xdr:rowOff>75759</xdr:rowOff>
    </xdr:to>
    <xdr:cxnSp macro="">
      <xdr:nvCxnSpPr>
        <xdr:cNvPr id="600" name="直線コネクタ 599">
          <a:extLst>
            <a:ext uri="{FF2B5EF4-FFF2-40B4-BE49-F238E27FC236}">
              <a16:creationId xmlns:a16="http://schemas.microsoft.com/office/drawing/2014/main" id="{8CF91EC0-A2E4-4D36-8237-A0A100A90D63}"/>
            </a:ext>
          </a:extLst>
        </xdr:cNvPr>
        <xdr:cNvCxnSpPr/>
      </xdr:nvCxnSpPr>
      <xdr:spPr>
        <a:xfrm>
          <a:off x="18392775" y="6851095"/>
          <a:ext cx="809625" cy="2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13382</xdr:rowOff>
    </xdr:from>
    <xdr:to>
      <xdr:col>102</xdr:col>
      <xdr:colOff>165100</xdr:colOff>
      <xdr:row>42</xdr:row>
      <xdr:rowOff>114982</xdr:rowOff>
    </xdr:to>
    <xdr:sp macro="" textlink="">
      <xdr:nvSpPr>
        <xdr:cNvPr id="601" name="楕円 600">
          <a:extLst>
            <a:ext uri="{FF2B5EF4-FFF2-40B4-BE49-F238E27FC236}">
              <a16:creationId xmlns:a16="http://schemas.microsoft.com/office/drawing/2014/main" id="{A1334474-200C-4F4D-9273-4633EEC1D346}"/>
            </a:ext>
          </a:extLst>
        </xdr:cNvPr>
        <xdr:cNvSpPr/>
      </xdr:nvSpPr>
      <xdr:spPr>
        <a:xfrm>
          <a:off x="17554575" y="681105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47070</xdr:rowOff>
    </xdr:from>
    <xdr:to>
      <xdr:col>107</xdr:col>
      <xdr:colOff>50800</xdr:colOff>
      <xdr:row>42</xdr:row>
      <xdr:rowOff>64182</xdr:rowOff>
    </xdr:to>
    <xdr:cxnSp macro="">
      <xdr:nvCxnSpPr>
        <xdr:cNvPr id="602" name="直線コネクタ 601">
          <a:extLst>
            <a:ext uri="{FF2B5EF4-FFF2-40B4-BE49-F238E27FC236}">
              <a16:creationId xmlns:a16="http://schemas.microsoft.com/office/drawing/2014/main" id="{EBA5C7E9-5387-46C1-8DA7-343F3E605545}"/>
            </a:ext>
          </a:extLst>
        </xdr:cNvPr>
        <xdr:cNvCxnSpPr/>
      </xdr:nvCxnSpPr>
      <xdr:spPr>
        <a:xfrm flipV="1">
          <a:off x="17602200" y="6851095"/>
          <a:ext cx="790575" cy="1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14754</xdr:rowOff>
    </xdr:from>
    <xdr:to>
      <xdr:col>98</xdr:col>
      <xdr:colOff>38100</xdr:colOff>
      <xdr:row>42</xdr:row>
      <xdr:rowOff>116354</xdr:rowOff>
    </xdr:to>
    <xdr:sp macro="" textlink="">
      <xdr:nvSpPr>
        <xdr:cNvPr id="603" name="楕円 602">
          <a:extLst>
            <a:ext uri="{FF2B5EF4-FFF2-40B4-BE49-F238E27FC236}">
              <a16:creationId xmlns:a16="http://schemas.microsoft.com/office/drawing/2014/main" id="{0982BA1B-D26E-43F3-9CF8-65A90186FF4E}"/>
            </a:ext>
          </a:extLst>
        </xdr:cNvPr>
        <xdr:cNvSpPr/>
      </xdr:nvSpPr>
      <xdr:spPr>
        <a:xfrm>
          <a:off x="16754475" y="681242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64182</xdr:rowOff>
    </xdr:from>
    <xdr:to>
      <xdr:col>102</xdr:col>
      <xdr:colOff>114300</xdr:colOff>
      <xdr:row>42</xdr:row>
      <xdr:rowOff>65554</xdr:rowOff>
    </xdr:to>
    <xdr:cxnSp macro="">
      <xdr:nvCxnSpPr>
        <xdr:cNvPr id="604" name="直線コネクタ 603">
          <a:extLst>
            <a:ext uri="{FF2B5EF4-FFF2-40B4-BE49-F238E27FC236}">
              <a16:creationId xmlns:a16="http://schemas.microsoft.com/office/drawing/2014/main" id="{0F63E419-7529-46D5-9968-CF9787487475}"/>
            </a:ext>
          </a:extLst>
        </xdr:cNvPr>
        <xdr:cNvCxnSpPr/>
      </xdr:nvCxnSpPr>
      <xdr:spPr>
        <a:xfrm flipV="1">
          <a:off x="16802100" y="6868207"/>
          <a:ext cx="8001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40984</xdr:rowOff>
    </xdr:from>
    <xdr:ext cx="534377" cy="259045"/>
    <xdr:sp macro="" textlink="">
      <xdr:nvSpPr>
        <xdr:cNvPr id="605" name="n_1aveValue【一般廃棄物処理施設】&#10;一人当たり有形固定資産（償却資産）額">
          <a:extLst>
            <a:ext uri="{FF2B5EF4-FFF2-40B4-BE49-F238E27FC236}">
              <a16:creationId xmlns:a16="http://schemas.microsoft.com/office/drawing/2014/main" id="{D76804B7-02B3-4141-9857-EF0F04502312}"/>
            </a:ext>
          </a:extLst>
        </xdr:cNvPr>
        <xdr:cNvSpPr txBox="1"/>
      </xdr:nvSpPr>
      <xdr:spPr>
        <a:xfrm>
          <a:off x="18944736" y="603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18989</xdr:rowOff>
    </xdr:from>
    <xdr:ext cx="534377" cy="259045"/>
    <xdr:sp macro="" textlink="">
      <xdr:nvSpPr>
        <xdr:cNvPr id="606" name="n_2aveValue【一般廃棄物処理施設】&#10;一人当たり有形固定資産（償却資産）額">
          <a:extLst>
            <a:ext uri="{FF2B5EF4-FFF2-40B4-BE49-F238E27FC236}">
              <a16:creationId xmlns:a16="http://schemas.microsoft.com/office/drawing/2014/main" id="{19EFF749-AD66-458F-9491-0A2DBC6F54E1}"/>
            </a:ext>
          </a:extLst>
        </xdr:cNvPr>
        <xdr:cNvSpPr txBox="1"/>
      </xdr:nvSpPr>
      <xdr:spPr>
        <a:xfrm>
          <a:off x="18163686" y="601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24149</xdr:rowOff>
    </xdr:from>
    <xdr:ext cx="534377" cy="259045"/>
    <xdr:sp macro="" textlink="">
      <xdr:nvSpPr>
        <xdr:cNvPr id="607" name="n_3aveValue【一般廃棄物処理施設】&#10;一人当たり有形固定資産（償却資産）額">
          <a:extLst>
            <a:ext uri="{FF2B5EF4-FFF2-40B4-BE49-F238E27FC236}">
              <a16:creationId xmlns:a16="http://schemas.microsoft.com/office/drawing/2014/main" id="{D4885A71-B2A1-4499-9E80-65C812DCF2D6}"/>
            </a:ext>
          </a:extLst>
        </xdr:cNvPr>
        <xdr:cNvSpPr txBox="1"/>
      </xdr:nvSpPr>
      <xdr:spPr>
        <a:xfrm>
          <a:off x="17354061" y="601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25014</xdr:rowOff>
    </xdr:from>
    <xdr:ext cx="534377" cy="259045"/>
    <xdr:sp macro="" textlink="">
      <xdr:nvSpPr>
        <xdr:cNvPr id="608" name="n_4aveValue【一般廃棄物処理施設】&#10;一人当たり有形固定資産（償却資産）額">
          <a:extLst>
            <a:ext uri="{FF2B5EF4-FFF2-40B4-BE49-F238E27FC236}">
              <a16:creationId xmlns:a16="http://schemas.microsoft.com/office/drawing/2014/main" id="{A70A8DC6-5940-42C2-8EEB-CBAFADC6A669}"/>
            </a:ext>
          </a:extLst>
        </xdr:cNvPr>
        <xdr:cNvSpPr txBox="1"/>
      </xdr:nvSpPr>
      <xdr:spPr>
        <a:xfrm>
          <a:off x="16563486" y="601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117686</xdr:rowOff>
    </xdr:from>
    <xdr:ext cx="534377" cy="259045"/>
    <xdr:sp macro="" textlink="">
      <xdr:nvSpPr>
        <xdr:cNvPr id="609" name="n_1mainValue【一般廃棄物処理施設】&#10;一人当たり有形固定資産（償却資産）額">
          <a:extLst>
            <a:ext uri="{FF2B5EF4-FFF2-40B4-BE49-F238E27FC236}">
              <a16:creationId xmlns:a16="http://schemas.microsoft.com/office/drawing/2014/main" id="{4C8D5514-E26F-4A8A-8B72-088B574661A9}"/>
            </a:ext>
          </a:extLst>
        </xdr:cNvPr>
        <xdr:cNvSpPr txBox="1"/>
      </xdr:nvSpPr>
      <xdr:spPr>
        <a:xfrm>
          <a:off x="18944736" y="692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88997</xdr:rowOff>
    </xdr:from>
    <xdr:ext cx="534377" cy="259045"/>
    <xdr:sp macro="" textlink="">
      <xdr:nvSpPr>
        <xdr:cNvPr id="610" name="n_2mainValue【一般廃棄物処理施設】&#10;一人当たり有形固定資産（償却資産）額">
          <a:extLst>
            <a:ext uri="{FF2B5EF4-FFF2-40B4-BE49-F238E27FC236}">
              <a16:creationId xmlns:a16="http://schemas.microsoft.com/office/drawing/2014/main" id="{64B83AA5-4D79-473B-9561-6CDE864D5400}"/>
            </a:ext>
          </a:extLst>
        </xdr:cNvPr>
        <xdr:cNvSpPr txBox="1"/>
      </xdr:nvSpPr>
      <xdr:spPr>
        <a:xfrm>
          <a:off x="18163686" y="68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106109</xdr:rowOff>
    </xdr:from>
    <xdr:ext cx="534377" cy="259045"/>
    <xdr:sp macro="" textlink="">
      <xdr:nvSpPr>
        <xdr:cNvPr id="611" name="n_3mainValue【一般廃棄物処理施設】&#10;一人当たり有形固定資産（償却資産）額">
          <a:extLst>
            <a:ext uri="{FF2B5EF4-FFF2-40B4-BE49-F238E27FC236}">
              <a16:creationId xmlns:a16="http://schemas.microsoft.com/office/drawing/2014/main" id="{4BACB44C-9086-48D2-BF25-0CBA6C1E1B18}"/>
            </a:ext>
          </a:extLst>
        </xdr:cNvPr>
        <xdr:cNvSpPr txBox="1"/>
      </xdr:nvSpPr>
      <xdr:spPr>
        <a:xfrm>
          <a:off x="17354061" y="690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107481</xdr:rowOff>
    </xdr:from>
    <xdr:ext cx="534377" cy="259045"/>
    <xdr:sp macro="" textlink="">
      <xdr:nvSpPr>
        <xdr:cNvPr id="612" name="n_4mainValue【一般廃棄物処理施設】&#10;一人当たり有形固定資産（償却資産）額">
          <a:extLst>
            <a:ext uri="{FF2B5EF4-FFF2-40B4-BE49-F238E27FC236}">
              <a16:creationId xmlns:a16="http://schemas.microsoft.com/office/drawing/2014/main" id="{A9BF7C74-3B2A-4ED6-9C46-BC4356F8781C}"/>
            </a:ext>
          </a:extLst>
        </xdr:cNvPr>
        <xdr:cNvSpPr txBox="1"/>
      </xdr:nvSpPr>
      <xdr:spPr>
        <a:xfrm>
          <a:off x="16563486" y="690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61B3C6E2-F022-4CB3-A493-DE2A2404F9DA}"/>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E4BEBD13-6EE2-41FE-9BA9-040FE7CE5C7C}"/>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46A969B1-29E5-47D5-84F0-0FE0735A0DD7}"/>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056371A7-32CD-4A88-944C-E611A8BC4CFD}"/>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DC2ECE82-C700-4E17-BB41-E3836E724E70}"/>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34FF3B79-F080-47E3-AC12-14185BB43E72}"/>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FC074521-0D23-4115-8097-6DE85A35D529}"/>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86A278F0-3C3C-405C-8D2B-E329F9CBC6E6}"/>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F5165C17-4017-4A54-A983-33745EB6F0D7}"/>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13BB2121-66A2-4000-B40F-DC61A5392654}"/>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3" name="テキスト ボックス 622">
          <a:extLst>
            <a:ext uri="{FF2B5EF4-FFF2-40B4-BE49-F238E27FC236}">
              <a16:creationId xmlns:a16="http://schemas.microsoft.com/office/drawing/2014/main" id="{BD27EFB6-3435-456E-99AA-96F1722D2AA0}"/>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a:extLst>
            <a:ext uri="{FF2B5EF4-FFF2-40B4-BE49-F238E27FC236}">
              <a16:creationId xmlns:a16="http://schemas.microsoft.com/office/drawing/2014/main" id="{E5771C75-5BBE-48F8-81A0-07666169AC3B}"/>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5" name="テキスト ボックス 624">
          <a:extLst>
            <a:ext uri="{FF2B5EF4-FFF2-40B4-BE49-F238E27FC236}">
              <a16:creationId xmlns:a16="http://schemas.microsoft.com/office/drawing/2014/main" id="{154ECB2D-83EC-47CF-AD14-642977086640}"/>
            </a:ext>
          </a:extLst>
        </xdr:cNvPr>
        <xdr:cNvSpPr txBox="1"/>
      </xdr:nvSpPr>
      <xdr:spPr>
        <a:xfrm>
          <a:off x="10845966" y="103643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a:extLst>
            <a:ext uri="{FF2B5EF4-FFF2-40B4-BE49-F238E27FC236}">
              <a16:creationId xmlns:a16="http://schemas.microsoft.com/office/drawing/2014/main" id="{FBA3668A-5508-4570-BF20-44144417688E}"/>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a:extLst>
            <a:ext uri="{FF2B5EF4-FFF2-40B4-BE49-F238E27FC236}">
              <a16:creationId xmlns:a16="http://schemas.microsoft.com/office/drawing/2014/main" id="{471765E6-174E-40D5-B4D4-8D45054CD1E2}"/>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a:extLst>
            <a:ext uri="{FF2B5EF4-FFF2-40B4-BE49-F238E27FC236}">
              <a16:creationId xmlns:a16="http://schemas.microsoft.com/office/drawing/2014/main" id="{BE0802E2-5F3E-4A64-9A8E-DDD02955F9A5}"/>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a:extLst>
            <a:ext uri="{FF2B5EF4-FFF2-40B4-BE49-F238E27FC236}">
              <a16:creationId xmlns:a16="http://schemas.microsoft.com/office/drawing/2014/main" id="{DC2F8025-C79B-4E68-80AB-FF3F342E94B8}"/>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a:extLst>
            <a:ext uri="{FF2B5EF4-FFF2-40B4-BE49-F238E27FC236}">
              <a16:creationId xmlns:a16="http://schemas.microsoft.com/office/drawing/2014/main" id="{856018AF-CC54-4B09-AE3E-8993DA4263BA}"/>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a:extLst>
            <a:ext uri="{FF2B5EF4-FFF2-40B4-BE49-F238E27FC236}">
              <a16:creationId xmlns:a16="http://schemas.microsoft.com/office/drawing/2014/main" id="{97C22741-997B-4548-8EA6-98C4133B3F1D}"/>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a:extLst>
            <a:ext uri="{FF2B5EF4-FFF2-40B4-BE49-F238E27FC236}">
              <a16:creationId xmlns:a16="http://schemas.microsoft.com/office/drawing/2014/main" id="{C10EA463-2723-4108-BD11-326E08A81631}"/>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a:extLst>
            <a:ext uri="{FF2B5EF4-FFF2-40B4-BE49-F238E27FC236}">
              <a16:creationId xmlns:a16="http://schemas.microsoft.com/office/drawing/2014/main" id="{70399BC7-7BAC-4B1A-9B6B-482AB545D68A}"/>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a:extLst>
            <a:ext uri="{FF2B5EF4-FFF2-40B4-BE49-F238E27FC236}">
              <a16:creationId xmlns:a16="http://schemas.microsoft.com/office/drawing/2014/main" id="{D53413DF-6998-4DC3-8F06-9F46B8FAA75D}"/>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5" name="テキスト ボックス 634">
          <a:extLst>
            <a:ext uri="{FF2B5EF4-FFF2-40B4-BE49-F238E27FC236}">
              <a16:creationId xmlns:a16="http://schemas.microsoft.com/office/drawing/2014/main" id="{B16F29A0-348A-4C1B-8970-A883CC15AA09}"/>
            </a:ext>
          </a:extLst>
        </xdr:cNvPr>
        <xdr:cNvSpPr txBox="1"/>
      </xdr:nvSpPr>
      <xdr:spPr>
        <a:xfrm>
          <a:off x="10845966" y="881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a:extLst>
            <a:ext uri="{FF2B5EF4-FFF2-40B4-BE49-F238E27FC236}">
              <a16:creationId xmlns:a16="http://schemas.microsoft.com/office/drawing/2014/main" id="{68A04A83-38BC-4639-BFEA-E7756770457D}"/>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7" name="テキスト ボックス 636">
          <a:extLst>
            <a:ext uri="{FF2B5EF4-FFF2-40B4-BE49-F238E27FC236}">
              <a16:creationId xmlns:a16="http://schemas.microsoft.com/office/drawing/2014/main" id="{1F133B96-C516-41CF-A635-BA4CEF8EF571}"/>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8" name="【保健センター・保健所】&#10;有形固定資産減価償却率グラフ枠">
          <a:extLst>
            <a:ext uri="{FF2B5EF4-FFF2-40B4-BE49-F238E27FC236}">
              <a16:creationId xmlns:a16="http://schemas.microsoft.com/office/drawing/2014/main" id="{9691EB1B-9E46-4FE0-959E-EB6EB3A0AAD8}"/>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63</xdr:row>
      <xdr:rowOff>106135</xdr:rowOff>
    </xdr:to>
    <xdr:cxnSp macro="">
      <xdr:nvCxnSpPr>
        <xdr:cNvPr id="639" name="直線コネクタ 638">
          <a:extLst>
            <a:ext uri="{FF2B5EF4-FFF2-40B4-BE49-F238E27FC236}">
              <a16:creationId xmlns:a16="http://schemas.microsoft.com/office/drawing/2014/main" id="{6CB4856B-5C7F-4452-B329-A725874808A8}"/>
            </a:ext>
          </a:extLst>
        </xdr:cNvPr>
        <xdr:cNvCxnSpPr/>
      </xdr:nvCxnSpPr>
      <xdr:spPr>
        <a:xfrm flipV="1">
          <a:off x="14696439" y="9008654"/>
          <a:ext cx="0" cy="1295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109962</xdr:rowOff>
    </xdr:from>
    <xdr:ext cx="405111" cy="259045"/>
    <xdr:sp macro="" textlink="">
      <xdr:nvSpPr>
        <xdr:cNvPr id="640" name="【保健センター・保健所】&#10;有形固定資産減価償却率最小値テキスト">
          <a:extLst>
            <a:ext uri="{FF2B5EF4-FFF2-40B4-BE49-F238E27FC236}">
              <a16:creationId xmlns:a16="http://schemas.microsoft.com/office/drawing/2014/main" id="{01E5F6A8-3072-4E2A-9AB5-24D159247132}"/>
            </a:ext>
          </a:extLst>
        </xdr:cNvPr>
        <xdr:cNvSpPr txBox="1"/>
      </xdr:nvSpPr>
      <xdr:spPr>
        <a:xfrm>
          <a:off x="14735175" y="1030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106135</xdr:rowOff>
    </xdr:from>
    <xdr:to>
      <xdr:col>86</xdr:col>
      <xdr:colOff>25400</xdr:colOff>
      <xdr:row>63</xdr:row>
      <xdr:rowOff>106135</xdr:rowOff>
    </xdr:to>
    <xdr:cxnSp macro="">
      <xdr:nvCxnSpPr>
        <xdr:cNvPr id="641" name="直線コネクタ 640">
          <a:extLst>
            <a:ext uri="{FF2B5EF4-FFF2-40B4-BE49-F238E27FC236}">
              <a16:creationId xmlns:a16="http://schemas.microsoft.com/office/drawing/2014/main" id="{5E56FAA0-535A-4C32-88A0-CBA0E329785F}"/>
            </a:ext>
          </a:extLst>
        </xdr:cNvPr>
        <xdr:cNvCxnSpPr/>
      </xdr:nvCxnSpPr>
      <xdr:spPr>
        <a:xfrm>
          <a:off x="14611350" y="103042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642" name="【保健センター・保健所】&#10;有形固定資産減価償却率最大値テキスト">
          <a:extLst>
            <a:ext uri="{FF2B5EF4-FFF2-40B4-BE49-F238E27FC236}">
              <a16:creationId xmlns:a16="http://schemas.microsoft.com/office/drawing/2014/main" id="{146DBB34-0B2B-4520-ADDD-B02C764A8A2D}"/>
            </a:ext>
          </a:extLst>
        </xdr:cNvPr>
        <xdr:cNvSpPr txBox="1"/>
      </xdr:nvSpPr>
      <xdr:spPr>
        <a:xfrm>
          <a:off x="14735175" y="879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43" name="直線コネクタ 642">
          <a:extLst>
            <a:ext uri="{FF2B5EF4-FFF2-40B4-BE49-F238E27FC236}">
              <a16:creationId xmlns:a16="http://schemas.microsoft.com/office/drawing/2014/main" id="{BB91B8DA-76E2-40E1-8C0C-53FF73BBA828}"/>
            </a:ext>
          </a:extLst>
        </xdr:cNvPr>
        <xdr:cNvCxnSpPr/>
      </xdr:nvCxnSpPr>
      <xdr:spPr>
        <a:xfrm>
          <a:off x="14611350" y="900865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112503</xdr:rowOff>
    </xdr:from>
    <xdr:ext cx="405111" cy="259045"/>
    <xdr:sp macro="" textlink="">
      <xdr:nvSpPr>
        <xdr:cNvPr id="644" name="【保健センター・保健所】&#10;有形固定資産減価償却率平均値テキスト">
          <a:extLst>
            <a:ext uri="{FF2B5EF4-FFF2-40B4-BE49-F238E27FC236}">
              <a16:creationId xmlns:a16="http://schemas.microsoft.com/office/drawing/2014/main" id="{63F5AC86-AB21-4006-8B58-4C595A8419F8}"/>
            </a:ext>
          </a:extLst>
        </xdr:cNvPr>
        <xdr:cNvSpPr txBox="1"/>
      </xdr:nvSpPr>
      <xdr:spPr>
        <a:xfrm>
          <a:off x="14735175" y="93422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89626</xdr:rowOff>
    </xdr:from>
    <xdr:to>
      <xdr:col>85</xdr:col>
      <xdr:colOff>177800</xdr:colOff>
      <xdr:row>59</xdr:row>
      <xdr:rowOff>19776</xdr:rowOff>
    </xdr:to>
    <xdr:sp macro="" textlink="">
      <xdr:nvSpPr>
        <xdr:cNvPr id="645" name="フローチャート: 判断 644">
          <a:extLst>
            <a:ext uri="{FF2B5EF4-FFF2-40B4-BE49-F238E27FC236}">
              <a16:creationId xmlns:a16="http://schemas.microsoft.com/office/drawing/2014/main" id="{25C7EFE5-96A3-41E7-8938-96632034EE34}"/>
            </a:ext>
          </a:extLst>
        </xdr:cNvPr>
        <xdr:cNvSpPr/>
      </xdr:nvSpPr>
      <xdr:spPr>
        <a:xfrm>
          <a:off x="14649450" y="947810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63500</xdr:rowOff>
    </xdr:from>
    <xdr:to>
      <xdr:col>81</xdr:col>
      <xdr:colOff>101600</xdr:colOff>
      <xdr:row>58</xdr:row>
      <xdr:rowOff>165100</xdr:rowOff>
    </xdr:to>
    <xdr:sp macro="" textlink="">
      <xdr:nvSpPr>
        <xdr:cNvPr id="646" name="フローチャート: 判断 645">
          <a:extLst>
            <a:ext uri="{FF2B5EF4-FFF2-40B4-BE49-F238E27FC236}">
              <a16:creationId xmlns:a16="http://schemas.microsoft.com/office/drawing/2014/main" id="{53F75EEB-058E-436D-85A8-4579D65F2633}"/>
            </a:ext>
          </a:extLst>
        </xdr:cNvPr>
        <xdr:cNvSpPr/>
      </xdr:nvSpPr>
      <xdr:spPr>
        <a:xfrm>
          <a:off x="13887450" y="9458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136978</xdr:rowOff>
    </xdr:from>
    <xdr:to>
      <xdr:col>76</xdr:col>
      <xdr:colOff>165100</xdr:colOff>
      <xdr:row>58</xdr:row>
      <xdr:rowOff>67128</xdr:rowOff>
    </xdr:to>
    <xdr:sp macro="" textlink="">
      <xdr:nvSpPr>
        <xdr:cNvPr id="647" name="フローチャート: 判断 646">
          <a:extLst>
            <a:ext uri="{FF2B5EF4-FFF2-40B4-BE49-F238E27FC236}">
              <a16:creationId xmlns:a16="http://schemas.microsoft.com/office/drawing/2014/main" id="{BF7580C7-02F7-43C5-8E06-E73BE623F0FD}"/>
            </a:ext>
          </a:extLst>
        </xdr:cNvPr>
        <xdr:cNvSpPr/>
      </xdr:nvSpPr>
      <xdr:spPr>
        <a:xfrm>
          <a:off x="13096875" y="936987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123916</xdr:rowOff>
    </xdr:from>
    <xdr:to>
      <xdr:col>72</xdr:col>
      <xdr:colOff>38100</xdr:colOff>
      <xdr:row>58</xdr:row>
      <xdr:rowOff>54066</xdr:rowOff>
    </xdr:to>
    <xdr:sp macro="" textlink="">
      <xdr:nvSpPr>
        <xdr:cNvPr id="648" name="フローチャート: 判断 647">
          <a:extLst>
            <a:ext uri="{FF2B5EF4-FFF2-40B4-BE49-F238E27FC236}">
              <a16:creationId xmlns:a16="http://schemas.microsoft.com/office/drawing/2014/main" id="{A6667F94-8BD3-4D41-965E-BD28E8FCE74E}"/>
            </a:ext>
          </a:extLst>
        </xdr:cNvPr>
        <xdr:cNvSpPr/>
      </xdr:nvSpPr>
      <xdr:spPr>
        <a:xfrm>
          <a:off x="12296775" y="935046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110853</xdr:rowOff>
    </xdr:from>
    <xdr:to>
      <xdr:col>67</xdr:col>
      <xdr:colOff>101600</xdr:colOff>
      <xdr:row>58</xdr:row>
      <xdr:rowOff>41003</xdr:rowOff>
    </xdr:to>
    <xdr:sp macro="" textlink="">
      <xdr:nvSpPr>
        <xdr:cNvPr id="649" name="フローチャート: 判断 648">
          <a:extLst>
            <a:ext uri="{FF2B5EF4-FFF2-40B4-BE49-F238E27FC236}">
              <a16:creationId xmlns:a16="http://schemas.microsoft.com/office/drawing/2014/main" id="{664C3D2C-8F51-4AD3-A1C0-09A28E9F297B}"/>
            </a:ext>
          </a:extLst>
        </xdr:cNvPr>
        <xdr:cNvSpPr/>
      </xdr:nvSpPr>
      <xdr:spPr>
        <a:xfrm>
          <a:off x="11487150" y="933740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E41EC626-C620-45D6-80C6-05E7B5371F58}"/>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4221B00D-1CBC-4D99-A6A5-06DD53E15A8F}"/>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5F389D13-3518-446F-8FC7-F63BF1C422FD}"/>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4862CC82-7A84-4E87-83B3-9F51F7C0FE7D}"/>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8F26F299-3A7A-494E-9335-EC0E890F122B}"/>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148409</xdr:rowOff>
    </xdr:from>
    <xdr:to>
      <xdr:col>85</xdr:col>
      <xdr:colOff>177800</xdr:colOff>
      <xdr:row>61</xdr:row>
      <xdr:rowOff>78559</xdr:rowOff>
    </xdr:to>
    <xdr:sp macro="" textlink="">
      <xdr:nvSpPr>
        <xdr:cNvPr id="655" name="楕円 654">
          <a:extLst>
            <a:ext uri="{FF2B5EF4-FFF2-40B4-BE49-F238E27FC236}">
              <a16:creationId xmlns:a16="http://schemas.microsoft.com/office/drawing/2014/main" id="{7E0EB258-489F-4DCA-86F9-40A59FC472E5}"/>
            </a:ext>
          </a:extLst>
        </xdr:cNvPr>
        <xdr:cNvSpPr/>
      </xdr:nvSpPr>
      <xdr:spPr>
        <a:xfrm>
          <a:off x="14649450" y="986073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126836</xdr:rowOff>
    </xdr:from>
    <xdr:ext cx="405111" cy="259045"/>
    <xdr:sp macro="" textlink="">
      <xdr:nvSpPr>
        <xdr:cNvPr id="656" name="【保健センター・保健所】&#10;有形固定資産減価償却率該当値テキスト">
          <a:extLst>
            <a:ext uri="{FF2B5EF4-FFF2-40B4-BE49-F238E27FC236}">
              <a16:creationId xmlns:a16="http://schemas.microsoft.com/office/drawing/2014/main" id="{643B574A-D6B2-45C9-A0DB-E1D443677097}"/>
            </a:ext>
          </a:extLst>
        </xdr:cNvPr>
        <xdr:cNvSpPr txBox="1"/>
      </xdr:nvSpPr>
      <xdr:spPr>
        <a:xfrm>
          <a:off x="14735175" y="983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83094</xdr:rowOff>
    </xdr:from>
    <xdr:to>
      <xdr:col>81</xdr:col>
      <xdr:colOff>101600</xdr:colOff>
      <xdr:row>61</xdr:row>
      <xdr:rowOff>13244</xdr:rowOff>
    </xdr:to>
    <xdr:sp macro="" textlink="">
      <xdr:nvSpPr>
        <xdr:cNvPr id="657" name="楕円 656">
          <a:extLst>
            <a:ext uri="{FF2B5EF4-FFF2-40B4-BE49-F238E27FC236}">
              <a16:creationId xmlns:a16="http://schemas.microsoft.com/office/drawing/2014/main" id="{1886EA96-60BD-41F0-98FE-B4D48B434A1E}"/>
            </a:ext>
          </a:extLst>
        </xdr:cNvPr>
        <xdr:cNvSpPr/>
      </xdr:nvSpPr>
      <xdr:spPr>
        <a:xfrm>
          <a:off x="13887450" y="9801769"/>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133894</xdr:rowOff>
    </xdr:from>
    <xdr:to>
      <xdr:col>85</xdr:col>
      <xdr:colOff>127000</xdr:colOff>
      <xdr:row>61</xdr:row>
      <xdr:rowOff>27759</xdr:rowOff>
    </xdr:to>
    <xdr:cxnSp macro="">
      <xdr:nvCxnSpPr>
        <xdr:cNvPr id="658" name="直線コネクタ 657">
          <a:extLst>
            <a:ext uri="{FF2B5EF4-FFF2-40B4-BE49-F238E27FC236}">
              <a16:creationId xmlns:a16="http://schemas.microsoft.com/office/drawing/2014/main" id="{2D31BF66-E97B-47DA-8D2E-7E247BA89C44}"/>
            </a:ext>
          </a:extLst>
        </xdr:cNvPr>
        <xdr:cNvCxnSpPr/>
      </xdr:nvCxnSpPr>
      <xdr:spPr>
        <a:xfrm>
          <a:off x="13935075" y="9849394"/>
          <a:ext cx="762000" cy="5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117384</xdr:rowOff>
    </xdr:from>
    <xdr:to>
      <xdr:col>76</xdr:col>
      <xdr:colOff>165100</xdr:colOff>
      <xdr:row>60</xdr:row>
      <xdr:rowOff>47534</xdr:rowOff>
    </xdr:to>
    <xdr:sp macro="" textlink="">
      <xdr:nvSpPr>
        <xdr:cNvPr id="659" name="楕円 658">
          <a:extLst>
            <a:ext uri="{FF2B5EF4-FFF2-40B4-BE49-F238E27FC236}">
              <a16:creationId xmlns:a16="http://schemas.microsoft.com/office/drawing/2014/main" id="{FD055625-8A34-4096-954B-F467176355D4}"/>
            </a:ext>
          </a:extLst>
        </xdr:cNvPr>
        <xdr:cNvSpPr/>
      </xdr:nvSpPr>
      <xdr:spPr>
        <a:xfrm>
          <a:off x="13096875" y="967095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168184</xdr:rowOff>
    </xdr:from>
    <xdr:to>
      <xdr:col>81</xdr:col>
      <xdr:colOff>50800</xdr:colOff>
      <xdr:row>60</xdr:row>
      <xdr:rowOff>133894</xdr:rowOff>
    </xdr:to>
    <xdr:cxnSp macro="">
      <xdr:nvCxnSpPr>
        <xdr:cNvPr id="660" name="直線コネクタ 659">
          <a:extLst>
            <a:ext uri="{FF2B5EF4-FFF2-40B4-BE49-F238E27FC236}">
              <a16:creationId xmlns:a16="http://schemas.microsoft.com/office/drawing/2014/main" id="{30097C38-1AF4-4D6A-98AC-1CD40094B950}"/>
            </a:ext>
          </a:extLst>
        </xdr:cNvPr>
        <xdr:cNvCxnSpPr/>
      </xdr:nvCxnSpPr>
      <xdr:spPr>
        <a:xfrm>
          <a:off x="13144500" y="9718584"/>
          <a:ext cx="790575" cy="1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52070</xdr:rowOff>
    </xdr:from>
    <xdr:to>
      <xdr:col>72</xdr:col>
      <xdr:colOff>38100</xdr:colOff>
      <xdr:row>59</xdr:row>
      <xdr:rowOff>153670</xdr:rowOff>
    </xdr:to>
    <xdr:sp macro="" textlink="">
      <xdr:nvSpPr>
        <xdr:cNvPr id="661" name="楕円 660">
          <a:extLst>
            <a:ext uri="{FF2B5EF4-FFF2-40B4-BE49-F238E27FC236}">
              <a16:creationId xmlns:a16="http://schemas.microsoft.com/office/drawing/2014/main" id="{E361C223-1DCC-47E6-A9C7-88DFDD2681C7}"/>
            </a:ext>
          </a:extLst>
        </xdr:cNvPr>
        <xdr:cNvSpPr/>
      </xdr:nvSpPr>
      <xdr:spPr>
        <a:xfrm>
          <a:off x="12296775" y="960247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102870</xdr:rowOff>
    </xdr:from>
    <xdr:to>
      <xdr:col>76</xdr:col>
      <xdr:colOff>114300</xdr:colOff>
      <xdr:row>59</xdr:row>
      <xdr:rowOff>168184</xdr:rowOff>
    </xdr:to>
    <xdr:cxnSp macro="">
      <xdr:nvCxnSpPr>
        <xdr:cNvPr id="662" name="直線コネクタ 661">
          <a:extLst>
            <a:ext uri="{FF2B5EF4-FFF2-40B4-BE49-F238E27FC236}">
              <a16:creationId xmlns:a16="http://schemas.microsoft.com/office/drawing/2014/main" id="{8B6247E7-23D5-4593-9BE3-B321A5A91AB2}"/>
            </a:ext>
          </a:extLst>
        </xdr:cNvPr>
        <xdr:cNvCxnSpPr/>
      </xdr:nvCxnSpPr>
      <xdr:spPr>
        <a:xfrm>
          <a:off x="12344400" y="9659620"/>
          <a:ext cx="800100"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161472</xdr:rowOff>
    </xdr:from>
    <xdr:to>
      <xdr:col>67</xdr:col>
      <xdr:colOff>101600</xdr:colOff>
      <xdr:row>59</xdr:row>
      <xdr:rowOff>91622</xdr:rowOff>
    </xdr:to>
    <xdr:sp macro="" textlink="">
      <xdr:nvSpPr>
        <xdr:cNvPr id="663" name="楕円 662">
          <a:extLst>
            <a:ext uri="{FF2B5EF4-FFF2-40B4-BE49-F238E27FC236}">
              <a16:creationId xmlns:a16="http://schemas.microsoft.com/office/drawing/2014/main" id="{B157DF59-CC7D-4848-8ED3-3963C990FDA0}"/>
            </a:ext>
          </a:extLst>
        </xdr:cNvPr>
        <xdr:cNvSpPr/>
      </xdr:nvSpPr>
      <xdr:spPr>
        <a:xfrm>
          <a:off x="11487150" y="955629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40822</xdr:rowOff>
    </xdr:from>
    <xdr:to>
      <xdr:col>71</xdr:col>
      <xdr:colOff>177800</xdr:colOff>
      <xdr:row>59</xdr:row>
      <xdr:rowOff>102870</xdr:rowOff>
    </xdr:to>
    <xdr:cxnSp macro="">
      <xdr:nvCxnSpPr>
        <xdr:cNvPr id="664" name="直線コネクタ 663">
          <a:extLst>
            <a:ext uri="{FF2B5EF4-FFF2-40B4-BE49-F238E27FC236}">
              <a16:creationId xmlns:a16="http://schemas.microsoft.com/office/drawing/2014/main" id="{160E258F-E0A2-40C4-A3AA-99F8AE7D53F0}"/>
            </a:ext>
          </a:extLst>
        </xdr:cNvPr>
        <xdr:cNvCxnSpPr/>
      </xdr:nvCxnSpPr>
      <xdr:spPr>
        <a:xfrm>
          <a:off x="11534775" y="9594397"/>
          <a:ext cx="809625" cy="6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10177</xdr:rowOff>
    </xdr:from>
    <xdr:ext cx="405111" cy="259045"/>
    <xdr:sp macro="" textlink="">
      <xdr:nvSpPr>
        <xdr:cNvPr id="665" name="n_1aveValue【保健センター・保健所】&#10;有形固定資産減価償却率">
          <a:extLst>
            <a:ext uri="{FF2B5EF4-FFF2-40B4-BE49-F238E27FC236}">
              <a16:creationId xmlns:a16="http://schemas.microsoft.com/office/drawing/2014/main" id="{A0C1C53F-777D-444F-B830-A2C853F8EA3F}"/>
            </a:ext>
          </a:extLst>
        </xdr:cNvPr>
        <xdr:cNvSpPr txBox="1"/>
      </xdr:nvSpPr>
      <xdr:spPr>
        <a:xfrm>
          <a:off x="13745219" y="923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83655</xdr:rowOff>
    </xdr:from>
    <xdr:ext cx="405111" cy="259045"/>
    <xdr:sp macro="" textlink="">
      <xdr:nvSpPr>
        <xdr:cNvPr id="666" name="n_2aveValue【保健センター・保健所】&#10;有形固定資産減価償却率">
          <a:extLst>
            <a:ext uri="{FF2B5EF4-FFF2-40B4-BE49-F238E27FC236}">
              <a16:creationId xmlns:a16="http://schemas.microsoft.com/office/drawing/2014/main" id="{E5C7E750-9F75-413E-8C8E-FCA9B011D69F}"/>
            </a:ext>
          </a:extLst>
        </xdr:cNvPr>
        <xdr:cNvSpPr txBox="1"/>
      </xdr:nvSpPr>
      <xdr:spPr>
        <a:xfrm>
          <a:off x="12964169" y="9154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70593</xdr:rowOff>
    </xdr:from>
    <xdr:ext cx="405111" cy="259045"/>
    <xdr:sp macro="" textlink="">
      <xdr:nvSpPr>
        <xdr:cNvPr id="667" name="n_3aveValue【保健センター・保健所】&#10;有形固定資産減価償却率">
          <a:extLst>
            <a:ext uri="{FF2B5EF4-FFF2-40B4-BE49-F238E27FC236}">
              <a16:creationId xmlns:a16="http://schemas.microsoft.com/office/drawing/2014/main" id="{4B482CF4-AFF3-4E4D-8F9B-70E129A59495}"/>
            </a:ext>
          </a:extLst>
        </xdr:cNvPr>
        <xdr:cNvSpPr txBox="1"/>
      </xdr:nvSpPr>
      <xdr:spPr>
        <a:xfrm>
          <a:off x="12164069" y="9135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57530</xdr:rowOff>
    </xdr:from>
    <xdr:ext cx="405111" cy="259045"/>
    <xdr:sp macro="" textlink="">
      <xdr:nvSpPr>
        <xdr:cNvPr id="668" name="n_4aveValue【保健センター・保健所】&#10;有形固定資産減価償却率">
          <a:extLst>
            <a:ext uri="{FF2B5EF4-FFF2-40B4-BE49-F238E27FC236}">
              <a16:creationId xmlns:a16="http://schemas.microsoft.com/office/drawing/2014/main" id="{3D8441E7-4D21-43A4-8D53-C38C4E0B482A}"/>
            </a:ext>
          </a:extLst>
        </xdr:cNvPr>
        <xdr:cNvSpPr txBox="1"/>
      </xdr:nvSpPr>
      <xdr:spPr>
        <a:xfrm>
          <a:off x="11354444" y="9125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4371</xdr:rowOff>
    </xdr:from>
    <xdr:ext cx="405111" cy="259045"/>
    <xdr:sp macro="" textlink="">
      <xdr:nvSpPr>
        <xdr:cNvPr id="669" name="n_1mainValue【保健センター・保健所】&#10;有形固定資産減価償却率">
          <a:extLst>
            <a:ext uri="{FF2B5EF4-FFF2-40B4-BE49-F238E27FC236}">
              <a16:creationId xmlns:a16="http://schemas.microsoft.com/office/drawing/2014/main" id="{EFC05BC1-0DA5-4544-B4E8-B64C148AE9A5}"/>
            </a:ext>
          </a:extLst>
        </xdr:cNvPr>
        <xdr:cNvSpPr txBox="1"/>
      </xdr:nvSpPr>
      <xdr:spPr>
        <a:xfrm>
          <a:off x="13745219" y="9884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38661</xdr:rowOff>
    </xdr:from>
    <xdr:ext cx="405111" cy="259045"/>
    <xdr:sp macro="" textlink="">
      <xdr:nvSpPr>
        <xdr:cNvPr id="670" name="n_2mainValue【保健センター・保健所】&#10;有形固定資産減価償却率">
          <a:extLst>
            <a:ext uri="{FF2B5EF4-FFF2-40B4-BE49-F238E27FC236}">
              <a16:creationId xmlns:a16="http://schemas.microsoft.com/office/drawing/2014/main" id="{D14E4F95-9BF8-4E02-BA31-F2CE3F3F203B}"/>
            </a:ext>
          </a:extLst>
        </xdr:cNvPr>
        <xdr:cNvSpPr txBox="1"/>
      </xdr:nvSpPr>
      <xdr:spPr>
        <a:xfrm>
          <a:off x="12964169" y="975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671" name="n_3mainValue【保健センター・保健所】&#10;有形固定資産減価償却率">
          <a:extLst>
            <a:ext uri="{FF2B5EF4-FFF2-40B4-BE49-F238E27FC236}">
              <a16:creationId xmlns:a16="http://schemas.microsoft.com/office/drawing/2014/main" id="{A4AC9301-0E4D-426B-9ABF-9BD5C73A2331}"/>
            </a:ext>
          </a:extLst>
        </xdr:cNvPr>
        <xdr:cNvSpPr txBox="1"/>
      </xdr:nvSpPr>
      <xdr:spPr>
        <a:xfrm>
          <a:off x="12164069"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82749</xdr:rowOff>
    </xdr:from>
    <xdr:ext cx="405111" cy="259045"/>
    <xdr:sp macro="" textlink="">
      <xdr:nvSpPr>
        <xdr:cNvPr id="672" name="n_4mainValue【保健センター・保健所】&#10;有形固定資産減価償却率">
          <a:extLst>
            <a:ext uri="{FF2B5EF4-FFF2-40B4-BE49-F238E27FC236}">
              <a16:creationId xmlns:a16="http://schemas.microsoft.com/office/drawing/2014/main" id="{3599300B-48D4-4FE9-BC86-92F011A5AFD2}"/>
            </a:ext>
          </a:extLst>
        </xdr:cNvPr>
        <xdr:cNvSpPr txBox="1"/>
      </xdr:nvSpPr>
      <xdr:spPr>
        <a:xfrm>
          <a:off x="11354444" y="9639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3" name="正方形/長方形 672">
          <a:extLst>
            <a:ext uri="{FF2B5EF4-FFF2-40B4-BE49-F238E27FC236}">
              <a16:creationId xmlns:a16="http://schemas.microsoft.com/office/drawing/2014/main" id="{A13546BF-7243-4355-9446-EF4301598249}"/>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4" name="正方形/長方形 673">
          <a:extLst>
            <a:ext uri="{FF2B5EF4-FFF2-40B4-BE49-F238E27FC236}">
              <a16:creationId xmlns:a16="http://schemas.microsoft.com/office/drawing/2014/main" id="{3735A3C9-0562-4620-8030-E9B6F5C76B74}"/>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5" name="正方形/長方形 674">
          <a:extLst>
            <a:ext uri="{FF2B5EF4-FFF2-40B4-BE49-F238E27FC236}">
              <a16:creationId xmlns:a16="http://schemas.microsoft.com/office/drawing/2014/main" id="{6C152341-40A6-4D6F-A56D-DA59B822A33B}"/>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6" name="正方形/長方形 675">
          <a:extLst>
            <a:ext uri="{FF2B5EF4-FFF2-40B4-BE49-F238E27FC236}">
              <a16:creationId xmlns:a16="http://schemas.microsoft.com/office/drawing/2014/main" id="{0D69C32C-4F6B-4300-93AC-3C75EFE3C895}"/>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7" name="正方形/長方形 676">
          <a:extLst>
            <a:ext uri="{FF2B5EF4-FFF2-40B4-BE49-F238E27FC236}">
              <a16:creationId xmlns:a16="http://schemas.microsoft.com/office/drawing/2014/main" id="{2EDC68EC-8BE9-403D-95DB-79C086E47A89}"/>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8" name="正方形/長方形 677">
          <a:extLst>
            <a:ext uri="{FF2B5EF4-FFF2-40B4-BE49-F238E27FC236}">
              <a16:creationId xmlns:a16="http://schemas.microsoft.com/office/drawing/2014/main" id="{2810B6C7-211E-4990-98CE-C8940FADC27D}"/>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9" name="正方形/長方形 678">
          <a:extLst>
            <a:ext uri="{FF2B5EF4-FFF2-40B4-BE49-F238E27FC236}">
              <a16:creationId xmlns:a16="http://schemas.microsoft.com/office/drawing/2014/main" id="{22181B80-0220-43E2-9128-1644DD9057EA}"/>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0" name="正方形/長方形 679">
          <a:extLst>
            <a:ext uri="{FF2B5EF4-FFF2-40B4-BE49-F238E27FC236}">
              <a16:creationId xmlns:a16="http://schemas.microsoft.com/office/drawing/2014/main" id="{9E5861AD-F62F-42DE-B8AC-6ED9E0E4E9EB}"/>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1" name="テキスト ボックス 680">
          <a:extLst>
            <a:ext uri="{FF2B5EF4-FFF2-40B4-BE49-F238E27FC236}">
              <a16:creationId xmlns:a16="http://schemas.microsoft.com/office/drawing/2014/main" id="{31864E7D-EB48-476B-BAB6-709579CC55CB}"/>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2" name="直線コネクタ 681">
          <a:extLst>
            <a:ext uri="{FF2B5EF4-FFF2-40B4-BE49-F238E27FC236}">
              <a16:creationId xmlns:a16="http://schemas.microsoft.com/office/drawing/2014/main" id="{B2F8B688-B3AE-4083-9CFC-CD6547F03B25}"/>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3" name="直線コネクタ 682">
          <a:extLst>
            <a:ext uri="{FF2B5EF4-FFF2-40B4-BE49-F238E27FC236}">
              <a16:creationId xmlns:a16="http://schemas.microsoft.com/office/drawing/2014/main" id="{FA9567D4-2194-42C8-A81E-5A5BF907170E}"/>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4" name="テキスト ボックス 683">
          <a:extLst>
            <a:ext uri="{FF2B5EF4-FFF2-40B4-BE49-F238E27FC236}">
              <a16:creationId xmlns:a16="http://schemas.microsoft.com/office/drawing/2014/main" id="{A081B360-E337-4207-905A-2ABBAB175FB8}"/>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5" name="直線コネクタ 684">
          <a:extLst>
            <a:ext uri="{FF2B5EF4-FFF2-40B4-BE49-F238E27FC236}">
              <a16:creationId xmlns:a16="http://schemas.microsoft.com/office/drawing/2014/main" id="{CA641691-75BE-437F-94BD-D605D3F7BEAF}"/>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6" name="テキスト ボックス 685">
          <a:extLst>
            <a:ext uri="{FF2B5EF4-FFF2-40B4-BE49-F238E27FC236}">
              <a16:creationId xmlns:a16="http://schemas.microsoft.com/office/drawing/2014/main" id="{51A97EA1-B1FC-4212-912B-6BAF2C8DB29A}"/>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7" name="直線コネクタ 686">
          <a:extLst>
            <a:ext uri="{FF2B5EF4-FFF2-40B4-BE49-F238E27FC236}">
              <a16:creationId xmlns:a16="http://schemas.microsoft.com/office/drawing/2014/main" id="{D09BE657-733C-45BD-8F02-691AD97C4E9A}"/>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8" name="テキスト ボックス 687">
          <a:extLst>
            <a:ext uri="{FF2B5EF4-FFF2-40B4-BE49-F238E27FC236}">
              <a16:creationId xmlns:a16="http://schemas.microsoft.com/office/drawing/2014/main" id="{094C2F9C-FEFE-4B0F-9A64-0660A8F687CF}"/>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9" name="直線コネクタ 688">
          <a:extLst>
            <a:ext uri="{FF2B5EF4-FFF2-40B4-BE49-F238E27FC236}">
              <a16:creationId xmlns:a16="http://schemas.microsoft.com/office/drawing/2014/main" id="{3762DD14-A40A-4981-9930-2D45A65084D9}"/>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0" name="テキスト ボックス 689">
          <a:extLst>
            <a:ext uri="{FF2B5EF4-FFF2-40B4-BE49-F238E27FC236}">
              <a16:creationId xmlns:a16="http://schemas.microsoft.com/office/drawing/2014/main" id="{1021A265-5315-41CB-B76A-82252D505EC8}"/>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1" name="直線コネクタ 690">
          <a:extLst>
            <a:ext uri="{FF2B5EF4-FFF2-40B4-BE49-F238E27FC236}">
              <a16:creationId xmlns:a16="http://schemas.microsoft.com/office/drawing/2014/main" id="{C7EB588B-D27B-4787-8B8B-22928872BFD3}"/>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2" name="テキスト ボックス 691">
          <a:extLst>
            <a:ext uri="{FF2B5EF4-FFF2-40B4-BE49-F238E27FC236}">
              <a16:creationId xmlns:a16="http://schemas.microsoft.com/office/drawing/2014/main" id="{2B9285B0-9AE7-48F7-802D-A07CD706559F}"/>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3" name="直線コネクタ 692">
          <a:extLst>
            <a:ext uri="{FF2B5EF4-FFF2-40B4-BE49-F238E27FC236}">
              <a16:creationId xmlns:a16="http://schemas.microsoft.com/office/drawing/2014/main" id="{E93D676B-5558-4BC6-BA87-6C1BD8BEB33A}"/>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4" name="テキスト ボックス 693">
          <a:extLst>
            <a:ext uri="{FF2B5EF4-FFF2-40B4-BE49-F238E27FC236}">
              <a16:creationId xmlns:a16="http://schemas.microsoft.com/office/drawing/2014/main" id="{CDAC6961-F249-4DFF-B0D6-7D21F10C0D6B}"/>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5" name="【保健センター・保健所】&#10;一人当たり面積グラフ枠">
          <a:extLst>
            <a:ext uri="{FF2B5EF4-FFF2-40B4-BE49-F238E27FC236}">
              <a16:creationId xmlns:a16="http://schemas.microsoft.com/office/drawing/2014/main" id="{CFAE8963-3CA0-47A5-A073-CB9EDC121227}"/>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6" name="直線コネクタ 695">
          <a:extLst>
            <a:ext uri="{FF2B5EF4-FFF2-40B4-BE49-F238E27FC236}">
              <a16:creationId xmlns:a16="http://schemas.microsoft.com/office/drawing/2014/main" id="{293205B2-525E-4EFC-A83A-47A54914408E}"/>
            </a:ext>
          </a:extLst>
        </xdr:cNvPr>
        <xdr:cNvCxnSpPr/>
      </xdr:nvCxnSpPr>
      <xdr:spPr>
        <a:xfrm flipV="1">
          <a:off x="19954239" y="903922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7" name="【保健センター・保健所】&#10;一人当たり面積最小値テキスト">
          <a:extLst>
            <a:ext uri="{FF2B5EF4-FFF2-40B4-BE49-F238E27FC236}">
              <a16:creationId xmlns:a16="http://schemas.microsoft.com/office/drawing/2014/main" id="{DB3F4F02-FDD7-4E50-A49A-8E981A151244}"/>
            </a:ext>
          </a:extLst>
        </xdr:cNvPr>
        <xdr:cNvSpPr txBox="1"/>
      </xdr:nvSpPr>
      <xdr:spPr>
        <a:xfrm>
          <a:off x="19992975"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8" name="直線コネクタ 697">
          <a:extLst>
            <a:ext uri="{FF2B5EF4-FFF2-40B4-BE49-F238E27FC236}">
              <a16:creationId xmlns:a16="http://schemas.microsoft.com/office/drawing/2014/main" id="{04018AE3-3E22-45E3-86CF-158BC9B7EF41}"/>
            </a:ext>
          </a:extLst>
        </xdr:cNvPr>
        <xdr:cNvCxnSpPr/>
      </xdr:nvCxnSpPr>
      <xdr:spPr>
        <a:xfrm>
          <a:off x="19878675" y="10334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9" name="【保健センター・保健所】&#10;一人当たり面積最大値テキスト">
          <a:extLst>
            <a:ext uri="{FF2B5EF4-FFF2-40B4-BE49-F238E27FC236}">
              <a16:creationId xmlns:a16="http://schemas.microsoft.com/office/drawing/2014/main" id="{FA56E491-6B82-4624-B62A-A8319C6D1A36}"/>
            </a:ext>
          </a:extLst>
        </xdr:cNvPr>
        <xdr:cNvSpPr txBox="1"/>
      </xdr:nvSpPr>
      <xdr:spPr>
        <a:xfrm>
          <a:off x="19992975"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700" name="直線コネクタ 699">
          <a:extLst>
            <a:ext uri="{FF2B5EF4-FFF2-40B4-BE49-F238E27FC236}">
              <a16:creationId xmlns:a16="http://schemas.microsoft.com/office/drawing/2014/main" id="{7817E5AC-D5C2-45A9-99F8-B024A3046A99}"/>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118127</xdr:rowOff>
    </xdr:from>
    <xdr:ext cx="469744" cy="259045"/>
    <xdr:sp macro="" textlink="">
      <xdr:nvSpPr>
        <xdr:cNvPr id="701" name="【保健センター・保健所】&#10;一人当たり面積平均値テキスト">
          <a:extLst>
            <a:ext uri="{FF2B5EF4-FFF2-40B4-BE49-F238E27FC236}">
              <a16:creationId xmlns:a16="http://schemas.microsoft.com/office/drawing/2014/main" id="{D2D0DB61-CB3D-4055-9BB2-875D1A6B9BCD}"/>
            </a:ext>
          </a:extLst>
        </xdr:cNvPr>
        <xdr:cNvSpPr txBox="1"/>
      </xdr:nvSpPr>
      <xdr:spPr>
        <a:xfrm>
          <a:off x="19992975" y="9836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702" name="フローチャート: 判断 701">
          <a:extLst>
            <a:ext uri="{FF2B5EF4-FFF2-40B4-BE49-F238E27FC236}">
              <a16:creationId xmlns:a16="http://schemas.microsoft.com/office/drawing/2014/main" id="{D98FF78A-23D2-4289-A001-A8CD584CEB6B}"/>
            </a:ext>
          </a:extLst>
        </xdr:cNvPr>
        <xdr:cNvSpPr/>
      </xdr:nvSpPr>
      <xdr:spPr>
        <a:xfrm>
          <a:off x="19897725"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703" name="フローチャート: 判断 702">
          <a:extLst>
            <a:ext uri="{FF2B5EF4-FFF2-40B4-BE49-F238E27FC236}">
              <a16:creationId xmlns:a16="http://schemas.microsoft.com/office/drawing/2014/main" id="{71C41AC7-2749-447C-BEB3-D5957CA3495E}"/>
            </a:ext>
          </a:extLst>
        </xdr:cNvPr>
        <xdr:cNvSpPr/>
      </xdr:nvSpPr>
      <xdr:spPr>
        <a:xfrm>
          <a:off x="191547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4" name="フローチャート: 判断 703">
          <a:extLst>
            <a:ext uri="{FF2B5EF4-FFF2-40B4-BE49-F238E27FC236}">
              <a16:creationId xmlns:a16="http://schemas.microsoft.com/office/drawing/2014/main" id="{AB016814-1E3E-41C5-A373-B79605959A2F}"/>
            </a:ext>
          </a:extLst>
        </xdr:cNvPr>
        <xdr:cNvSpPr/>
      </xdr:nvSpPr>
      <xdr:spPr>
        <a:xfrm>
          <a:off x="18345150"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705" name="フローチャート: 判断 704">
          <a:extLst>
            <a:ext uri="{FF2B5EF4-FFF2-40B4-BE49-F238E27FC236}">
              <a16:creationId xmlns:a16="http://schemas.microsoft.com/office/drawing/2014/main" id="{BAAE5B41-7304-425C-A169-73CB296F7509}"/>
            </a:ext>
          </a:extLst>
        </xdr:cNvPr>
        <xdr:cNvSpPr/>
      </xdr:nvSpPr>
      <xdr:spPr>
        <a:xfrm>
          <a:off x="17554575" y="98583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6" name="フローチャート: 判断 705">
          <a:extLst>
            <a:ext uri="{FF2B5EF4-FFF2-40B4-BE49-F238E27FC236}">
              <a16:creationId xmlns:a16="http://schemas.microsoft.com/office/drawing/2014/main" id="{B70FE98F-E166-490A-8BFF-D9E71B589929}"/>
            </a:ext>
          </a:extLst>
        </xdr:cNvPr>
        <xdr:cNvSpPr/>
      </xdr:nvSpPr>
      <xdr:spPr>
        <a:xfrm>
          <a:off x="16754475" y="98869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87925480-9DCE-4995-971C-89FE983A5FA9}"/>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3769D86D-507F-472A-B2E3-99DC36B69C59}"/>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6FB44C76-A722-4FFA-8F29-ACF7471407FC}"/>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A4411E47-709E-4625-971D-DC991B7BF5C7}"/>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8FCD5028-134D-4C32-9E0C-799A88386272}"/>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44450</xdr:rowOff>
    </xdr:from>
    <xdr:to>
      <xdr:col>116</xdr:col>
      <xdr:colOff>114300</xdr:colOff>
      <xdr:row>59</xdr:row>
      <xdr:rowOff>146050</xdr:rowOff>
    </xdr:to>
    <xdr:sp macro="" textlink="">
      <xdr:nvSpPr>
        <xdr:cNvPr id="712" name="楕円 711">
          <a:extLst>
            <a:ext uri="{FF2B5EF4-FFF2-40B4-BE49-F238E27FC236}">
              <a16:creationId xmlns:a16="http://schemas.microsoft.com/office/drawing/2014/main" id="{62B5A8EA-1111-48C4-A78D-2FDC3FD4E692}"/>
            </a:ext>
          </a:extLst>
        </xdr:cNvPr>
        <xdr:cNvSpPr/>
      </xdr:nvSpPr>
      <xdr:spPr>
        <a:xfrm>
          <a:off x="19897725" y="96012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67327</xdr:rowOff>
    </xdr:from>
    <xdr:ext cx="469744" cy="259045"/>
    <xdr:sp macro="" textlink="">
      <xdr:nvSpPr>
        <xdr:cNvPr id="713" name="【保健センター・保健所】&#10;一人当たり面積該当値テキスト">
          <a:extLst>
            <a:ext uri="{FF2B5EF4-FFF2-40B4-BE49-F238E27FC236}">
              <a16:creationId xmlns:a16="http://schemas.microsoft.com/office/drawing/2014/main" id="{97B3E485-936A-445E-8D33-781DE340912F}"/>
            </a:ext>
          </a:extLst>
        </xdr:cNvPr>
        <xdr:cNvSpPr txBox="1"/>
      </xdr:nvSpPr>
      <xdr:spPr>
        <a:xfrm>
          <a:off x="19992975" y="945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44450</xdr:rowOff>
    </xdr:from>
    <xdr:to>
      <xdr:col>112</xdr:col>
      <xdr:colOff>38100</xdr:colOff>
      <xdr:row>59</xdr:row>
      <xdr:rowOff>146050</xdr:rowOff>
    </xdr:to>
    <xdr:sp macro="" textlink="">
      <xdr:nvSpPr>
        <xdr:cNvPr id="714" name="楕円 713">
          <a:extLst>
            <a:ext uri="{FF2B5EF4-FFF2-40B4-BE49-F238E27FC236}">
              <a16:creationId xmlns:a16="http://schemas.microsoft.com/office/drawing/2014/main" id="{94A81667-A55D-4190-9150-BEF47772D362}"/>
            </a:ext>
          </a:extLst>
        </xdr:cNvPr>
        <xdr:cNvSpPr/>
      </xdr:nvSpPr>
      <xdr:spPr>
        <a:xfrm>
          <a:off x="19154775" y="96012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95250</xdr:rowOff>
    </xdr:from>
    <xdr:to>
      <xdr:col>116</xdr:col>
      <xdr:colOff>63500</xdr:colOff>
      <xdr:row>59</xdr:row>
      <xdr:rowOff>95250</xdr:rowOff>
    </xdr:to>
    <xdr:cxnSp macro="">
      <xdr:nvCxnSpPr>
        <xdr:cNvPr id="715" name="直線コネクタ 714">
          <a:extLst>
            <a:ext uri="{FF2B5EF4-FFF2-40B4-BE49-F238E27FC236}">
              <a16:creationId xmlns:a16="http://schemas.microsoft.com/office/drawing/2014/main" id="{F314197A-85BF-4B06-B48A-BA390BFF5E11}"/>
            </a:ext>
          </a:extLst>
        </xdr:cNvPr>
        <xdr:cNvCxnSpPr/>
      </xdr:nvCxnSpPr>
      <xdr:spPr>
        <a:xfrm>
          <a:off x="19202400" y="964882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44450</xdr:rowOff>
    </xdr:from>
    <xdr:to>
      <xdr:col>107</xdr:col>
      <xdr:colOff>101600</xdr:colOff>
      <xdr:row>59</xdr:row>
      <xdr:rowOff>146050</xdr:rowOff>
    </xdr:to>
    <xdr:sp macro="" textlink="">
      <xdr:nvSpPr>
        <xdr:cNvPr id="716" name="楕円 715">
          <a:extLst>
            <a:ext uri="{FF2B5EF4-FFF2-40B4-BE49-F238E27FC236}">
              <a16:creationId xmlns:a16="http://schemas.microsoft.com/office/drawing/2014/main" id="{878F44AF-AB2D-4E32-93CD-EAAD1FB7A815}"/>
            </a:ext>
          </a:extLst>
        </xdr:cNvPr>
        <xdr:cNvSpPr/>
      </xdr:nvSpPr>
      <xdr:spPr>
        <a:xfrm>
          <a:off x="18345150" y="96012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95250</xdr:rowOff>
    </xdr:from>
    <xdr:to>
      <xdr:col>111</xdr:col>
      <xdr:colOff>177800</xdr:colOff>
      <xdr:row>59</xdr:row>
      <xdr:rowOff>95250</xdr:rowOff>
    </xdr:to>
    <xdr:cxnSp macro="">
      <xdr:nvCxnSpPr>
        <xdr:cNvPr id="717" name="直線コネクタ 716">
          <a:extLst>
            <a:ext uri="{FF2B5EF4-FFF2-40B4-BE49-F238E27FC236}">
              <a16:creationId xmlns:a16="http://schemas.microsoft.com/office/drawing/2014/main" id="{E8B9F46E-0DD2-40E6-AD78-2CC599E881FE}"/>
            </a:ext>
          </a:extLst>
        </xdr:cNvPr>
        <xdr:cNvCxnSpPr/>
      </xdr:nvCxnSpPr>
      <xdr:spPr>
        <a:xfrm>
          <a:off x="18392775" y="96488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82550</xdr:rowOff>
    </xdr:from>
    <xdr:to>
      <xdr:col>102</xdr:col>
      <xdr:colOff>165100</xdr:colOff>
      <xdr:row>60</xdr:row>
      <xdr:rowOff>12700</xdr:rowOff>
    </xdr:to>
    <xdr:sp macro="" textlink="">
      <xdr:nvSpPr>
        <xdr:cNvPr id="718" name="楕円 717">
          <a:extLst>
            <a:ext uri="{FF2B5EF4-FFF2-40B4-BE49-F238E27FC236}">
              <a16:creationId xmlns:a16="http://schemas.microsoft.com/office/drawing/2014/main" id="{ABB6D6CF-B58B-4150-8E8A-75AAB0E8C834}"/>
            </a:ext>
          </a:extLst>
        </xdr:cNvPr>
        <xdr:cNvSpPr/>
      </xdr:nvSpPr>
      <xdr:spPr>
        <a:xfrm>
          <a:off x="17554575" y="96393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95250</xdr:rowOff>
    </xdr:from>
    <xdr:to>
      <xdr:col>107</xdr:col>
      <xdr:colOff>50800</xdr:colOff>
      <xdr:row>59</xdr:row>
      <xdr:rowOff>133350</xdr:rowOff>
    </xdr:to>
    <xdr:cxnSp macro="">
      <xdr:nvCxnSpPr>
        <xdr:cNvPr id="719" name="直線コネクタ 718">
          <a:extLst>
            <a:ext uri="{FF2B5EF4-FFF2-40B4-BE49-F238E27FC236}">
              <a16:creationId xmlns:a16="http://schemas.microsoft.com/office/drawing/2014/main" id="{F2C20903-EF2D-463A-9BF0-AB32FEDE4675}"/>
            </a:ext>
          </a:extLst>
        </xdr:cNvPr>
        <xdr:cNvCxnSpPr/>
      </xdr:nvCxnSpPr>
      <xdr:spPr>
        <a:xfrm flipV="1">
          <a:off x="17602200" y="9648825"/>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101600</xdr:rowOff>
    </xdr:from>
    <xdr:to>
      <xdr:col>98</xdr:col>
      <xdr:colOff>38100</xdr:colOff>
      <xdr:row>59</xdr:row>
      <xdr:rowOff>31750</xdr:rowOff>
    </xdr:to>
    <xdr:sp macro="" textlink="">
      <xdr:nvSpPr>
        <xdr:cNvPr id="720" name="楕円 719">
          <a:extLst>
            <a:ext uri="{FF2B5EF4-FFF2-40B4-BE49-F238E27FC236}">
              <a16:creationId xmlns:a16="http://schemas.microsoft.com/office/drawing/2014/main" id="{A6B59E05-7E9D-4A21-ADAF-8703FAC7689E}"/>
            </a:ext>
          </a:extLst>
        </xdr:cNvPr>
        <xdr:cNvSpPr/>
      </xdr:nvSpPr>
      <xdr:spPr>
        <a:xfrm>
          <a:off x="16754475" y="94964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152400</xdr:rowOff>
    </xdr:from>
    <xdr:to>
      <xdr:col>102</xdr:col>
      <xdr:colOff>114300</xdr:colOff>
      <xdr:row>59</xdr:row>
      <xdr:rowOff>133350</xdr:rowOff>
    </xdr:to>
    <xdr:cxnSp macro="">
      <xdr:nvCxnSpPr>
        <xdr:cNvPr id="721" name="直線コネクタ 720">
          <a:extLst>
            <a:ext uri="{FF2B5EF4-FFF2-40B4-BE49-F238E27FC236}">
              <a16:creationId xmlns:a16="http://schemas.microsoft.com/office/drawing/2014/main" id="{A397CFEE-5FAB-4ED8-B271-95A0AF43953F}"/>
            </a:ext>
          </a:extLst>
        </xdr:cNvPr>
        <xdr:cNvCxnSpPr/>
      </xdr:nvCxnSpPr>
      <xdr:spPr>
        <a:xfrm>
          <a:off x="16802100" y="9544050"/>
          <a:ext cx="8001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60977</xdr:rowOff>
    </xdr:from>
    <xdr:ext cx="469744" cy="259045"/>
    <xdr:sp macro="" textlink="">
      <xdr:nvSpPr>
        <xdr:cNvPr id="722" name="n_1aveValue【保健センター・保健所】&#10;一人当たり面積">
          <a:extLst>
            <a:ext uri="{FF2B5EF4-FFF2-40B4-BE49-F238E27FC236}">
              <a16:creationId xmlns:a16="http://schemas.microsoft.com/office/drawing/2014/main" id="{67DBDAAB-BBA7-45A7-A6A7-76660E055957}"/>
            </a:ext>
          </a:extLst>
        </xdr:cNvPr>
        <xdr:cNvSpPr txBox="1"/>
      </xdr:nvSpPr>
      <xdr:spPr>
        <a:xfrm>
          <a:off x="189834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60977</xdr:rowOff>
    </xdr:from>
    <xdr:ext cx="469744" cy="259045"/>
    <xdr:sp macro="" textlink="">
      <xdr:nvSpPr>
        <xdr:cNvPr id="723" name="n_2aveValue【保健センター・保健所】&#10;一人当たり面積">
          <a:extLst>
            <a:ext uri="{FF2B5EF4-FFF2-40B4-BE49-F238E27FC236}">
              <a16:creationId xmlns:a16="http://schemas.microsoft.com/office/drawing/2014/main" id="{BD83403E-11C9-426A-8DC4-68C36F824FFA}"/>
            </a:ext>
          </a:extLst>
        </xdr:cNvPr>
        <xdr:cNvSpPr txBox="1"/>
      </xdr:nvSpPr>
      <xdr:spPr>
        <a:xfrm>
          <a:off x="181833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60977</xdr:rowOff>
    </xdr:from>
    <xdr:ext cx="469744" cy="259045"/>
    <xdr:sp macro="" textlink="">
      <xdr:nvSpPr>
        <xdr:cNvPr id="724" name="n_3aveValue【保健センター・保健所】&#10;一人当たり面積">
          <a:extLst>
            <a:ext uri="{FF2B5EF4-FFF2-40B4-BE49-F238E27FC236}">
              <a16:creationId xmlns:a16="http://schemas.microsoft.com/office/drawing/2014/main" id="{059E19D1-68AF-4E70-9E6E-44C2BDA0E114}"/>
            </a:ext>
          </a:extLst>
        </xdr:cNvPr>
        <xdr:cNvSpPr txBox="1"/>
      </xdr:nvSpPr>
      <xdr:spPr>
        <a:xfrm>
          <a:off x="173832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99077</xdr:rowOff>
    </xdr:from>
    <xdr:ext cx="469744" cy="259045"/>
    <xdr:sp macro="" textlink="">
      <xdr:nvSpPr>
        <xdr:cNvPr id="725" name="n_4aveValue【保健センター・保健所】&#10;一人当たり面積">
          <a:extLst>
            <a:ext uri="{FF2B5EF4-FFF2-40B4-BE49-F238E27FC236}">
              <a16:creationId xmlns:a16="http://schemas.microsoft.com/office/drawing/2014/main" id="{95803A8F-6CB7-4E5F-AB14-ACCA60F5554F}"/>
            </a:ext>
          </a:extLst>
        </xdr:cNvPr>
        <xdr:cNvSpPr txBox="1"/>
      </xdr:nvSpPr>
      <xdr:spPr>
        <a:xfrm>
          <a:off x="16592627" y="99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162577</xdr:rowOff>
    </xdr:from>
    <xdr:ext cx="469744" cy="259045"/>
    <xdr:sp macro="" textlink="">
      <xdr:nvSpPr>
        <xdr:cNvPr id="726" name="n_1mainValue【保健センター・保健所】&#10;一人当たり面積">
          <a:extLst>
            <a:ext uri="{FF2B5EF4-FFF2-40B4-BE49-F238E27FC236}">
              <a16:creationId xmlns:a16="http://schemas.microsoft.com/office/drawing/2014/main" id="{64AA3F2C-F8EF-4CDD-AD23-92DC312BC618}"/>
            </a:ext>
          </a:extLst>
        </xdr:cNvPr>
        <xdr:cNvSpPr txBox="1"/>
      </xdr:nvSpPr>
      <xdr:spPr>
        <a:xfrm>
          <a:off x="18983402"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162577</xdr:rowOff>
    </xdr:from>
    <xdr:ext cx="469744" cy="259045"/>
    <xdr:sp macro="" textlink="">
      <xdr:nvSpPr>
        <xdr:cNvPr id="727" name="n_2mainValue【保健センター・保健所】&#10;一人当たり面積">
          <a:extLst>
            <a:ext uri="{FF2B5EF4-FFF2-40B4-BE49-F238E27FC236}">
              <a16:creationId xmlns:a16="http://schemas.microsoft.com/office/drawing/2014/main" id="{2CFC1E1B-D7FB-440A-98BA-8A1CC9C3808B}"/>
            </a:ext>
          </a:extLst>
        </xdr:cNvPr>
        <xdr:cNvSpPr txBox="1"/>
      </xdr:nvSpPr>
      <xdr:spPr>
        <a:xfrm>
          <a:off x="18183302"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29227</xdr:rowOff>
    </xdr:from>
    <xdr:ext cx="469744" cy="259045"/>
    <xdr:sp macro="" textlink="">
      <xdr:nvSpPr>
        <xdr:cNvPr id="728" name="n_3mainValue【保健センター・保健所】&#10;一人当たり面積">
          <a:extLst>
            <a:ext uri="{FF2B5EF4-FFF2-40B4-BE49-F238E27FC236}">
              <a16:creationId xmlns:a16="http://schemas.microsoft.com/office/drawing/2014/main" id="{C9923860-BA9B-4EDC-AE65-BDA265974104}"/>
            </a:ext>
          </a:extLst>
        </xdr:cNvPr>
        <xdr:cNvSpPr txBox="1"/>
      </xdr:nvSpPr>
      <xdr:spPr>
        <a:xfrm>
          <a:off x="17383202" y="941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48277</xdr:rowOff>
    </xdr:from>
    <xdr:ext cx="469744" cy="259045"/>
    <xdr:sp macro="" textlink="">
      <xdr:nvSpPr>
        <xdr:cNvPr id="729" name="n_4mainValue【保健センター・保健所】&#10;一人当たり面積">
          <a:extLst>
            <a:ext uri="{FF2B5EF4-FFF2-40B4-BE49-F238E27FC236}">
              <a16:creationId xmlns:a16="http://schemas.microsoft.com/office/drawing/2014/main" id="{75DE14A0-D3C6-4F07-A588-07F0AA89B340}"/>
            </a:ext>
          </a:extLst>
        </xdr:cNvPr>
        <xdr:cNvSpPr txBox="1"/>
      </xdr:nvSpPr>
      <xdr:spPr>
        <a:xfrm>
          <a:off x="16592627"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0" name="正方形/長方形 729">
          <a:extLst>
            <a:ext uri="{FF2B5EF4-FFF2-40B4-BE49-F238E27FC236}">
              <a16:creationId xmlns:a16="http://schemas.microsoft.com/office/drawing/2014/main" id="{69BE8381-6DFB-40F7-862A-EC2DFBC8EAC3}"/>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1" name="正方形/長方形 730">
          <a:extLst>
            <a:ext uri="{FF2B5EF4-FFF2-40B4-BE49-F238E27FC236}">
              <a16:creationId xmlns:a16="http://schemas.microsoft.com/office/drawing/2014/main" id="{935D6A3E-F6E8-4E76-89E4-75F60D1BBF74}"/>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2" name="正方形/長方形 731">
          <a:extLst>
            <a:ext uri="{FF2B5EF4-FFF2-40B4-BE49-F238E27FC236}">
              <a16:creationId xmlns:a16="http://schemas.microsoft.com/office/drawing/2014/main" id="{315FFB19-B982-4E59-88D8-5CBDEBCE523F}"/>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3" name="正方形/長方形 732">
          <a:extLst>
            <a:ext uri="{FF2B5EF4-FFF2-40B4-BE49-F238E27FC236}">
              <a16:creationId xmlns:a16="http://schemas.microsoft.com/office/drawing/2014/main" id="{E1053834-80C5-4E99-9A35-AD8F142E8C4B}"/>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4" name="正方形/長方形 733">
          <a:extLst>
            <a:ext uri="{FF2B5EF4-FFF2-40B4-BE49-F238E27FC236}">
              <a16:creationId xmlns:a16="http://schemas.microsoft.com/office/drawing/2014/main" id="{D88FFC6B-B9EA-4260-9733-93F014BD5E8A}"/>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5" name="正方形/長方形 734">
          <a:extLst>
            <a:ext uri="{FF2B5EF4-FFF2-40B4-BE49-F238E27FC236}">
              <a16:creationId xmlns:a16="http://schemas.microsoft.com/office/drawing/2014/main" id="{B701454B-AD78-4971-A676-6E23E3081A9C}"/>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6" name="正方形/長方形 735">
          <a:extLst>
            <a:ext uri="{FF2B5EF4-FFF2-40B4-BE49-F238E27FC236}">
              <a16:creationId xmlns:a16="http://schemas.microsoft.com/office/drawing/2014/main" id="{707549C3-E414-4EE7-BBD5-7CBA4C0D0849}"/>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正方形/長方形 736">
          <a:extLst>
            <a:ext uri="{FF2B5EF4-FFF2-40B4-BE49-F238E27FC236}">
              <a16:creationId xmlns:a16="http://schemas.microsoft.com/office/drawing/2014/main" id="{D0EC98B2-B853-4D1F-B692-F9D5E00E645E}"/>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8" name="テキスト ボックス 737">
          <a:extLst>
            <a:ext uri="{FF2B5EF4-FFF2-40B4-BE49-F238E27FC236}">
              <a16:creationId xmlns:a16="http://schemas.microsoft.com/office/drawing/2014/main" id="{D2C351C3-0F2B-4E29-B4B3-04C1B28C4659}"/>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9" name="直線コネクタ 738">
          <a:extLst>
            <a:ext uri="{FF2B5EF4-FFF2-40B4-BE49-F238E27FC236}">
              <a16:creationId xmlns:a16="http://schemas.microsoft.com/office/drawing/2014/main" id="{DF4746D7-5D66-40FA-B79D-5BA98F68CB09}"/>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40" name="テキスト ボックス 739">
          <a:extLst>
            <a:ext uri="{FF2B5EF4-FFF2-40B4-BE49-F238E27FC236}">
              <a16:creationId xmlns:a16="http://schemas.microsoft.com/office/drawing/2014/main" id="{54E38C38-AA5C-44FA-B063-45F1456AAF65}"/>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41" name="直線コネクタ 740">
          <a:extLst>
            <a:ext uri="{FF2B5EF4-FFF2-40B4-BE49-F238E27FC236}">
              <a16:creationId xmlns:a16="http://schemas.microsoft.com/office/drawing/2014/main" id="{6CCADD2E-B30A-4E72-9B54-2A2C22F920C6}"/>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42" name="テキスト ボックス 741">
          <a:extLst>
            <a:ext uri="{FF2B5EF4-FFF2-40B4-BE49-F238E27FC236}">
              <a16:creationId xmlns:a16="http://schemas.microsoft.com/office/drawing/2014/main" id="{5410A987-5C86-4CD9-B764-3891C75D477B}"/>
            </a:ext>
          </a:extLst>
        </xdr:cNvPr>
        <xdr:cNvSpPr txBox="1"/>
      </xdr:nvSpPr>
      <xdr:spPr>
        <a:xfrm>
          <a:off x="10845966"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3" name="直線コネクタ 742">
          <a:extLst>
            <a:ext uri="{FF2B5EF4-FFF2-40B4-BE49-F238E27FC236}">
              <a16:creationId xmlns:a16="http://schemas.microsoft.com/office/drawing/2014/main" id="{D62E1C84-B72A-432B-97B4-E093499B50CF}"/>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4" name="テキスト ボックス 743">
          <a:extLst>
            <a:ext uri="{FF2B5EF4-FFF2-40B4-BE49-F238E27FC236}">
              <a16:creationId xmlns:a16="http://schemas.microsoft.com/office/drawing/2014/main" id="{6DAF1F96-9606-4E0A-B713-D0B578B22148}"/>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5" name="直線コネクタ 744">
          <a:extLst>
            <a:ext uri="{FF2B5EF4-FFF2-40B4-BE49-F238E27FC236}">
              <a16:creationId xmlns:a16="http://schemas.microsoft.com/office/drawing/2014/main" id="{680239B6-891F-4A9A-B412-636AADF07E17}"/>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6" name="テキスト ボックス 745">
          <a:extLst>
            <a:ext uri="{FF2B5EF4-FFF2-40B4-BE49-F238E27FC236}">
              <a16:creationId xmlns:a16="http://schemas.microsoft.com/office/drawing/2014/main" id="{89BEB31E-082D-4441-B3AB-2CF99BA3CF09}"/>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7" name="直線コネクタ 746">
          <a:extLst>
            <a:ext uri="{FF2B5EF4-FFF2-40B4-BE49-F238E27FC236}">
              <a16:creationId xmlns:a16="http://schemas.microsoft.com/office/drawing/2014/main" id="{B9A7F212-5C12-44F8-AE75-45E92E45D897}"/>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8" name="テキスト ボックス 747">
          <a:extLst>
            <a:ext uri="{FF2B5EF4-FFF2-40B4-BE49-F238E27FC236}">
              <a16:creationId xmlns:a16="http://schemas.microsoft.com/office/drawing/2014/main" id="{32FEFC23-F385-4670-981B-44A8D3D0CEF3}"/>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B720B119-0F66-4BF0-BCE2-886BB725BF2E}"/>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50" name="テキスト ボックス 749">
          <a:extLst>
            <a:ext uri="{FF2B5EF4-FFF2-40B4-BE49-F238E27FC236}">
              <a16:creationId xmlns:a16="http://schemas.microsoft.com/office/drawing/2014/main" id="{59D47A98-5F8D-449F-9D3F-951E31996968}"/>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6132A1A6-C625-43EB-8593-D11FCF91F846}"/>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28956</xdr:rowOff>
    </xdr:from>
    <xdr:to>
      <xdr:col>85</xdr:col>
      <xdr:colOff>126364</xdr:colOff>
      <xdr:row>86</xdr:row>
      <xdr:rowOff>152400</xdr:rowOff>
    </xdr:to>
    <xdr:cxnSp macro="">
      <xdr:nvCxnSpPr>
        <xdr:cNvPr id="752" name="直線コネクタ 751">
          <a:extLst>
            <a:ext uri="{FF2B5EF4-FFF2-40B4-BE49-F238E27FC236}">
              <a16:creationId xmlns:a16="http://schemas.microsoft.com/office/drawing/2014/main" id="{07AD1D64-53B4-480A-A86E-E7438A13E3C9}"/>
            </a:ext>
          </a:extLst>
        </xdr:cNvPr>
        <xdr:cNvCxnSpPr/>
      </xdr:nvCxnSpPr>
      <xdr:spPr>
        <a:xfrm flipV="1">
          <a:off x="14696439" y="12655931"/>
          <a:ext cx="0" cy="1422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B50D4EC8-9815-4D08-84EA-4FFECCD80EDB}"/>
            </a:ext>
          </a:extLst>
        </xdr:cNvPr>
        <xdr:cNvSpPr txBox="1"/>
      </xdr:nvSpPr>
      <xdr:spPr>
        <a:xfrm>
          <a:off x="14735175" y="1408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754" name="直線コネクタ 753">
          <a:extLst>
            <a:ext uri="{FF2B5EF4-FFF2-40B4-BE49-F238E27FC236}">
              <a16:creationId xmlns:a16="http://schemas.microsoft.com/office/drawing/2014/main" id="{38C06314-713E-46BE-8B0F-E4D65F4F1A76}"/>
            </a:ext>
          </a:extLst>
        </xdr:cNvPr>
        <xdr:cNvCxnSpPr/>
      </xdr:nvCxnSpPr>
      <xdr:spPr>
        <a:xfrm>
          <a:off x="14611350" y="14077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147083</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1F191206-C345-467E-A5A0-0688C045207B}"/>
            </a:ext>
          </a:extLst>
        </xdr:cNvPr>
        <xdr:cNvSpPr txBox="1"/>
      </xdr:nvSpPr>
      <xdr:spPr>
        <a:xfrm>
          <a:off x="14735175" y="12450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28956</xdr:rowOff>
    </xdr:from>
    <xdr:to>
      <xdr:col>86</xdr:col>
      <xdr:colOff>25400</xdr:colOff>
      <xdr:row>78</xdr:row>
      <xdr:rowOff>28956</xdr:rowOff>
    </xdr:to>
    <xdr:cxnSp macro="">
      <xdr:nvCxnSpPr>
        <xdr:cNvPr id="756" name="直線コネクタ 755">
          <a:extLst>
            <a:ext uri="{FF2B5EF4-FFF2-40B4-BE49-F238E27FC236}">
              <a16:creationId xmlns:a16="http://schemas.microsoft.com/office/drawing/2014/main" id="{F58BCB15-10CE-4666-8F4F-091A4E1D14FB}"/>
            </a:ext>
          </a:extLst>
        </xdr:cNvPr>
        <xdr:cNvCxnSpPr/>
      </xdr:nvCxnSpPr>
      <xdr:spPr>
        <a:xfrm>
          <a:off x="14611350" y="1265593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83329</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E256D9F4-3AAA-456D-8C9D-08CE07AEDAE9}"/>
            </a:ext>
          </a:extLst>
        </xdr:cNvPr>
        <xdr:cNvSpPr txBox="1"/>
      </xdr:nvSpPr>
      <xdr:spPr>
        <a:xfrm>
          <a:off x="14735175" y="13202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60452</xdr:rowOff>
    </xdr:from>
    <xdr:to>
      <xdr:col>85</xdr:col>
      <xdr:colOff>177800</xdr:colOff>
      <xdr:row>82</xdr:row>
      <xdr:rowOff>162052</xdr:rowOff>
    </xdr:to>
    <xdr:sp macro="" textlink="">
      <xdr:nvSpPr>
        <xdr:cNvPr id="758" name="フローチャート: 判断 757">
          <a:extLst>
            <a:ext uri="{FF2B5EF4-FFF2-40B4-BE49-F238E27FC236}">
              <a16:creationId xmlns:a16="http://schemas.microsoft.com/office/drawing/2014/main" id="{3CEEC59D-8D0E-4A1F-87EC-C0DB82C1C292}"/>
            </a:ext>
          </a:extLst>
        </xdr:cNvPr>
        <xdr:cNvSpPr/>
      </xdr:nvSpPr>
      <xdr:spPr>
        <a:xfrm>
          <a:off x="14649450" y="133414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5587</xdr:rowOff>
    </xdr:from>
    <xdr:to>
      <xdr:col>81</xdr:col>
      <xdr:colOff>101600</xdr:colOff>
      <xdr:row>82</xdr:row>
      <xdr:rowOff>107187</xdr:rowOff>
    </xdr:to>
    <xdr:sp macro="" textlink="">
      <xdr:nvSpPr>
        <xdr:cNvPr id="759" name="フローチャート: 判断 758">
          <a:extLst>
            <a:ext uri="{FF2B5EF4-FFF2-40B4-BE49-F238E27FC236}">
              <a16:creationId xmlns:a16="http://schemas.microsoft.com/office/drawing/2014/main" id="{ED32AD28-BFBE-43A1-A63C-69EC4AF2C9E6}"/>
            </a:ext>
          </a:extLst>
        </xdr:cNvPr>
        <xdr:cNvSpPr/>
      </xdr:nvSpPr>
      <xdr:spPr>
        <a:xfrm>
          <a:off x="13887450" y="1328661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145035</xdr:rowOff>
    </xdr:from>
    <xdr:to>
      <xdr:col>76</xdr:col>
      <xdr:colOff>165100</xdr:colOff>
      <xdr:row>82</xdr:row>
      <xdr:rowOff>75185</xdr:rowOff>
    </xdr:to>
    <xdr:sp macro="" textlink="">
      <xdr:nvSpPr>
        <xdr:cNvPr id="760" name="フローチャート: 判断 759">
          <a:extLst>
            <a:ext uri="{FF2B5EF4-FFF2-40B4-BE49-F238E27FC236}">
              <a16:creationId xmlns:a16="http://schemas.microsoft.com/office/drawing/2014/main" id="{86F12C3D-85B3-479E-85E9-6491981C2D3B}"/>
            </a:ext>
          </a:extLst>
        </xdr:cNvPr>
        <xdr:cNvSpPr/>
      </xdr:nvSpPr>
      <xdr:spPr>
        <a:xfrm>
          <a:off x="13096875" y="132577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90170</xdr:rowOff>
    </xdr:from>
    <xdr:to>
      <xdr:col>72</xdr:col>
      <xdr:colOff>38100</xdr:colOff>
      <xdr:row>82</xdr:row>
      <xdr:rowOff>20320</xdr:rowOff>
    </xdr:to>
    <xdr:sp macro="" textlink="">
      <xdr:nvSpPr>
        <xdr:cNvPr id="761" name="フローチャート: 判断 760">
          <a:extLst>
            <a:ext uri="{FF2B5EF4-FFF2-40B4-BE49-F238E27FC236}">
              <a16:creationId xmlns:a16="http://schemas.microsoft.com/office/drawing/2014/main" id="{8521589E-16F5-4FC0-86DC-F9D0D3C08053}"/>
            </a:ext>
          </a:extLst>
        </xdr:cNvPr>
        <xdr:cNvSpPr/>
      </xdr:nvSpPr>
      <xdr:spPr>
        <a:xfrm>
          <a:off x="12296775" y="132029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103887</xdr:rowOff>
    </xdr:from>
    <xdr:to>
      <xdr:col>67</xdr:col>
      <xdr:colOff>101600</xdr:colOff>
      <xdr:row>82</xdr:row>
      <xdr:rowOff>34037</xdr:rowOff>
    </xdr:to>
    <xdr:sp macro="" textlink="">
      <xdr:nvSpPr>
        <xdr:cNvPr id="762" name="フローチャート: 判断 761">
          <a:extLst>
            <a:ext uri="{FF2B5EF4-FFF2-40B4-BE49-F238E27FC236}">
              <a16:creationId xmlns:a16="http://schemas.microsoft.com/office/drawing/2014/main" id="{8C09192D-60ED-4841-8912-E02063BE5B29}"/>
            </a:ext>
          </a:extLst>
        </xdr:cNvPr>
        <xdr:cNvSpPr/>
      </xdr:nvSpPr>
      <xdr:spPr>
        <a:xfrm>
          <a:off x="11487150" y="1322298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CC719549-1CB4-4796-A526-7CEF5E450E77}"/>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DDF8E537-CABF-4003-BCA5-284BDD32AB4B}"/>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F3FEEA03-76EE-42AE-9D0A-4B4749B42EAA}"/>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3C640DB7-091D-4C9C-AFF8-97A57DF77E21}"/>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1C30C4A7-744F-4B1F-B48D-528B92DB14B0}"/>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44450</xdr:rowOff>
    </xdr:from>
    <xdr:to>
      <xdr:col>85</xdr:col>
      <xdr:colOff>177800</xdr:colOff>
      <xdr:row>83</xdr:row>
      <xdr:rowOff>146050</xdr:rowOff>
    </xdr:to>
    <xdr:sp macro="" textlink="">
      <xdr:nvSpPr>
        <xdr:cNvPr id="768" name="楕円 767">
          <a:extLst>
            <a:ext uri="{FF2B5EF4-FFF2-40B4-BE49-F238E27FC236}">
              <a16:creationId xmlns:a16="http://schemas.microsoft.com/office/drawing/2014/main" id="{40608993-3828-4C91-B4B7-154071990D2C}"/>
            </a:ext>
          </a:extLst>
        </xdr:cNvPr>
        <xdr:cNvSpPr/>
      </xdr:nvSpPr>
      <xdr:spPr>
        <a:xfrm>
          <a:off x="14649450" y="134874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22877</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05B7B694-491F-4B49-BA98-A21B9E681D34}"/>
            </a:ext>
          </a:extLst>
        </xdr:cNvPr>
        <xdr:cNvSpPr txBox="1"/>
      </xdr:nvSpPr>
      <xdr:spPr>
        <a:xfrm>
          <a:off x="14735175" y="1346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53594</xdr:rowOff>
    </xdr:from>
    <xdr:to>
      <xdr:col>81</xdr:col>
      <xdr:colOff>101600</xdr:colOff>
      <xdr:row>83</xdr:row>
      <xdr:rowOff>155194</xdr:rowOff>
    </xdr:to>
    <xdr:sp macro="" textlink="">
      <xdr:nvSpPr>
        <xdr:cNvPr id="770" name="楕円 769">
          <a:extLst>
            <a:ext uri="{FF2B5EF4-FFF2-40B4-BE49-F238E27FC236}">
              <a16:creationId xmlns:a16="http://schemas.microsoft.com/office/drawing/2014/main" id="{60FE491F-FA59-4262-A376-D0FC15439B1D}"/>
            </a:ext>
          </a:extLst>
        </xdr:cNvPr>
        <xdr:cNvSpPr/>
      </xdr:nvSpPr>
      <xdr:spPr>
        <a:xfrm>
          <a:off x="13887450" y="1349019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95250</xdr:rowOff>
    </xdr:from>
    <xdr:to>
      <xdr:col>85</xdr:col>
      <xdr:colOff>127000</xdr:colOff>
      <xdr:row>83</xdr:row>
      <xdr:rowOff>104394</xdr:rowOff>
    </xdr:to>
    <xdr:cxnSp macro="">
      <xdr:nvCxnSpPr>
        <xdr:cNvPr id="771" name="直線コネクタ 770">
          <a:extLst>
            <a:ext uri="{FF2B5EF4-FFF2-40B4-BE49-F238E27FC236}">
              <a16:creationId xmlns:a16="http://schemas.microsoft.com/office/drawing/2014/main" id="{2B2AE7F4-2A0F-4D8F-9551-C3047A6B9697}"/>
            </a:ext>
          </a:extLst>
        </xdr:cNvPr>
        <xdr:cNvCxnSpPr/>
      </xdr:nvCxnSpPr>
      <xdr:spPr>
        <a:xfrm flipV="1">
          <a:off x="13935075" y="13535025"/>
          <a:ext cx="762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65024</xdr:rowOff>
    </xdr:from>
    <xdr:to>
      <xdr:col>76</xdr:col>
      <xdr:colOff>165100</xdr:colOff>
      <xdr:row>82</xdr:row>
      <xdr:rowOff>166624</xdr:rowOff>
    </xdr:to>
    <xdr:sp macro="" textlink="">
      <xdr:nvSpPr>
        <xdr:cNvPr id="772" name="楕円 771">
          <a:extLst>
            <a:ext uri="{FF2B5EF4-FFF2-40B4-BE49-F238E27FC236}">
              <a16:creationId xmlns:a16="http://schemas.microsoft.com/office/drawing/2014/main" id="{A1F3D28B-772B-4968-8A5D-9F2C1E0CDA92}"/>
            </a:ext>
          </a:extLst>
        </xdr:cNvPr>
        <xdr:cNvSpPr/>
      </xdr:nvSpPr>
      <xdr:spPr>
        <a:xfrm>
          <a:off x="13096875" y="1334604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115824</xdr:rowOff>
    </xdr:from>
    <xdr:to>
      <xdr:col>81</xdr:col>
      <xdr:colOff>50800</xdr:colOff>
      <xdr:row>83</xdr:row>
      <xdr:rowOff>104394</xdr:rowOff>
    </xdr:to>
    <xdr:cxnSp macro="">
      <xdr:nvCxnSpPr>
        <xdr:cNvPr id="773" name="直線コネクタ 772">
          <a:extLst>
            <a:ext uri="{FF2B5EF4-FFF2-40B4-BE49-F238E27FC236}">
              <a16:creationId xmlns:a16="http://schemas.microsoft.com/office/drawing/2014/main" id="{40C8A9B0-0858-4FA0-8ABB-B88BFF7056F8}"/>
            </a:ext>
          </a:extLst>
        </xdr:cNvPr>
        <xdr:cNvCxnSpPr/>
      </xdr:nvCxnSpPr>
      <xdr:spPr>
        <a:xfrm>
          <a:off x="13144500" y="13393674"/>
          <a:ext cx="790575" cy="1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46737</xdr:rowOff>
    </xdr:from>
    <xdr:to>
      <xdr:col>72</xdr:col>
      <xdr:colOff>38100</xdr:colOff>
      <xdr:row>82</xdr:row>
      <xdr:rowOff>148337</xdr:rowOff>
    </xdr:to>
    <xdr:sp macro="" textlink="">
      <xdr:nvSpPr>
        <xdr:cNvPr id="774" name="楕円 773">
          <a:extLst>
            <a:ext uri="{FF2B5EF4-FFF2-40B4-BE49-F238E27FC236}">
              <a16:creationId xmlns:a16="http://schemas.microsoft.com/office/drawing/2014/main" id="{8720D924-24FF-4F07-B157-72CCA80592B9}"/>
            </a:ext>
          </a:extLst>
        </xdr:cNvPr>
        <xdr:cNvSpPr/>
      </xdr:nvSpPr>
      <xdr:spPr>
        <a:xfrm>
          <a:off x="12296775" y="1332776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97537</xdr:rowOff>
    </xdr:from>
    <xdr:to>
      <xdr:col>76</xdr:col>
      <xdr:colOff>114300</xdr:colOff>
      <xdr:row>82</xdr:row>
      <xdr:rowOff>115824</xdr:rowOff>
    </xdr:to>
    <xdr:cxnSp macro="">
      <xdr:nvCxnSpPr>
        <xdr:cNvPr id="775" name="直線コネクタ 774">
          <a:extLst>
            <a:ext uri="{FF2B5EF4-FFF2-40B4-BE49-F238E27FC236}">
              <a16:creationId xmlns:a16="http://schemas.microsoft.com/office/drawing/2014/main" id="{BBA76764-A1B4-4A10-8646-3E0758B01045}"/>
            </a:ext>
          </a:extLst>
        </xdr:cNvPr>
        <xdr:cNvCxnSpPr/>
      </xdr:nvCxnSpPr>
      <xdr:spPr>
        <a:xfrm>
          <a:off x="12344400" y="13375387"/>
          <a:ext cx="8001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51308</xdr:rowOff>
    </xdr:from>
    <xdr:to>
      <xdr:col>67</xdr:col>
      <xdr:colOff>101600</xdr:colOff>
      <xdr:row>78</xdr:row>
      <xdr:rowOff>152908</xdr:rowOff>
    </xdr:to>
    <xdr:sp macro="" textlink="">
      <xdr:nvSpPr>
        <xdr:cNvPr id="776" name="楕円 775">
          <a:extLst>
            <a:ext uri="{FF2B5EF4-FFF2-40B4-BE49-F238E27FC236}">
              <a16:creationId xmlns:a16="http://schemas.microsoft.com/office/drawing/2014/main" id="{D47F366D-3397-42FD-B41E-4A58982AC89E}"/>
            </a:ext>
          </a:extLst>
        </xdr:cNvPr>
        <xdr:cNvSpPr/>
      </xdr:nvSpPr>
      <xdr:spPr>
        <a:xfrm>
          <a:off x="11487150" y="1267828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102108</xdr:rowOff>
    </xdr:from>
    <xdr:to>
      <xdr:col>71</xdr:col>
      <xdr:colOff>177800</xdr:colOff>
      <xdr:row>82</xdr:row>
      <xdr:rowOff>97537</xdr:rowOff>
    </xdr:to>
    <xdr:cxnSp macro="">
      <xdr:nvCxnSpPr>
        <xdr:cNvPr id="777" name="直線コネクタ 776">
          <a:extLst>
            <a:ext uri="{FF2B5EF4-FFF2-40B4-BE49-F238E27FC236}">
              <a16:creationId xmlns:a16="http://schemas.microsoft.com/office/drawing/2014/main" id="{EFC52038-93DC-4D5D-BF3C-DACAB5D81AD3}"/>
            </a:ext>
          </a:extLst>
        </xdr:cNvPr>
        <xdr:cNvCxnSpPr/>
      </xdr:nvCxnSpPr>
      <xdr:spPr>
        <a:xfrm>
          <a:off x="11534775" y="12735433"/>
          <a:ext cx="809625" cy="6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123714</xdr:rowOff>
    </xdr:from>
    <xdr:ext cx="405111" cy="259045"/>
    <xdr:sp macro="" textlink="">
      <xdr:nvSpPr>
        <xdr:cNvPr id="778" name="n_1aveValue【消防施設】&#10;有形固定資産減価償却率">
          <a:extLst>
            <a:ext uri="{FF2B5EF4-FFF2-40B4-BE49-F238E27FC236}">
              <a16:creationId xmlns:a16="http://schemas.microsoft.com/office/drawing/2014/main" id="{4B430515-F63D-4B3B-86B6-71ADDB022164}"/>
            </a:ext>
          </a:extLst>
        </xdr:cNvPr>
        <xdr:cNvSpPr txBox="1"/>
      </xdr:nvSpPr>
      <xdr:spPr>
        <a:xfrm>
          <a:off x="13745219" y="1308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91712</xdr:rowOff>
    </xdr:from>
    <xdr:ext cx="405111" cy="259045"/>
    <xdr:sp macro="" textlink="">
      <xdr:nvSpPr>
        <xdr:cNvPr id="779" name="n_2aveValue【消防施設】&#10;有形固定資産減価償却率">
          <a:extLst>
            <a:ext uri="{FF2B5EF4-FFF2-40B4-BE49-F238E27FC236}">
              <a16:creationId xmlns:a16="http://schemas.microsoft.com/office/drawing/2014/main" id="{348DBCF3-D7FD-4EF5-8B8D-25C35C670A8F}"/>
            </a:ext>
          </a:extLst>
        </xdr:cNvPr>
        <xdr:cNvSpPr txBox="1"/>
      </xdr:nvSpPr>
      <xdr:spPr>
        <a:xfrm>
          <a:off x="12964169" y="13042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36847</xdr:rowOff>
    </xdr:from>
    <xdr:ext cx="405111" cy="259045"/>
    <xdr:sp macro="" textlink="">
      <xdr:nvSpPr>
        <xdr:cNvPr id="780" name="n_3aveValue【消防施設】&#10;有形固定資産減価償却率">
          <a:extLst>
            <a:ext uri="{FF2B5EF4-FFF2-40B4-BE49-F238E27FC236}">
              <a16:creationId xmlns:a16="http://schemas.microsoft.com/office/drawing/2014/main" id="{134CA545-7FDA-4ACE-B49E-908005D2BB9A}"/>
            </a:ext>
          </a:extLst>
        </xdr:cNvPr>
        <xdr:cNvSpPr txBox="1"/>
      </xdr:nvSpPr>
      <xdr:spPr>
        <a:xfrm>
          <a:off x="12164069" y="1299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25164</xdr:rowOff>
    </xdr:from>
    <xdr:ext cx="405111" cy="259045"/>
    <xdr:sp macro="" textlink="">
      <xdr:nvSpPr>
        <xdr:cNvPr id="781" name="n_4aveValue【消防施設】&#10;有形固定資産減価償却率">
          <a:extLst>
            <a:ext uri="{FF2B5EF4-FFF2-40B4-BE49-F238E27FC236}">
              <a16:creationId xmlns:a16="http://schemas.microsoft.com/office/drawing/2014/main" id="{D635CBAB-EF94-4D67-B7EB-D9377375F98C}"/>
            </a:ext>
          </a:extLst>
        </xdr:cNvPr>
        <xdr:cNvSpPr txBox="1"/>
      </xdr:nvSpPr>
      <xdr:spPr>
        <a:xfrm>
          <a:off x="11354444" y="13306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146321</xdr:rowOff>
    </xdr:from>
    <xdr:ext cx="405111" cy="259045"/>
    <xdr:sp macro="" textlink="">
      <xdr:nvSpPr>
        <xdr:cNvPr id="782" name="n_1mainValue【消防施設】&#10;有形固定資産減価償却率">
          <a:extLst>
            <a:ext uri="{FF2B5EF4-FFF2-40B4-BE49-F238E27FC236}">
              <a16:creationId xmlns:a16="http://schemas.microsoft.com/office/drawing/2014/main" id="{E17DC638-308A-4729-BB33-7F03ABC71E30}"/>
            </a:ext>
          </a:extLst>
        </xdr:cNvPr>
        <xdr:cNvSpPr txBox="1"/>
      </xdr:nvSpPr>
      <xdr:spPr>
        <a:xfrm>
          <a:off x="13745219" y="1358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157751</xdr:rowOff>
    </xdr:from>
    <xdr:ext cx="405111" cy="259045"/>
    <xdr:sp macro="" textlink="">
      <xdr:nvSpPr>
        <xdr:cNvPr id="783" name="n_2mainValue【消防施設】&#10;有形固定資産減価償却率">
          <a:extLst>
            <a:ext uri="{FF2B5EF4-FFF2-40B4-BE49-F238E27FC236}">
              <a16:creationId xmlns:a16="http://schemas.microsoft.com/office/drawing/2014/main" id="{BF4E47E9-FC54-45B2-A314-2D3E53F1CAB0}"/>
            </a:ext>
          </a:extLst>
        </xdr:cNvPr>
        <xdr:cNvSpPr txBox="1"/>
      </xdr:nvSpPr>
      <xdr:spPr>
        <a:xfrm>
          <a:off x="12964169" y="13438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139464</xdr:rowOff>
    </xdr:from>
    <xdr:ext cx="405111" cy="259045"/>
    <xdr:sp macro="" textlink="">
      <xdr:nvSpPr>
        <xdr:cNvPr id="784" name="n_3mainValue【消防施設】&#10;有形固定資産減価償却率">
          <a:extLst>
            <a:ext uri="{FF2B5EF4-FFF2-40B4-BE49-F238E27FC236}">
              <a16:creationId xmlns:a16="http://schemas.microsoft.com/office/drawing/2014/main" id="{7000769D-DB15-4133-A886-6ECF380258D6}"/>
            </a:ext>
          </a:extLst>
        </xdr:cNvPr>
        <xdr:cNvSpPr txBox="1"/>
      </xdr:nvSpPr>
      <xdr:spPr>
        <a:xfrm>
          <a:off x="12164069" y="13420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169435</xdr:rowOff>
    </xdr:from>
    <xdr:ext cx="405111" cy="259045"/>
    <xdr:sp macro="" textlink="">
      <xdr:nvSpPr>
        <xdr:cNvPr id="785" name="n_4mainValue【消防施設】&#10;有形固定資産減価償却率">
          <a:extLst>
            <a:ext uri="{FF2B5EF4-FFF2-40B4-BE49-F238E27FC236}">
              <a16:creationId xmlns:a16="http://schemas.microsoft.com/office/drawing/2014/main" id="{B202F2BA-EEEF-4662-AC03-48E56F212722}"/>
            </a:ext>
          </a:extLst>
        </xdr:cNvPr>
        <xdr:cNvSpPr txBox="1"/>
      </xdr:nvSpPr>
      <xdr:spPr>
        <a:xfrm>
          <a:off x="11354444" y="12466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742F2887-1221-4B9D-8223-3F719F87003A}"/>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71E2264A-9202-4D6C-AB00-6BF67FF6D18B}"/>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90D49A6B-AE4B-4456-939C-AE900C19A4D1}"/>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2174D57E-6C56-47FD-BA8F-7F5B16F6AA20}"/>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584CD181-FFC2-4D31-BA07-C3CE1445CAB0}"/>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87F30635-F072-4284-8A66-58E3DE1DCB5A}"/>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ADBF2F8E-CB3D-4E6C-9EAB-E1C354C3CABB}"/>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DC59D502-9C68-486B-A922-ADC6ECC9C510}"/>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6BA621B5-C9C6-413D-9CB0-F3B3685F5FA0}"/>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1B2CC094-1C80-4C1D-9064-42C56AD15606}"/>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6" name="テキスト ボックス 795">
          <a:extLst>
            <a:ext uri="{FF2B5EF4-FFF2-40B4-BE49-F238E27FC236}">
              <a16:creationId xmlns:a16="http://schemas.microsoft.com/office/drawing/2014/main" id="{3F26453A-4D97-4743-844B-BAE88290BFD8}"/>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97" name="直線コネクタ 796">
          <a:extLst>
            <a:ext uri="{FF2B5EF4-FFF2-40B4-BE49-F238E27FC236}">
              <a16:creationId xmlns:a16="http://schemas.microsoft.com/office/drawing/2014/main" id="{6DA7F142-142E-4F02-AF8E-9FE7FAFD93AF}"/>
            </a:ext>
          </a:extLst>
        </xdr:cNvPr>
        <xdr:cNvCxnSpPr/>
      </xdr:nvCxnSpPr>
      <xdr:spPr>
        <a:xfrm>
          <a:off x="164592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8" name="テキスト ボックス 797">
          <a:extLst>
            <a:ext uri="{FF2B5EF4-FFF2-40B4-BE49-F238E27FC236}">
              <a16:creationId xmlns:a16="http://schemas.microsoft.com/office/drawing/2014/main" id="{6C95A161-9140-4216-B8C6-4181C043ACCE}"/>
            </a:ext>
          </a:extLst>
        </xdr:cNvPr>
        <xdr:cNvSpPr txBox="1"/>
      </xdr:nvSpPr>
      <xdr:spPr>
        <a:xfrm>
          <a:off x="16052346"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9" name="直線コネクタ 798">
          <a:extLst>
            <a:ext uri="{FF2B5EF4-FFF2-40B4-BE49-F238E27FC236}">
              <a16:creationId xmlns:a16="http://schemas.microsoft.com/office/drawing/2014/main" id="{ADA79AD8-BC1D-4191-AF65-3447D7FA15DE}"/>
            </a:ext>
          </a:extLst>
        </xdr:cNvPr>
        <xdr:cNvCxnSpPr/>
      </xdr:nvCxnSpPr>
      <xdr:spPr>
        <a:xfrm>
          <a:off x="164592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800" name="テキスト ボックス 799">
          <a:extLst>
            <a:ext uri="{FF2B5EF4-FFF2-40B4-BE49-F238E27FC236}">
              <a16:creationId xmlns:a16="http://schemas.microsoft.com/office/drawing/2014/main" id="{970E5BD4-A19C-4F64-9D05-277C3B7E7BE9}"/>
            </a:ext>
          </a:extLst>
        </xdr:cNvPr>
        <xdr:cNvSpPr txBox="1"/>
      </xdr:nvSpPr>
      <xdr:spPr>
        <a:xfrm>
          <a:off x="16052346"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1" name="直線コネクタ 800">
          <a:extLst>
            <a:ext uri="{FF2B5EF4-FFF2-40B4-BE49-F238E27FC236}">
              <a16:creationId xmlns:a16="http://schemas.microsoft.com/office/drawing/2014/main" id="{F3F627CE-1574-4AC5-B8BE-EE90CC527FED}"/>
            </a:ext>
          </a:extLst>
        </xdr:cNvPr>
        <xdr:cNvCxnSpPr/>
      </xdr:nvCxnSpPr>
      <xdr:spPr>
        <a:xfrm>
          <a:off x="164592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2" name="テキスト ボックス 801">
          <a:extLst>
            <a:ext uri="{FF2B5EF4-FFF2-40B4-BE49-F238E27FC236}">
              <a16:creationId xmlns:a16="http://schemas.microsoft.com/office/drawing/2014/main" id="{87DA5F27-7379-415E-B8DA-9B1E296B0310}"/>
            </a:ext>
          </a:extLst>
        </xdr:cNvPr>
        <xdr:cNvSpPr txBox="1"/>
      </xdr:nvSpPr>
      <xdr:spPr>
        <a:xfrm>
          <a:off x="16052346"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3" name="直線コネクタ 802">
          <a:extLst>
            <a:ext uri="{FF2B5EF4-FFF2-40B4-BE49-F238E27FC236}">
              <a16:creationId xmlns:a16="http://schemas.microsoft.com/office/drawing/2014/main" id="{3EED4363-E285-417A-8E11-034B606A448B}"/>
            </a:ext>
          </a:extLst>
        </xdr:cNvPr>
        <xdr:cNvCxnSpPr/>
      </xdr:nvCxnSpPr>
      <xdr:spPr>
        <a:xfrm>
          <a:off x="164592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4" name="テキスト ボックス 803">
          <a:extLst>
            <a:ext uri="{FF2B5EF4-FFF2-40B4-BE49-F238E27FC236}">
              <a16:creationId xmlns:a16="http://schemas.microsoft.com/office/drawing/2014/main" id="{714F5C48-4D1D-490A-8842-BC6D193C13BF}"/>
            </a:ext>
          </a:extLst>
        </xdr:cNvPr>
        <xdr:cNvSpPr txBox="1"/>
      </xdr:nvSpPr>
      <xdr:spPr>
        <a:xfrm>
          <a:off x="16052346"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5" name="直線コネクタ 804">
          <a:extLst>
            <a:ext uri="{FF2B5EF4-FFF2-40B4-BE49-F238E27FC236}">
              <a16:creationId xmlns:a16="http://schemas.microsoft.com/office/drawing/2014/main" id="{9EA503D5-17E5-4404-930C-07C3718544FD}"/>
            </a:ext>
          </a:extLst>
        </xdr:cNvPr>
        <xdr:cNvCxnSpPr/>
      </xdr:nvCxnSpPr>
      <xdr:spPr>
        <a:xfrm>
          <a:off x="164592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6" name="テキスト ボックス 805">
          <a:extLst>
            <a:ext uri="{FF2B5EF4-FFF2-40B4-BE49-F238E27FC236}">
              <a16:creationId xmlns:a16="http://schemas.microsoft.com/office/drawing/2014/main" id="{5FF9F986-FAA9-4178-B9D8-84D06D2FA8C6}"/>
            </a:ext>
          </a:extLst>
        </xdr:cNvPr>
        <xdr:cNvSpPr txBox="1"/>
      </xdr:nvSpPr>
      <xdr:spPr>
        <a:xfrm>
          <a:off x="16052346"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7" name="直線コネクタ 806">
          <a:extLst>
            <a:ext uri="{FF2B5EF4-FFF2-40B4-BE49-F238E27FC236}">
              <a16:creationId xmlns:a16="http://schemas.microsoft.com/office/drawing/2014/main" id="{293CA0A3-AAE0-4F24-8830-95825F6DFD43}"/>
            </a:ext>
          </a:extLst>
        </xdr:cNvPr>
        <xdr:cNvCxnSpPr/>
      </xdr:nvCxnSpPr>
      <xdr:spPr>
        <a:xfrm>
          <a:off x="164592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8" name="テキスト ボックス 807">
          <a:extLst>
            <a:ext uri="{FF2B5EF4-FFF2-40B4-BE49-F238E27FC236}">
              <a16:creationId xmlns:a16="http://schemas.microsoft.com/office/drawing/2014/main" id="{5F055059-D8CD-46C2-9597-50717EEDDFE8}"/>
            </a:ext>
          </a:extLst>
        </xdr:cNvPr>
        <xdr:cNvSpPr txBox="1"/>
      </xdr:nvSpPr>
      <xdr:spPr>
        <a:xfrm>
          <a:off x="16052346"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9" name="直線コネクタ 808">
          <a:extLst>
            <a:ext uri="{FF2B5EF4-FFF2-40B4-BE49-F238E27FC236}">
              <a16:creationId xmlns:a16="http://schemas.microsoft.com/office/drawing/2014/main" id="{2667F6E5-7EAF-45D9-A1A1-B79965E67FF7}"/>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0" name="テキスト ボックス 809">
          <a:extLst>
            <a:ext uri="{FF2B5EF4-FFF2-40B4-BE49-F238E27FC236}">
              <a16:creationId xmlns:a16="http://schemas.microsoft.com/office/drawing/2014/main" id="{889CABBD-D0B9-4909-9C47-8563E87458F2}"/>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1" name="【消防施設】&#10;一人当たり面積グラフ枠">
          <a:extLst>
            <a:ext uri="{FF2B5EF4-FFF2-40B4-BE49-F238E27FC236}">
              <a16:creationId xmlns:a16="http://schemas.microsoft.com/office/drawing/2014/main" id="{F4AA3BE2-C6F3-46E9-A257-4CC6F74CD273}"/>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84</xdr:row>
      <xdr:rowOff>163286</xdr:rowOff>
    </xdr:from>
    <xdr:to>
      <xdr:col>116</xdr:col>
      <xdr:colOff>62864</xdr:colOff>
      <xdr:row>87</xdr:row>
      <xdr:rowOff>29936</xdr:rowOff>
    </xdr:to>
    <xdr:cxnSp macro="">
      <xdr:nvCxnSpPr>
        <xdr:cNvPr id="812" name="直線コネクタ 811">
          <a:extLst>
            <a:ext uri="{FF2B5EF4-FFF2-40B4-BE49-F238E27FC236}">
              <a16:creationId xmlns:a16="http://schemas.microsoft.com/office/drawing/2014/main" id="{B8156BC5-5793-428D-BD50-C7080711100D}"/>
            </a:ext>
          </a:extLst>
        </xdr:cNvPr>
        <xdr:cNvCxnSpPr/>
      </xdr:nvCxnSpPr>
      <xdr:spPr>
        <a:xfrm flipV="1">
          <a:off x="19954239" y="13761811"/>
          <a:ext cx="0" cy="352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33763</xdr:rowOff>
    </xdr:from>
    <xdr:ext cx="469744" cy="259045"/>
    <xdr:sp macro="" textlink="">
      <xdr:nvSpPr>
        <xdr:cNvPr id="813" name="【消防施設】&#10;一人当たり面積最小値テキスト">
          <a:extLst>
            <a:ext uri="{FF2B5EF4-FFF2-40B4-BE49-F238E27FC236}">
              <a16:creationId xmlns:a16="http://schemas.microsoft.com/office/drawing/2014/main" id="{DBBDAFE4-47F8-47E8-9F19-2586AA5CF6F3}"/>
            </a:ext>
          </a:extLst>
        </xdr:cNvPr>
        <xdr:cNvSpPr txBox="1"/>
      </xdr:nvSpPr>
      <xdr:spPr>
        <a:xfrm>
          <a:off x="19992975" y="1411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29936</xdr:rowOff>
    </xdr:from>
    <xdr:to>
      <xdr:col>116</xdr:col>
      <xdr:colOff>152400</xdr:colOff>
      <xdr:row>87</xdr:row>
      <xdr:rowOff>29936</xdr:rowOff>
    </xdr:to>
    <xdr:cxnSp macro="">
      <xdr:nvCxnSpPr>
        <xdr:cNvPr id="814" name="直線コネクタ 813">
          <a:extLst>
            <a:ext uri="{FF2B5EF4-FFF2-40B4-BE49-F238E27FC236}">
              <a16:creationId xmlns:a16="http://schemas.microsoft.com/office/drawing/2014/main" id="{B9BA1DFC-2CB1-4F6C-801D-9B9AE1524F5A}"/>
            </a:ext>
          </a:extLst>
        </xdr:cNvPr>
        <xdr:cNvCxnSpPr/>
      </xdr:nvCxnSpPr>
      <xdr:spPr>
        <a:xfrm>
          <a:off x="19878675" y="141142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109963</xdr:rowOff>
    </xdr:from>
    <xdr:ext cx="469744" cy="259045"/>
    <xdr:sp macro="" textlink="">
      <xdr:nvSpPr>
        <xdr:cNvPr id="815" name="【消防施設】&#10;一人当たり面積最大値テキスト">
          <a:extLst>
            <a:ext uri="{FF2B5EF4-FFF2-40B4-BE49-F238E27FC236}">
              <a16:creationId xmlns:a16="http://schemas.microsoft.com/office/drawing/2014/main" id="{23F265C7-AB0F-445F-B4FB-C05D0F91399B}"/>
            </a:ext>
          </a:extLst>
        </xdr:cNvPr>
        <xdr:cNvSpPr txBox="1"/>
      </xdr:nvSpPr>
      <xdr:spPr>
        <a:xfrm>
          <a:off x="19992975" y="1354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163286</xdr:rowOff>
    </xdr:from>
    <xdr:to>
      <xdr:col>116</xdr:col>
      <xdr:colOff>152400</xdr:colOff>
      <xdr:row>84</xdr:row>
      <xdr:rowOff>163286</xdr:rowOff>
    </xdr:to>
    <xdr:cxnSp macro="">
      <xdr:nvCxnSpPr>
        <xdr:cNvPr id="816" name="直線コネクタ 815">
          <a:extLst>
            <a:ext uri="{FF2B5EF4-FFF2-40B4-BE49-F238E27FC236}">
              <a16:creationId xmlns:a16="http://schemas.microsoft.com/office/drawing/2014/main" id="{0EB14C1D-4948-4D62-83EB-AB71257A69BE}"/>
            </a:ext>
          </a:extLst>
        </xdr:cNvPr>
        <xdr:cNvCxnSpPr/>
      </xdr:nvCxnSpPr>
      <xdr:spPr>
        <a:xfrm>
          <a:off x="19878675" y="137618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817" name="【消防施設】&#10;一人当たり面積平均値テキスト">
          <a:extLst>
            <a:ext uri="{FF2B5EF4-FFF2-40B4-BE49-F238E27FC236}">
              <a16:creationId xmlns:a16="http://schemas.microsoft.com/office/drawing/2014/main" id="{C21910C7-EA75-4E2B-BF09-C56D6A36FB8E}"/>
            </a:ext>
          </a:extLst>
        </xdr:cNvPr>
        <xdr:cNvSpPr txBox="1"/>
      </xdr:nvSpPr>
      <xdr:spPr>
        <a:xfrm>
          <a:off x="19992975" y="13903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818" name="フローチャート: 判断 817">
          <a:extLst>
            <a:ext uri="{FF2B5EF4-FFF2-40B4-BE49-F238E27FC236}">
              <a16:creationId xmlns:a16="http://schemas.microsoft.com/office/drawing/2014/main" id="{BD7A3EEC-AB75-4DC8-8B97-DAA936B4FB40}"/>
            </a:ext>
          </a:extLst>
        </xdr:cNvPr>
        <xdr:cNvSpPr/>
      </xdr:nvSpPr>
      <xdr:spPr>
        <a:xfrm>
          <a:off x="19897725" y="139255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158750</xdr:rowOff>
    </xdr:from>
    <xdr:to>
      <xdr:col>112</xdr:col>
      <xdr:colOff>38100</xdr:colOff>
      <xdr:row>86</xdr:row>
      <xdr:rowOff>88900</xdr:rowOff>
    </xdr:to>
    <xdr:sp macro="" textlink="">
      <xdr:nvSpPr>
        <xdr:cNvPr id="819" name="フローチャート: 判断 818">
          <a:extLst>
            <a:ext uri="{FF2B5EF4-FFF2-40B4-BE49-F238E27FC236}">
              <a16:creationId xmlns:a16="http://schemas.microsoft.com/office/drawing/2014/main" id="{EFC65271-7206-4EBA-ACD5-897DC8D353AB}"/>
            </a:ext>
          </a:extLst>
        </xdr:cNvPr>
        <xdr:cNvSpPr/>
      </xdr:nvSpPr>
      <xdr:spPr>
        <a:xfrm>
          <a:off x="19154775" y="139255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169636</xdr:rowOff>
    </xdr:from>
    <xdr:to>
      <xdr:col>107</xdr:col>
      <xdr:colOff>101600</xdr:colOff>
      <xdr:row>86</xdr:row>
      <xdr:rowOff>99786</xdr:rowOff>
    </xdr:to>
    <xdr:sp macro="" textlink="">
      <xdr:nvSpPr>
        <xdr:cNvPr id="820" name="フローチャート: 判断 819">
          <a:extLst>
            <a:ext uri="{FF2B5EF4-FFF2-40B4-BE49-F238E27FC236}">
              <a16:creationId xmlns:a16="http://schemas.microsoft.com/office/drawing/2014/main" id="{90FD221E-3E87-4550-84A5-CE9E627B0E2F}"/>
            </a:ext>
          </a:extLst>
        </xdr:cNvPr>
        <xdr:cNvSpPr/>
      </xdr:nvSpPr>
      <xdr:spPr>
        <a:xfrm>
          <a:off x="18345150" y="1392373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169636</xdr:rowOff>
    </xdr:from>
    <xdr:to>
      <xdr:col>102</xdr:col>
      <xdr:colOff>165100</xdr:colOff>
      <xdr:row>86</xdr:row>
      <xdr:rowOff>99786</xdr:rowOff>
    </xdr:to>
    <xdr:sp macro="" textlink="">
      <xdr:nvSpPr>
        <xdr:cNvPr id="821" name="フローチャート: 判断 820">
          <a:extLst>
            <a:ext uri="{FF2B5EF4-FFF2-40B4-BE49-F238E27FC236}">
              <a16:creationId xmlns:a16="http://schemas.microsoft.com/office/drawing/2014/main" id="{086AE97A-3934-44DD-BB2A-BDDE1D689071}"/>
            </a:ext>
          </a:extLst>
        </xdr:cNvPr>
        <xdr:cNvSpPr/>
      </xdr:nvSpPr>
      <xdr:spPr>
        <a:xfrm>
          <a:off x="17554575" y="1392373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158750</xdr:rowOff>
    </xdr:from>
    <xdr:to>
      <xdr:col>98</xdr:col>
      <xdr:colOff>38100</xdr:colOff>
      <xdr:row>86</xdr:row>
      <xdr:rowOff>88900</xdr:rowOff>
    </xdr:to>
    <xdr:sp macro="" textlink="">
      <xdr:nvSpPr>
        <xdr:cNvPr id="822" name="フローチャート: 判断 821">
          <a:extLst>
            <a:ext uri="{FF2B5EF4-FFF2-40B4-BE49-F238E27FC236}">
              <a16:creationId xmlns:a16="http://schemas.microsoft.com/office/drawing/2014/main" id="{E43DAA4D-2F29-4322-8A33-F650EFE5E4E8}"/>
            </a:ext>
          </a:extLst>
        </xdr:cNvPr>
        <xdr:cNvSpPr/>
      </xdr:nvSpPr>
      <xdr:spPr>
        <a:xfrm>
          <a:off x="16754475" y="139255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5AECF93A-449F-40D5-816B-86560D2DA272}"/>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6DC6930B-462F-4F82-BEF0-B9CEE62E6CFF}"/>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6DF84B51-79E9-49B4-B9AA-1D02CA4796E7}"/>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D1F618DB-E169-46F3-86D3-9FEF8604F138}"/>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B3BE1F08-9F2A-4CD9-9C24-550360B5CEFC}"/>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112486</xdr:rowOff>
    </xdr:from>
    <xdr:to>
      <xdr:col>116</xdr:col>
      <xdr:colOff>114300</xdr:colOff>
      <xdr:row>85</xdr:row>
      <xdr:rowOff>42636</xdr:rowOff>
    </xdr:to>
    <xdr:sp macro="" textlink="">
      <xdr:nvSpPr>
        <xdr:cNvPr id="828" name="楕円 827">
          <a:extLst>
            <a:ext uri="{FF2B5EF4-FFF2-40B4-BE49-F238E27FC236}">
              <a16:creationId xmlns:a16="http://schemas.microsoft.com/office/drawing/2014/main" id="{19E01676-DA51-4040-9D5B-8C1477D1063D}"/>
            </a:ext>
          </a:extLst>
        </xdr:cNvPr>
        <xdr:cNvSpPr/>
      </xdr:nvSpPr>
      <xdr:spPr>
        <a:xfrm>
          <a:off x="19897725" y="1371418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65513</xdr:rowOff>
    </xdr:from>
    <xdr:ext cx="469744" cy="259045"/>
    <xdr:sp macro="" textlink="">
      <xdr:nvSpPr>
        <xdr:cNvPr id="829" name="【消防施設】&#10;一人当たり面積該当値テキスト">
          <a:extLst>
            <a:ext uri="{FF2B5EF4-FFF2-40B4-BE49-F238E27FC236}">
              <a16:creationId xmlns:a16="http://schemas.microsoft.com/office/drawing/2014/main" id="{ED36C8DE-115B-4100-97E1-22791AA53D80}"/>
            </a:ext>
          </a:extLst>
        </xdr:cNvPr>
        <xdr:cNvSpPr txBox="1"/>
      </xdr:nvSpPr>
      <xdr:spPr>
        <a:xfrm>
          <a:off x="19992975" y="1367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112486</xdr:rowOff>
    </xdr:from>
    <xdr:to>
      <xdr:col>112</xdr:col>
      <xdr:colOff>38100</xdr:colOff>
      <xdr:row>85</xdr:row>
      <xdr:rowOff>42636</xdr:rowOff>
    </xdr:to>
    <xdr:sp macro="" textlink="">
      <xdr:nvSpPr>
        <xdr:cNvPr id="830" name="楕円 829">
          <a:extLst>
            <a:ext uri="{FF2B5EF4-FFF2-40B4-BE49-F238E27FC236}">
              <a16:creationId xmlns:a16="http://schemas.microsoft.com/office/drawing/2014/main" id="{0CBBE244-0F22-426B-82BE-AA2ED0594CC4}"/>
            </a:ext>
          </a:extLst>
        </xdr:cNvPr>
        <xdr:cNvSpPr/>
      </xdr:nvSpPr>
      <xdr:spPr>
        <a:xfrm>
          <a:off x="19154775" y="1371418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163286</xdr:rowOff>
    </xdr:from>
    <xdr:to>
      <xdr:col>116</xdr:col>
      <xdr:colOff>63500</xdr:colOff>
      <xdr:row>84</xdr:row>
      <xdr:rowOff>163286</xdr:rowOff>
    </xdr:to>
    <xdr:cxnSp macro="">
      <xdr:nvCxnSpPr>
        <xdr:cNvPr id="831" name="直線コネクタ 830">
          <a:extLst>
            <a:ext uri="{FF2B5EF4-FFF2-40B4-BE49-F238E27FC236}">
              <a16:creationId xmlns:a16="http://schemas.microsoft.com/office/drawing/2014/main" id="{34796D01-01EE-4FBE-BA3F-634481EBBE84}"/>
            </a:ext>
          </a:extLst>
        </xdr:cNvPr>
        <xdr:cNvCxnSpPr/>
      </xdr:nvCxnSpPr>
      <xdr:spPr>
        <a:xfrm>
          <a:off x="19202400" y="13761811"/>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123371</xdr:rowOff>
    </xdr:from>
    <xdr:to>
      <xdr:col>107</xdr:col>
      <xdr:colOff>101600</xdr:colOff>
      <xdr:row>85</xdr:row>
      <xdr:rowOff>53521</xdr:rowOff>
    </xdr:to>
    <xdr:sp macro="" textlink="">
      <xdr:nvSpPr>
        <xdr:cNvPr id="832" name="楕円 831">
          <a:extLst>
            <a:ext uri="{FF2B5EF4-FFF2-40B4-BE49-F238E27FC236}">
              <a16:creationId xmlns:a16="http://schemas.microsoft.com/office/drawing/2014/main" id="{BF02E04E-8A82-4AF6-A246-10CC5266048E}"/>
            </a:ext>
          </a:extLst>
        </xdr:cNvPr>
        <xdr:cNvSpPr/>
      </xdr:nvSpPr>
      <xdr:spPr>
        <a:xfrm>
          <a:off x="18345150" y="13728246"/>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163286</xdr:rowOff>
    </xdr:from>
    <xdr:to>
      <xdr:col>111</xdr:col>
      <xdr:colOff>177800</xdr:colOff>
      <xdr:row>85</xdr:row>
      <xdr:rowOff>2721</xdr:rowOff>
    </xdr:to>
    <xdr:cxnSp macro="">
      <xdr:nvCxnSpPr>
        <xdr:cNvPr id="833" name="直線コネクタ 832">
          <a:extLst>
            <a:ext uri="{FF2B5EF4-FFF2-40B4-BE49-F238E27FC236}">
              <a16:creationId xmlns:a16="http://schemas.microsoft.com/office/drawing/2014/main" id="{D92F4D1F-C359-4131-8842-3B66225A7BE3}"/>
            </a:ext>
          </a:extLst>
        </xdr:cNvPr>
        <xdr:cNvCxnSpPr/>
      </xdr:nvCxnSpPr>
      <xdr:spPr>
        <a:xfrm flipV="1">
          <a:off x="18392775" y="13761811"/>
          <a:ext cx="809625"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834" name="楕円 833">
          <a:extLst>
            <a:ext uri="{FF2B5EF4-FFF2-40B4-BE49-F238E27FC236}">
              <a16:creationId xmlns:a16="http://schemas.microsoft.com/office/drawing/2014/main" id="{B255749E-41B5-402E-A0FF-DBBA42205992}"/>
            </a:ext>
          </a:extLst>
        </xdr:cNvPr>
        <xdr:cNvSpPr/>
      </xdr:nvSpPr>
      <xdr:spPr>
        <a:xfrm>
          <a:off x="17554575" y="1360850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54429</xdr:rowOff>
    </xdr:from>
    <xdr:to>
      <xdr:col>107</xdr:col>
      <xdr:colOff>50800</xdr:colOff>
      <xdr:row>85</xdr:row>
      <xdr:rowOff>2721</xdr:rowOff>
    </xdr:to>
    <xdr:cxnSp macro="">
      <xdr:nvCxnSpPr>
        <xdr:cNvPr id="835" name="直線コネクタ 834">
          <a:extLst>
            <a:ext uri="{FF2B5EF4-FFF2-40B4-BE49-F238E27FC236}">
              <a16:creationId xmlns:a16="http://schemas.microsoft.com/office/drawing/2014/main" id="{47DEBA1C-FCAA-428F-8B69-D023AB96E976}"/>
            </a:ext>
          </a:extLst>
        </xdr:cNvPr>
        <xdr:cNvCxnSpPr/>
      </xdr:nvCxnSpPr>
      <xdr:spPr>
        <a:xfrm>
          <a:off x="17602200" y="13656129"/>
          <a:ext cx="790575" cy="11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63500</xdr:rowOff>
    </xdr:from>
    <xdr:to>
      <xdr:col>98</xdr:col>
      <xdr:colOff>38100</xdr:colOff>
      <xdr:row>78</xdr:row>
      <xdr:rowOff>165100</xdr:rowOff>
    </xdr:to>
    <xdr:sp macro="" textlink="">
      <xdr:nvSpPr>
        <xdr:cNvPr id="836" name="楕円 835">
          <a:extLst>
            <a:ext uri="{FF2B5EF4-FFF2-40B4-BE49-F238E27FC236}">
              <a16:creationId xmlns:a16="http://schemas.microsoft.com/office/drawing/2014/main" id="{5223E8C5-2AC5-496D-8514-06FA1DCDDECE}"/>
            </a:ext>
          </a:extLst>
        </xdr:cNvPr>
        <xdr:cNvSpPr/>
      </xdr:nvSpPr>
      <xdr:spPr>
        <a:xfrm>
          <a:off x="16754475" y="126968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114300</xdr:rowOff>
    </xdr:from>
    <xdr:to>
      <xdr:col>102</xdr:col>
      <xdr:colOff>114300</xdr:colOff>
      <xdr:row>84</xdr:row>
      <xdr:rowOff>54429</xdr:rowOff>
    </xdr:to>
    <xdr:cxnSp macro="">
      <xdr:nvCxnSpPr>
        <xdr:cNvPr id="837" name="直線コネクタ 836">
          <a:extLst>
            <a:ext uri="{FF2B5EF4-FFF2-40B4-BE49-F238E27FC236}">
              <a16:creationId xmlns:a16="http://schemas.microsoft.com/office/drawing/2014/main" id="{BEC0C384-82C9-4FE8-A21E-EF1620A7713C}"/>
            </a:ext>
          </a:extLst>
        </xdr:cNvPr>
        <xdr:cNvCxnSpPr/>
      </xdr:nvCxnSpPr>
      <xdr:spPr>
        <a:xfrm>
          <a:off x="16802100" y="12744450"/>
          <a:ext cx="800100" cy="91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80027</xdr:rowOff>
    </xdr:from>
    <xdr:ext cx="469744" cy="259045"/>
    <xdr:sp macro="" textlink="">
      <xdr:nvSpPr>
        <xdr:cNvPr id="838" name="n_1aveValue【消防施設】&#10;一人当たり面積">
          <a:extLst>
            <a:ext uri="{FF2B5EF4-FFF2-40B4-BE49-F238E27FC236}">
              <a16:creationId xmlns:a16="http://schemas.microsoft.com/office/drawing/2014/main" id="{5398B043-BD47-41EC-9ECA-070802D72A27}"/>
            </a:ext>
          </a:extLst>
        </xdr:cNvPr>
        <xdr:cNvSpPr txBox="1"/>
      </xdr:nvSpPr>
      <xdr:spPr>
        <a:xfrm>
          <a:off x="18983402" y="1400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90913</xdr:rowOff>
    </xdr:from>
    <xdr:ext cx="469744" cy="259045"/>
    <xdr:sp macro="" textlink="">
      <xdr:nvSpPr>
        <xdr:cNvPr id="839" name="n_2aveValue【消防施設】&#10;一人当たり面積">
          <a:extLst>
            <a:ext uri="{FF2B5EF4-FFF2-40B4-BE49-F238E27FC236}">
              <a16:creationId xmlns:a16="http://schemas.microsoft.com/office/drawing/2014/main" id="{068CB4C3-0146-418C-8839-09BEBEC1B218}"/>
            </a:ext>
          </a:extLst>
        </xdr:cNvPr>
        <xdr:cNvSpPr txBox="1"/>
      </xdr:nvSpPr>
      <xdr:spPr>
        <a:xfrm>
          <a:off x="18183302" y="1401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90913</xdr:rowOff>
    </xdr:from>
    <xdr:ext cx="469744" cy="259045"/>
    <xdr:sp macro="" textlink="">
      <xdr:nvSpPr>
        <xdr:cNvPr id="840" name="n_3aveValue【消防施設】&#10;一人当たり面積">
          <a:extLst>
            <a:ext uri="{FF2B5EF4-FFF2-40B4-BE49-F238E27FC236}">
              <a16:creationId xmlns:a16="http://schemas.microsoft.com/office/drawing/2014/main" id="{0D02575E-5290-45B3-8F23-085BD1E4AE7C}"/>
            </a:ext>
          </a:extLst>
        </xdr:cNvPr>
        <xdr:cNvSpPr txBox="1"/>
      </xdr:nvSpPr>
      <xdr:spPr>
        <a:xfrm>
          <a:off x="17383202" y="1401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841" name="n_4aveValue【消防施設】&#10;一人当たり面積">
          <a:extLst>
            <a:ext uri="{FF2B5EF4-FFF2-40B4-BE49-F238E27FC236}">
              <a16:creationId xmlns:a16="http://schemas.microsoft.com/office/drawing/2014/main" id="{E7C57ABE-B8BF-4C24-AC91-5CCE02A31C11}"/>
            </a:ext>
          </a:extLst>
        </xdr:cNvPr>
        <xdr:cNvSpPr txBox="1"/>
      </xdr:nvSpPr>
      <xdr:spPr>
        <a:xfrm>
          <a:off x="16592627" y="1400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59163</xdr:rowOff>
    </xdr:from>
    <xdr:ext cx="469744" cy="259045"/>
    <xdr:sp macro="" textlink="">
      <xdr:nvSpPr>
        <xdr:cNvPr id="842" name="n_1mainValue【消防施設】&#10;一人当たり面積">
          <a:extLst>
            <a:ext uri="{FF2B5EF4-FFF2-40B4-BE49-F238E27FC236}">
              <a16:creationId xmlns:a16="http://schemas.microsoft.com/office/drawing/2014/main" id="{6F130691-4EA3-4C8F-9B90-764B91F33486}"/>
            </a:ext>
          </a:extLst>
        </xdr:cNvPr>
        <xdr:cNvSpPr txBox="1"/>
      </xdr:nvSpPr>
      <xdr:spPr>
        <a:xfrm>
          <a:off x="18983402" y="1349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70048</xdr:rowOff>
    </xdr:from>
    <xdr:ext cx="469744" cy="259045"/>
    <xdr:sp macro="" textlink="">
      <xdr:nvSpPr>
        <xdr:cNvPr id="843" name="n_2mainValue【消防施設】&#10;一人当たり面積">
          <a:extLst>
            <a:ext uri="{FF2B5EF4-FFF2-40B4-BE49-F238E27FC236}">
              <a16:creationId xmlns:a16="http://schemas.microsoft.com/office/drawing/2014/main" id="{68A6F666-9625-4A82-94C8-BB80AC243D64}"/>
            </a:ext>
          </a:extLst>
        </xdr:cNvPr>
        <xdr:cNvSpPr txBox="1"/>
      </xdr:nvSpPr>
      <xdr:spPr>
        <a:xfrm>
          <a:off x="18183302" y="1350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121756</xdr:rowOff>
    </xdr:from>
    <xdr:ext cx="469744" cy="259045"/>
    <xdr:sp macro="" textlink="">
      <xdr:nvSpPr>
        <xdr:cNvPr id="844" name="n_3mainValue【消防施設】&#10;一人当たり面積">
          <a:extLst>
            <a:ext uri="{FF2B5EF4-FFF2-40B4-BE49-F238E27FC236}">
              <a16:creationId xmlns:a16="http://schemas.microsoft.com/office/drawing/2014/main" id="{11A2F79A-7870-4637-9A2F-972783CF7C6F}"/>
            </a:ext>
          </a:extLst>
        </xdr:cNvPr>
        <xdr:cNvSpPr txBox="1"/>
      </xdr:nvSpPr>
      <xdr:spPr>
        <a:xfrm>
          <a:off x="17383202" y="1340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10177</xdr:rowOff>
    </xdr:from>
    <xdr:ext cx="469744" cy="259045"/>
    <xdr:sp macro="" textlink="">
      <xdr:nvSpPr>
        <xdr:cNvPr id="845" name="n_4mainValue【消防施設】&#10;一人当たり面積">
          <a:extLst>
            <a:ext uri="{FF2B5EF4-FFF2-40B4-BE49-F238E27FC236}">
              <a16:creationId xmlns:a16="http://schemas.microsoft.com/office/drawing/2014/main" id="{A97E7E49-576E-49DC-973F-FAA13296A2BA}"/>
            </a:ext>
          </a:extLst>
        </xdr:cNvPr>
        <xdr:cNvSpPr txBox="1"/>
      </xdr:nvSpPr>
      <xdr:spPr>
        <a:xfrm>
          <a:off x="16592627" y="124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6" name="正方形/長方形 845">
          <a:extLst>
            <a:ext uri="{FF2B5EF4-FFF2-40B4-BE49-F238E27FC236}">
              <a16:creationId xmlns:a16="http://schemas.microsoft.com/office/drawing/2014/main" id="{D68A7C0D-2AB9-4A67-9729-2A310A28C444}"/>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7" name="正方形/長方形 846">
          <a:extLst>
            <a:ext uri="{FF2B5EF4-FFF2-40B4-BE49-F238E27FC236}">
              <a16:creationId xmlns:a16="http://schemas.microsoft.com/office/drawing/2014/main" id="{4B649F3D-DB78-46EC-83C0-5C135D88DB5A}"/>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8" name="正方形/長方形 847">
          <a:extLst>
            <a:ext uri="{FF2B5EF4-FFF2-40B4-BE49-F238E27FC236}">
              <a16:creationId xmlns:a16="http://schemas.microsoft.com/office/drawing/2014/main" id="{44D05723-984C-44EB-8D02-C83517A09D61}"/>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9" name="正方形/長方形 848">
          <a:extLst>
            <a:ext uri="{FF2B5EF4-FFF2-40B4-BE49-F238E27FC236}">
              <a16:creationId xmlns:a16="http://schemas.microsoft.com/office/drawing/2014/main" id="{7B53164D-F9D4-4075-BAE2-7D483031EABC}"/>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0" name="正方形/長方形 849">
          <a:extLst>
            <a:ext uri="{FF2B5EF4-FFF2-40B4-BE49-F238E27FC236}">
              <a16:creationId xmlns:a16="http://schemas.microsoft.com/office/drawing/2014/main" id="{1E825CB8-D91A-4114-960F-0C039DDDF1DC}"/>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1" name="正方形/長方形 850">
          <a:extLst>
            <a:ext uri="{FF2B5EF4-FFF2-40B4-BE49-F238E27FC236}">
              <a16:creationId xmlns:a16="http://schemas.microsoft.com/office/drawing/2014/main" id="{8A0E0A54-9EE3-4862-A4F3-B8805086BC70}"/>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2" name="正方形/長方形 851">
          <a:extLst>
            <a:ext uri="{FF2B5EF4-FFF2-40B4-BE49-F238E27FC236}">
              <a16:creationId xmlns:a16="http://schemas.microsoft.com/office/drawing/2014/main" id="{BF764ACE-BC17-438B-9626-D9C478728AAC}"/>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正方形/長方形 852">
          <a:extLst>
            <a:ext uri="{FF2B5EF4-FFF2-40B4-BE49-F238E27FC236}">
              <a16:creationId xmlns:a16="http://schemas.microsoft.com/office/drawing/2014/main" id="{047B2977-B3C3-41B9-B6A8-0E8ADF3529BF}"/>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4" name="テキスト ボックス 853">
          <a:extLst>
            <a:ext uri="{FF2B5EF4-FFF2-40B4-BE49-F238E27FC236}">
              <a16:creationId xmlns:a16="http://schemas.microsoft.com/office/drawing/2014/main" id="{D7A3A9E5-18EA-4C8D-A58F-9D29D833AC68}"/>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5" name="直線コネクタ 854">
          <a:extLst>
            <a:ext uri="{FF2B5EF4-FFF2-40B4-BE49-F238E27FC236}">
              <a16:creationId xmlns:a16="http://schemas.microsoft.com/office/drawing/2014/main" id="{D0DAB116-D2ED-49E2-BA96-3B7B04D40965}"/>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6" name="テキスト ボックス 855">
          <a:extLst>
            <a:ext uri="{FF2B5EF4-FFF2-40B4-BE49-F238E27FC236}">
              <a16:creationId xmlns:a16="http://schemas.microsoft.com/office/drawing/2014/main" id="{603590AF-A9F7-4FA7-A37A-2D8EDA34EA1F}"/>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7" name="直線コネクタ 856">
          <a:extLst>
            <a:ext uri="{FF2B5EF4-FFF2-40B4-BE49-F238E27FC236}">
              <a16:creationId xmlns:a16="http://schemas.microsoft.com/office/drawing/2014/main" id="{7EDF6237-CEFD-4B08-97FC-08A60E0C12BD}"/>
            </a:ext>
          </a:extLst>
        </xdr:cNvPr>
        <xdr:cNvCxnSpPr/>
      </xdr:nvCxnSpPr>
      <xdr:spPr>
        <a:xfrm>
          <a:off x="11210925" y="1768520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58" name="テキスト ボックス 857">
          <a:extLst>
            <a:ext uri="{FF2B5EF4-FFF2-40B4-BE49-F238E27FC236}">
              <a16:creationId xmlns:a16="http://schemas.microsoft.com/office/drawing/2014/main" id="{26C8A840-14F6-4FFE-B081-759F15ECDBC0}"/>
            </a:ext>
          </a:extLst>
        </xdr:cNvPr>
        <xdr:cNvSpPr txBox="1"/>
      </xdr:nvSpPr>
      <xdr:spPr>
        <a:xfrm>
          <a:off x="10845966" y="1755568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9" name="直線コネクタ 858">
          <a:extLst>
            <a:ext uri="{FF2B5EF4-FFF2-40B4-BE49-F238E27FC236}">
              <a16:creationId xmlns:a16="http://schemas.microsoft.com/office/drawing/2014/main" id="{E3A09D0C-79E6-4789-8D74-B31D167C6B6A}"/>
            </a:ext>
          </a:extLst>
        </xdr:cNvPr>
        <xdr:cNvCxnSpPr/>
      </xdr:nvCxnSpPr>
      <xdr:spPr>
        <a:xfrm>
          <a:off x="11210925" y="1737450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60" name="テキスト ボックス 859">
          <a:extLst>
            <a:ext uri="{FF2B5EF4-FFF2-40B4-BE49-F238E27FC236}">
              <a16:creationId xmlns:a16="http://schemas.microsoft.com/office/drawing/2014/main" id="{669FBDE5-8E0A-4F62-A1D3-4716B623E30B}"/>
            </a:ext>
          </a:extLst>
        </xdr:cNvPr>
        <xdr:cNvSpPr txBox="1"/>
      </xdr:nvSpPr>
      <xdr:spPr>
        <a:xfrm>
          <a:off x="10845966" y="17248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1" name="直線コネクタ 860">
          <a:extLst>
            <a:ext uri="{FF2B5EF4-FFF2-40B4-BE49-F238E27FC236}">
              <a16:creationId xmlns:a16="http://schemas.microsoft.com/office/drawing/2014/main" id="{C4C4B3B6-FB2F-41C6-B3D2-2487D510F563}"/>
            </a:ext>
          </a:extLst>
        </xdr:cNvPr>
        <xdr:cNvCxnSpPr/>
      </xdr:nvCxnSpPr>
      <xdr:spPr>
        <a:xfrm>
          <a:off x="11210925" y="1706698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2" name="テキスト ボックス 861">
          <a:extLst>
            <a:ext uri="{FF2B5EF4-FFF2-40B4-BE49-F238E27FC236}">
              <a16:creationId xmlns:a16="http://schemas.microsoft.com/office/drawing/2014/main" id="{6F7C035A-8926-4B7E-887F-7867FD712342}"/>
            </a:ext>
          </a:extLst>
        </xdr:cNvPr>
        <xdr:cNvSpPr txBox="1"/>
      </xdr:nvSpPr>
      <xdr:spPr>
        <a:xfrm>
          <a:off x="10845966" y="169374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3" name="直線コネクタ 862">
          <a:extLst>
            <a:ext uri="{FF2B5EF4-FFF2-40B4-BE49-F238E27FC236}">
              <a16:creationId xmlns:a16="http://schemas.microsoft.com/office/drawing/2014/main" id="{4D84BE9D-3D8C-4B9B-AE0E-2AE133866839}"/>
            </a:ext>
          </a:extLst>
        </xdr:cNvPr>
        <xdr:cNvCxnSpPr/>
      </xdr:nvCxnSpPr>
      <xdr:spPr>
        <a:xfrm>
          <a:off x="11210925" y="1676581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4" name="テキスト ボックス 863">
          <a:extLst>
            <a:ext uri="{FF2B5EF4-FFF2-40B4-BE49-F238E27FC236}">
              <a16:creationId xmlns:a16="http://schemas.microsoft.com/office/drawing/2014/main" id="{1D27E5C0-5394-4908-B94D-FA5BB1F9FEF1}"/>
            </a:ext>
          </a:extLst>
        </xdr:cNvPr>
        <xdr:cNvSpPr txBox="1"/>
      </xdr:nvSpPr>
      <xdr:spPr>
        <a:xfrm>
          <a:off x="10845966" y="16629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5" name="直線コネクタ 864">
          <a:extLst>
            <a:ext uri="{FF2B5EF4-FFF2-40B4-BE49-F238E27FC236}">
              <a16:creationId xmlns:a16="http://schemas.microsoft.com/office/drawing/2014/main" id="{EFB23682-CEDB-4F66-8EB7-1B3321BF7628}"/>
            </a:ext>
          </a:extLst>
        </xdr:cNvPr>
        <xdr:cNvCxnSpPr/>
      </xdr:nvCxnSpPr>
      <xdr:spPr>
        <a:xfrm>
          <a:off x="11210925" y="164582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6" name="テキスト ボックス 865">
          <a:extLst>
            <a:ext uri="{FF2B5EF4-FFF2-40B4-BE49-F238E27FC236}">
              <a16:creationId xmlns:a16="http://schemas.microsoft.com/office/drawing/2014/main" id="{1A928DA3-67B6-41C2-B5F7-DEBFFBCF5C28}"/>
            </a:ext>
          </a:extLst>
        </xdr:cNvPr>
        <xdr:cNvSpPr txBox="1"/>
      </xdr:nvSpPr>
      <xdr:spPr>
        <a:xfrm>
          <a:off x="10845966" y="163192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7" name="直線コネクタ 866">
          <a:extLst>
            <a:ext uri="{FF2B5EF4-FFF2-40B4-BE49-F238E27FC236}">
              <a16:creationId xmlns:a16="http://schemas.microsoft.com/office/drawing/2014/main" id="{A1062C31-B3F0-43B9-8017-D26CB40EE1E9}"/>
            </a:ext>
          </a:extLst>
        </xdr:cNvPr>
        <xdr:cNvCxnSpPr/>
      </xdr:nvCxnSpPr>
      <xdr:spPr>
        <a:xfrm>
          <a:off x="11210925" y="1614759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68" name="テキスト ボックス 867">
          <a:extLst>
            <a:ext uri="{FF2B5EF4-FFF2-40B4-BE49-F238E27FC236}">
              <a16:creationId xmlns:a16="http://schemas.microsoft.com/office/drawing/2014/main" id="{1324790A-F906-4D23-9D4B-9DFB3FADA7BB}"/>
            </a:ext>
          </a:extLst>
        </xdr:cNvPr>
        <xdr:cNvSpPr txBox="1"/>
      </xdr:nvSpPr>
      <xdr:spPr>
        <a:xfrm>
          <a:off x="10845966" y="160117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9" name="直線コネクタ 868">
          <a:extLst>
            <a:ext uri="{FF2B5EF4-FFF2-40B4-BE49-F238E27FC236}">
              <a16:creationId xmlns:a16="http://schemas.microsoft.com/office/drawing/2014/main" id="{4241AEB4-3D1F-43A6-9025-8914EF480F37}"/>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70" name="テキスト ボックス 869">
          <a:extLst>
            <a:ext uri="{FF2B5EF4-FFF2-40B4-BE49-F238E27FC236}">
              <a16:creationId xmlns:a16="http://schemas.microsoft.com/office/drawing/2014/main" id="{7B416917-7B2E-4F99-9344-99BF10AC932B}"/>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71" name="【庁舎】&#10;有形固定資産減価償却率グラフ枠">
          <a:extLst>
            <a:ext uri="{FF2B5EF4-FFF2-40B4-BE49-F238E27FC236}">
              <a16:creationId xmlns:a16="http://schemas.microsoft.com/office/drawing/2014/main" id="{58518A01-1725-41F1-8BA6-B020CEA6D31E}"/>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109</xdr:row>
      <xdr:rowOff>48442</xdr:rowOff>
    </xdr:to>
    <xdr:cxnSp macro="">
      <xdr:nvCxnSpPr>
        <xdr:cNvPr id="872" name="直線コネクタ 871">
          <a:extLst>
            <a:ext uri="{FF2B5EF4-FFF2-40B4-BE49-F238E27FC236}">
              <a16:creationId xmlns:a16="http://schemas.microsoft.com/office/drawing/2014/main" id="{03A7E11D-3987-4FEE-AB99-23127A558A5B}"/>
            </a:ext>
          </a:extLst>
        </xdr:cNvPr>
        <xdr:cNvCxnSpPr/>
      </xdr:nvCxnSpPr>
      <xdr:spPr>
        <a:xfrm flipV="1">
          <a:off x="14696439" y="16356964"/>
          <a:ext cx="0" cy="1338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52269</xdr:rowOff>
    </xdr:from>
    <xdr:ext cx="405111" cy="259045"/>
    <xdr:sp macro="" textlink="">
      <xdr:nvSpPr>
        <xdr:cNvPr id="873" name="【庁舎】&#10;有形固定資産減価償却率最小値テキスト">
          <a:extLst>
            <a:ext uri="{FF2B5EF4-FFF2-40B4-BE49-F238E27FC236}">
              <a16:creationId xmlns:a16="http://schemas.microsoft.com/office/drawing/2014/main" id="{5BA85A03-E902-4EB9-96B0-C098A2D5EECB}"/>
            </a:ext>
          </a:extLst>
        </xdr:cNvPr>
        <xdr:cNvSpPr txBox="1"/>
      </xdr:nvSpPr>
      <xdr:spPr>
        <a:xfrm>
          <a:off x="14735175" y="17698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48442</xdr:rowOff>
    </xdr:from>
    <xdr:to>
      <xdr:col>86</xdr:col>
      <xdr:colOff>25400</xdr:colOff>
      <xdr:row>109</xdr:row>
      <xdr:rowOff>48442</xdr:rowOff>
    </xdr:to>
    <xdr:cxnSp macro="">
      <xdr:nvCxnSpPr>
        <xdr:cNvPr id="874" name="直線コネクタ 873">
          <a:extLst>
            <a:ext uri="{FF2B5EF4-FFF2-40B4-BE49-F238E27FC236}">
              <a16:creationId xmlns:a16="http://schemas.microsoft.com/office/drawing/2014/main" id="{0038C306-CBAE-49C4-AC05-33B584E89EFF}"/>
            </a:ext>
          </a:extLst>
        </xdr:cNvPr>
        <xdr:cNvCxnSpPr/>
      </xdr:nvCxnSpPr>
      <xdr:spPr>
        <a:xfrm>
          <a:off x="14611350" y="1769509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875" name="【庁舎】&#10;有形固定資産減価償却率最大値テキスト">
          <a:extLst>
            <a:ext uri="{FF2B5EF4-FFF2-40B4-BE49-F238E27FC236}">
              <a16:creationId xmlns:a16="http://schemas.microsoft.com/office/drawing/2014/main" id="{95E69754-1243-4595-9A25-AFE733E1859E}"/>
            </a:ext>
          </a:extLst>
        </xdr:cNvPr>
        <xdr:cNvSpPr txBox="1"/>
      </xdr:nvSpPr>
      <xdr:spPr>
        <a:xfrm>
          <a:off x="14735175" y="16144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876" name="直線コネクタ 875">
          <a:extLst>
            <a:ext uri="{FF2B5EF4-FFF2-40B4-BE49-F238E27FC236}">
              <a16:creationId xmlns:a16="http://schemas.microsoft.com/office/drawing/2014/main" id="{4C6D7F2C-7E52-4D27-82C7-FC9C5BC7795B}"/>
            </a:ext>
          </a:extLst>
        </xdr:cNvPr>
        <xdr:cNvCxnSpPr/>
      </xdr:nvCxnSpPr>
      <xdr:spPr>
        <a:xfrm>
          <a:off x="14611350" y="163569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141350</xdr:rowOff>
    </xdr:from>
    <xdr:ext cx="405111" cy="259045"/>
    <xdr:sp macro="" textlink="">
      <xdr:nvSpPr>
        <xdr:cNvPr id="877" name="【庁舎】&#10;有形固定資産減価償却率平均値テキスト">
          <a:extLst>
            <a:ext uri="{FF2B5EF4-FFF2-40B4-BE49-F238E27FC236}">
              <a16:creationId xmlns:a16="http://schemas.microsoft.com/office/drawing/2014/main" id="{5DCD6DE6-21A7-42A6-B929-712583B6AA81}"/>
            </a:ext>
          </a:extLst>
        </xdr:cNvPr>
        <xdr:cNvSpPr txBox="1"/>
      </xdr:nvSpPr>
      <xdr:spPr>
        <a:xfrm>
          <a:off x="14735175" y="169847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118473</xdr:rowOff>
    </xdr:from>
    <xdr:to>
      <xdr:col>85</xdr:col>
      <xdr:colOff>177800</xdr:colOff>
      <xdr:row>106</xdr:row>
      <xdr:rowOff>48623</xdr:rowOff>
    </xdr:to>
    <xdr:sp macro="" textlink="">
      <xdr:nvSpPr>
        <xdr:cNvPr id="878" name="フローチャート: 判断 877">
          <a:extLst>
            <a:ext uri="{FF2B5EF4-FFF2-40B4-BE49-F238E27FC236}">
              <a16:creationId xmlns:a16="http://schemas.microsoft.com/office/drawing/2014/main" id="{C73B414A-B668-4180-AF8F-D209E233C130}"/>
            </a:ext>
          </a:extLst>
        </xdr:cNvPr>
        <xdr:cNvSpPr/>
      </xdr:nvSpPr>
      <xdr:spPr>
        <a:xfrm>
          <a:off x="14649450" y="1712377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2539</xdr:rowOff>
    </xdr:from>
    <xdr:to>
      <xdr:col>81</xdr:col>
      <xdr:colOff>101600</xdr:colOff>
      <xdr:row>106</xdr:row>
      <xdr:rowOff>104139</xdr:rowOff>
    </xdr:to>
    <xdr:sp macro="" textlink="">
      <xdr:nvSpPr>
        <xdr:cNvPr id="879" name="フローチャート: 判断 878">
          <a:extLst>
            <a:ext uri="{FF2B5EF4-FFF2-40B4-BE49-F238E27FC236}">
              <a16:creationId xmlns:a16="http://schemas.microsoft.com/office/drawing/2014/main" id="{FEB5578D-09B7-4675-A78D-D7133E3852DA}"/>
            </a:ext>
          </a:extLst>
        </xdr:cNvPr>
        <xdr:cNvSpPr/>
      </xdr:nvSpPr>
      <xdr:spPr>
        <a:xfrm>
          <a:off x="13887450" y="1716658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31931</xdr:rowOff>
    </xdr:from>
    <xdr:to>
      <xdr:col>76</xdr:col>
      <xdr:colOff>165100</xdr:colOff>
      <xdr:row>106</xdr:row>
      <xdr:rowOff>133531</xdr:rowOff>
    </xdr:to>
    <xdr:sp macro="" textlink="">
      <xdr:nvSpPr>
        <xdr:cNvPr id="880" name="フローチャート: 判断 879">
          <a:extLst>
            <a:ext uri="{FF2B5EF4-FFF2-40B4-BE49-F238E27FC236}">
              <a16:creationId xmlns:a16="http://schemas.microsoft.com/office/drawing/2014/main" id="{F1AF61C9-23AD-473B-A3AA-D3B283A89432}"/>
            </a:ext>
          </a:extLst>
        </xdr:cNvPr>
        <xdr:cNvSpPr/>
      </xdr:nvSpPr>
      <xdr:spPr>
        <a:xfrm>
          <a:off x="13096875" y="1719280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5806</xdr:rowOff>
    </xdr:from>
    <xdr:to>
      <xdr:col>72</xdr:col>
      <xdr:colOff>38100</xdr:colOff>
      <xdr:row>106</xdr:row>
      <xdr:rowOff>107406</xdr:rowOff>
    </xdr:to>
    <xdr:sp macro="" textlink="">
      <xdr:nvSpPr>
        <xdr:cNvPr id="881" name="フローチャート: 判断 880">
          <a:extLst>
            <a:ext uri="{FF2B5EF4-FFF2-40B4-BE49-F238E27FC236}">
              <a16:creationId xmlns:a16="http://schemas.microsoft.com/office/drawing/2014/main" id="{63A2ABF9-4AA6-4C4A-86DC-873CB27DE589}"/>
            </a:ext>
          </a:extLst>
        </xdr:cNvPr>
        <xdr:cNvSpPr/>
      </xdr:nvSpPr>
      <xdr:spPr>
        <a:xfrm>
          <a:off x="12296775" y="1717303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121738</xdr:rowOff>
    </xdr:from>
    <xdr:to>
      <xdr:col>67</xdr:col>
      <xdr:colOff>101600</xdr:colOff>
      <xdr:row>106</xdr:row>
      <xdr:rowOff>51888</xdr:rowOff>
    </xdr:to>
    <xdr:sp macro="" textlink="">
      <xdr:nvSpPr>
        <xdr:cNvPr id="882" name="フローチャート: 判断 881">
          <a:extLst>
            <a:ext uri="{FF2B5EF4-FFF2-40B4-BE49-F238E27FC236}">
              <a16:creationId xmlns:a16="http://schemas.microsoft.com/office/drawing/2014/main" id="{40C425EC-236B-41C1-AFC4-5C96A6C24CF3}"/>
            </a:ext>
          </a:extLst>
        </xdr:cNvPr>
        <xdr:cNvSpPr/>
      </xdr:nvSpPr>
      <xdr:spPr>
        <a:xfrm>
          <a:off x="11487150" y="1712703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75556FD-B69C-4AC1-A7D4-2DBB1EE4960E}"/>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E8F6D273-E5FC-4ED8-9C12-1617BCD2088D}"/>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680F1135-D6D1-4ECB-AE1F-9E67C65AF4A3}"/>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3A4F72C7-4BE9-4A69-AF69-53D94BFDB61C}"/>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11279B37-827A-44E3-BC4A-A9C6C2ED2F4D}"/>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169092</xdr:rowOff>
    </xdr:from>
    <xdr:to>
      <xdr:col>85</xdr:col>
      <xdr:colOff>177800</xdr:colOff>
      <xdr:row>109</xdr:row>
      <xdr:rowOff>99242</xdr:rowOff>
    </xdr:to>
    <xdr:sp macro="" textlink="">
      <xdr:nvSpPr>
        <xdr:cNvPr id="888" name="楕円 887">
          <a:extLst>
            <a:ext uri="{FF2B5EF4-FFF2-40B4-BE49-F238E27FC236}">
              <a16:creationId xmlns:a16="http://schemas.microsoft.com/office/drawing/2014/main" id="{4B7EADCF-F4E4-4549-B60A-1EB8321ED416}"/>
            </a:ext>
          </a:extLst>
        </xdr:cNvPr>
        <xdr:cNvSpPr/>
      </xdr:nvSpPr>
      <xdr:spPr>
        <a:xfrm>
          <a:off x="14649450" y="1764746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84019</xdr:rowOff>
    </xdr:from>
    <xdr:ext cx="405111" cy="259045"/>
    <xdr:sp macro="" textlink="">
      <xdr:nvSpPr>
        <xdr:cNvPr id="889" name="【庁舎】&#10;有形固定資産減価償却率該当値テキスト">
          <a:extLst>
            <a:ext uri="{FF2B5EF4-FFF2-40B4-BE49-F238E27FC236}">
              <a16:creationId xmlns:a16="http://schemas.microsoft.com/office/drawing/2014/main" id="{C5DAEC0B-9CF0-49E7-85C2-1DCC17E42920}"/>
            </a:ext>
          </a:extLst>
        </xdr:cNvPr>
        <xdr:cNvSpPr txBox="1"/>
      </xdr:nvSpPr>
      <xdr:spPr>
        <a:xfrm>
          <a:off x="14735175" y="17575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103777</xdr:rowOff>
    </xdr:from>
    <xdr:to>
      <xdr:col>81</xdr:col>
      <xdr:colOff>101600</xdr:colOff>
      <xdr:row>109</xdr:row>
      <xdr:rowOff>33927</xdr:rowOff>
    </xdr:to>
    <xdr:sp macro="" textlink="">
      <xdr:nvSpPr>
        <xdr:cNvPr id="890" name="楕円 889">
          <a:extLst>
            <a:ext uri="{FF2B5EF4-FFF2-40B4-BE49-F238E27FC236}">
              <a16:creationId xmlns:a16="http://schemas.microsoft.com/office/drawing/2014/main" id="{D00D7701-3E72-48DF-AB3B-4FF10B3CE1C2}"/>
            </a:ext>
          </a:extLst>
        </xdr:cNvPr>
        <xdr:cNvSpPr/>
      </xdr:nvSpPr>
      <xdr:spPr>
        <a:xfrm>
          <a:off x="13887450" y="1759485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154577</xdr:rowOff>
    </xdr:from>
    <xdr:to>
      <xdr:col>85</xdr:col>
      <xdr:colOff>127000</xdr:colOff>
      <xdr:row>109</xdr:row>
      <xdr:rowOff>48442</xdr:rowOff>
    </xdr:to>
    <xdr:cxnSp macro="">
      <xdr:nvCxnSpPr>
        <xdr:cNvPr id="891" name="直線コネクタ 890">
          <a:extLst>
            <a:ext uri="{FF2B5EF4-FFF2-40B4-BE49-F238E27FC236}">
              <a16:creationId xmlns:a16="http://schemas.microsoft.com/office/drawing/2014/main" id="{D8661995-355E-4BD1-A529-65F1FE8F736B}"/>
            </a:ext>
          </a:extLst>
        </xdr:cNvPr>
        <xdr:cNvCxnSpPr/>
      </xdr:nvCxnSpPr>
      <xdr:spPr>
        <a:xfrm>
          <a:off x="13935075" y="17642477"/>
          <a:ext cx="762000" cy="5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5806</xdr:rowOff>
    </xdr:from>
    <xdr:to>
      <xdr:col>76</xdr:col>
      <xdr:colOff>165100</xdr:colOff>
      <xdr:row>108</xdr:row>
      <xdr:rowOff>107406</xdr:rowOff>
    </xdr:to>
    <xdr:sp macro="" textlink="">
      <xdr:nvSpPr>
        <xdr:cNvPr id="892" name="楕円 891">
          <a:extLst>
            <a:ext uri="{FF2B5EF4-FFF2-40B4-BE49-F238E27FC236}">
              <a16:creationId xmlns:a16="http://schemas.microsoft.com/office/drawing/2014/main" id="{97A2733C-E429-4C63-B433-2E4DF2EE3389}"/>
            </a:ext>
          </a:extLst>
        </xdr:cNvPr>
        <xdr:cNvSpPr/>
      </xdr:nvSpPr>
      <xdr:spPr>
        <a:xfrm>
          <a:off x="13096875" y="1749688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56606</xdr:rowOff>
    </xdr:from>
    <xdr:to>
      <xdr:col>81</xdr:col>
      <xdr:colOff>50800</xdr:colOff>
      <xdr:row>108</xdr:row>
      <xdr:rowOff>154577</xdr:rowOff>
    </xdr:to>
    <xdr:cxnSp macro="">
      <xdr:nvCxnSpPr>
        <xdr:cNvPr id="893" name="直線コネクタ 892">
          <a:extLst>
            <a:ext uri="{FF2B5EF4-FFF2-40B4-BE49-F238E27FC236}">
              <a16:creationId xmlns:a16="http://schemas.microsoft.com/office/drawing/2014/main" id="{149D589E-9290-4F76-B425-A6E1B414DA35}"/>
            </a:ext>
          </a:extLst>
        </xdr:cNvPr>
        <xdr:cNvCxnSpPr/>
      </xdr:nvCxnSpPr>
      <xdr:spPr>
        <a:xfrm>
          <a:off x="13144500" y="17544506"/>
          <a:ext cx="790575"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35198</xdr:rowOff>
    </xdr:from>
    <xdr:to>
      <xdr:col>72</xdr:col>
      <xdr:colOff>38100</xdr:colOff>
      <xdr:row>108</xdr:row>
      <xdr:rowOff>136798</xdr:rowOff>
    </xdr:to>
    <xdr:sp macro="" textlink="">
      <xdr:nvSpPr>
        <xdr:cNvPr id="894" name="楕円 893">
          <a:extLst>
            <a:ext uri="{FF2B5EF4-FFF2-40B4-BE49-F238E27FC236}">
              <a16:creationId xmlns:a16="http://schemas.microsoft.com/office/drawing/2014/main" id="{E888AE9D-5807-41F7-9C93-47656E9ACC7C}"/>
            </a:ext>
          </a:extLst>
        </xdr:cNvPr>
        <xdr:cNvSpPr/>
      </xdr:nvSpPr>
      <xdr:spPr>
        <a:xfrm>
          <a:off x="12296775" y="1752309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56606</xdr:rowOff>
    </xdr:from>
    <xdr:to>
      <xdr:col>76</xdr:col>
      <xdr:colOff>114300</xdr:colOff>
      <xdr:row>108</xdr:row>
      <xdr:rowOff>85998</xdr:rowOff>
    </xdr:to>
    <xdr:cxnSp macro="">
      <xdr:nvCxnSpPr>
        <xdr:cNvPr id="895" name="直線コネクタ 894">
          <a:extLst>
            <a:ext uri="{FF2B5EF4-FFF2-40B4-BE49-F238E27FC236}">
              <a16:creationId xmlns:a16="http://schemas.microsoft.com/office/drawing/2014/main" id="{A5FBADD4-6E1F-45D0-86A5-76DF1E6B5FEA}"/>
            </a:ext>
          </a:extLst>
        </xdr:cNvPr>
        <xdr:cNvCxnSpPr/>
      </xdr:nvCxnSpPr>
      <xdr:spPr>
        <a:xfrm flipV="1">
          <a:off x="12344400" y="17544506"/>
          <a:ext cx="800100" cy="2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107043</xdr:rowOff>
    </xdr:from>
    <xdr:to>
      <xdr:col>67</xdr:col>
      <xdr:colOff>101600</xdr:colOff>
      <xdr:row>107</xdr:row>
      <xdr:rowOff>37193</xdr:rowOff>
    </xdr:to>
    <xdr:sp macro="" textlink="">
      <xdr:nvSpPr>
        <xdr:cNvPr id="896" name="楕円 895">
          <a:extLst>
            <a:ext uri="{FF2B5EF4-FFF2-40B4-BE49-F238E27FC236}">
              <a16:creationId xmlns:a16="http://schemas.microsoft.com/office/drawing/2014/main" id="{7CF7519F-B647-47FE-AA31-AE3E5E87A892}"/>
            </a:ext>
          </a:extLst>
        </xdr:cNvPr>
        <xdr:cNvSpPr/>
      </xdr:nvSpPr>
      <xdr:spPr>
        <a:xfrm>
          <a:off x="11487150" y="1726791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157843</xdr:rowOff>
    </xdr:from>
    <xdr:to>
      <xdr:col>71</xdr:col>
      <xdr:colOff>177800</xdr:colOff>
      <xdr:row>108</xdr:row>
      <xdr:rowOff>85998</xdr:rowOff>
    </xdr:to>
    <xdr:cxnSp macro="">
      <xdr:nvCxnSpPr>
        <xdr:cNvPr id="897" name="直線コネクタ 896">
          <a:extLst>
            <a:ext uri="{FF2B5EF4-FFF2-40B4-BE49-F238E27FC236}">
              <a16:creationId xmlns:a16="http://schemas.microsoft.com/office/drawing/2014/main" id="{D5349CF2-9F9E-4534-86FA-D6DABDD636C7}"/>
            </a:ext>
          </a:extLst>
        </xdr:cNvPr>
        <xdr:cNvCxnSpPr/>
      </xdr:nvCxnSpPr>
      <xdr:spPr>
        <a:xfrm>
          <a:off x="11534775" y="17325068"/>
          <a:ext cx="809625" cy="24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120666</xdr:rowOff>
    </xdr:from>
    <xdr:ext cx="405111" cy="259045"/>
    <xdr:sp macro="" textlink="">
      <xdr:nvSpPr>
        <xdr:cNvPr id="898" name="n_1aveValue【庁舎】&#10;有形固定資産減価償却率">
          <a:extLst>
            <a:ext uri="{FF2B5EF4-FFF2-40B4-BE49-F238E27FC236}">
              <a16:creationId xmlns:a16="http://schemas.microsoft.com/office/drawing/2014/main" id="{29928EFA-6C14-4CD2-B166-CC80FD4B2886}"/>
            </a:ext>
          </a:extLst>
        </xdr:cNvPr>
        <xdr:cNvSpPr txBox="1"/>
      </xdr:nvSpPr>
      <xdr:spPr>
        <a:xfrm>
          <a:off x="13745219" y="1696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150058</xdr:rowOff>
    </xdr:from>
    <xdr:ext cx="405111" cy="259045"/>
    <xdr:sp macro="" textlink="">
      <xdr:nvSpPr>
        <xdr:cNvPr id="899" name="n_2aveValue【庁舎】&#10;有形固定資産減価償却率">
          <a:extLst>
            <a:ext uri="{FF2B5EF4-FFF2-40B4-BE49-F238E27FC236}">
              <a16:creationId xmlns:a16="http://schemas.microsoft.com/office/drawing/2014/main" id="{40FC7601-6030-4588-967A-F3CA520CC9A4}"/>
            </a:ext>
          </a:extLst>
        </xdr:cNvPr>
        <xdr:cNvSpPr txBox="1"/>
      </xdr:nvSpPr>
      <xdr:spPr>
        <a:xfrm>
          <a:off x="12964169" y="16990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123933</xdr:rowOff>
    </xdr:from>
    <xdr:ext cx="405111" cy="259045"/>
    <xdr:sp macro="" textlink="">
      <xdr:nvSpPr>
        <xdr:cNvPr id="900" name="n_3aveValue【庁舎】&#10;有形固定資産減価償却率">
          <a:extLst>
            <a:ext uri="{FF2B5EF4-FFF2-40B4-BE49-F238E27FC236}">
              <a16:creationId xmlns:a16="http://schemas.microsoft.com/office/drawing/2014/main" id="{A7C90C41-BCDD-418B-B644-5E7A6ABB89A9}"/>
            </a:ext>
          </a:extLst>
        </xdr:cNvPr>
        <xdr:cNvSpPr txBox="1"/>
      </xdr:nvSpPr>
      <xdr:spPr>
        <a:xfrm>
          <a:off x="12164069" y="16960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68415</xdr:rowOff>
    </xdr:from>
    <xdr:ext cx="405111" cy="259045"/>
    <xdr:sp macro="" textlink="">
      <xdr:nvSpPr>
        <xdr:cNvPr id="901" name="n_4aveValue【庁舎】&#10;有形固定資産減価償却率">
          <a:extLst>
            <a:ext uri="{FF2B5EF4-FFF2-40B4-BE49-F238E27FC236}">
              <a16:creationId xmlns:a16="http://schemas.microsoft.com/office/drawing/2014/main" id="{CB88F32B-643D-4010-96AF-0ED59394AC9A}"/>
            </a:ext>
          </a:extLst>
        </xdr:cNvPr>
        <xdr:cNvSpPr txBox="1"/>
      </xdr:nvSpPr>
      <xdr:spPr>
        <a:xfrm>
          <a:off x="11354444" y="16905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25054</xdr:rowOff>
    </xdr:from>
    <xdr:ext cx="405111" cy="259045"/>
    <xdr:sp macro="" textlink="">
      <xdr:nvSpPr>
        <xdr:cNvPr id="902" name="n_1mainValue【庁舎】&#10;有形固定資産減価償却率">
          <a:extLst>
            <a:ext uri="{FF2B5EF4-FFF2-40B4-BE49-F238E27FC236}">
              <a16:creationId xmlns:a16="http://schemas.microsoft.com/office/drawing/2014/main" id="{BA5641B6-CDE1-417F-BC14-6B48B235C407}"/>
            </a:ext>
          </a:extLst>
        </xdr:cNvPr>
        <xdr:cNvSpPr txBox="1"/>
      </xdr:nvSpPr>
      <xdr:spPr>
        <a:xfrm>
          <a:off x="13745219" y="17678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98533</xdr:rowOff>
    </xdr:from>
    <xdr:ext cx="405111" cy="259045"/>
    <xdr:sp macro="" textlink="">
      <xdr:nvSpPr>
        <xdr:cNvPr id="903" name="n_2mainValue【庁舎】&#10;有形固定資産減価償却率">
          <a:extLst>
            <a:ext uri="{FF2B5EF4-FFF2-40B4-BE49-F238E27FC236}">
              <a16:creationId xmlns:a16="http://schemas.microsoft.com/office/drawing/2014/main" id="{1F40D957-7499-4330-912B-AD901819B8AA}"/>
            </a:ext>
          </a:extLst>
        </xdr:cNvPr>
        <xdr:cNvSpPr txBox="1"/>
      </xdr:nvSpPr>
      <xdr:spPr>
        <a:xfrm>
          <a:off x="12964169" y="17589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127925</xdr:rowOff>
    </xdr:from>
    <xdr:ext cx="405111" cy="259045"/>
    <xdr:sp macro="" textlink="">
      <xdr:nvSpPr>
        <xdr:cNvPr id="904" name="n_3mainValue【庁舎】&#10;有形固定資産減価償却率">
          <a:extLst>
            <a:ext uri="{FF2B5EF4-FFF2-40B4-BE49-F238E27FC236}">
              <a16:creationId xmlns:a16="http://schemas.microsoft.com/office/drawing/2014/main" id="{6B68B415-4154-423A-B825-0D35FEC53095}"/>
            </a:ext>
          </a:extLst>
        </xdr:cNvPr>
        <xdr:cNvSpPr txBox="1"/>
      </xdr:nvSpPr>
      <xdr:spPr>
        <a:xfrm>
          <a:off x="12164069" y="17612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28320</xdr:rowOff>
    </xdr:from>
    <xdr:ext cx="405111" cy="259045"/>
    <xdr:sp macro="" textlink="">
      <xdr:nvSpPr>
        <xdr:cNvPr id="905" name="n_4mainValue【庁舎】&#10;有形固定資産減価償却率">
          <a:extLst>
            <a:ext uri="{FF2B5EF4-FFF2-40B4-BE49-F238E27FC236}">
              <a16:creationId xmlns:a16="http://schemas.microsoft.com/office/drawing/2014/main" id="{2B1C7A47-90FA-4264-B8FD-1BE3F5EF58AE}"/>
            </a:ext>
          </a:extLst>
        </xdr:cNvPr>
        <xdr:cNvSpPr txBox="1"/>
      </xdr:nvSpPr>
      <xdr:spPr>
        <a:xfrm>
          <a:off x="11354444" y="17357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6" name="正方形/長方形 905">
          <a:extLst>
            <a:ext uri="{FF2B5EF4-FFF2-40B4-BE49-F238E27FC236}">
              <a16:creationId xmlns:a16="http://schemas.microsoft.com/office/drawing/2014/main" id="{8108F760-329D-4226-8703-82DFAC37C060}"/>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7" name="正方形/長方形 906">
          <a:extLst>
            <a:ext uri="{FF2B5EF4-FFF2-40B4-BE49-F238E27FC236}">
              <a16:creationId xmlns:a16="http://schemas.microsoft.com/office/drawing/2014/main" id="{42A68D96-1088-4700-9F8F-0B93207D2D84}"/>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8" name="正方形/長方形 907">
          <a:extLst>
            <a:ext uri="{FF2B5EF4-FFF2-40B4-BE49-F238E27FC236}">
              <a16:creationId xmlns:a16="http://schemas.microsoft.com/office/drawing/2014/main" id="{CDA77A64-0A5A-448C-9FC4-479EB4D989A1}"/>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9" name="正方形/長方形 908">
          <a:extLst>
            <a:ext uri="{FF2B5EF4-FFF2-40B4-BE49-F238E27FC236}">
              <a16:creationId xmlns:a16="http://schemas.microsoft.com/office/drawing/2014/main" id="{24E4F1B8-EC4C-466B-AF88-DD8DFEFEA577}"/>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10" name="正方形/長方形 909">
          <a:extLst>
            <a:ext uri="{FF2B5EF4-FFF2-40B4-BE49-F238E27FC236}">
              <a16:creationId xmlns:a16="http://schemas.microsoft.com/office/drawing/2014/main" id="{A265AAFF-5D57-4D1D-894A-085138EC5707}"/>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1" name="正方形/長方形 910">
          <a:extLst>
            <a:ext uri="{FF2B5EF4-FFF2-40B4-BE49-F238E27FC236}">
              <a16:creationId xmlns:a16="http://schemas.microsoft.com/office/drawing/2014/main" id="{A4060EB4-DF78-40BB-9E99-469DB629873D}"/>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2" name="正方形/長方形 911">
          <a:extLst>
            <a:ext uri="{FF2B5EF4-FFF2-40B4-BE49-F238E27FC236}">
              <a16:creationId xmlns:a16="http://schemas.microsoft.com/office/drawing/2014/main" id="{3DECA37B-14C0-4299-B530-AA6A21F4822D}"/>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3" name="正方形/長方形 912">
          <a:extLst>
            <a:ext uri="{FF2B5EF4-FFF2-40B4-BE49-F238E27FC236}">
              <a16:creationId xmlns:a16="http://schemas.microsoft.com/office/drawing/2014/main" id="{71876747-34A5-40B6-865C-CBED19722F27}"/>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4" name="テキスト ボックス 913">
          <a:extLst>
            <a:ext uri="{FF2B5EF4-FFF2-40B4-BE49-F238E27FC236}">
              <a16:creationId xmlns:a16="http://schemas.microsoft.com/office/drawing/2014/main" id="{2E0BCEAD-939F-429B-B59D-77DC1D24E251}"/>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5" name="直線コネクタ 914">
          <a:extLst>
            <a:ext uri="{FF2B5EF4-FFF2-40B4-BE49-F238E27FC236}">
              <a16:creationId xmlns:a16="http://schemas.microsoft.com/office/drawing/2014/main" id="{6385D94D-1F88-4D46-9654-37024D2D83A9}"/>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6" name="テキスト ボックス 915">
          <a:extLst>
            <a:ext uri="{FF2B5EF4-FFF2-40B4-BE49-F238E27FC236}">
              <a16:creationId xmlns:a16="http://schemas.microsoft.com/office/drawing/2014/main" id="{0B570562-3E66-460F-AF74-87652F6F0203}"/>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7" name="直線コネクタ 916">
          <a:extLst>
            <a:ext uri="{FF2B5EF4-FFF2-40B4-BE49-F238E27FC236}">
              <a16:creationId xmlns:a16="http://schemas.microsoft.com/office/drawing/2014/main" id="{565112D9-3973-43CC-BCE4-EE783401ABC7}"/>
            </a:ext>
          </a:extLst>
        </xdr:cNvPr>
        <xdr:cNvCxnSpPr/>
      </xdr:nvCxnSpPr>
      <xdr:spPr>
        <a:xfrm>
          <a:off x="16459200" y="17459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8" name="テキスト ボックス 917">
          <a:extLst>
            <a:ext uri="{FF2B5EF4-FFF2-40B4-BE49-F238E27FC236}">
              <a16:creationId xmlns:a16="http://schemas.microsoft.com/office/drawing/2014/main" id="{4AA0386E-63CA-47CB-8522-5AB02DAA7D23}"/>
            </a:ext>
          </a:extLst>
        </xdr:cNvPr>
        <xdr:cNvSpPr txBox="1"/>
      </xdr:nvSpPr>
      <xdr:spPr>
        <a:xfrm>
          <a:off x="16052346" y="17323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9" name="直線コネクタ 918">
          <a:extLst>
            <a:ext uri="{FF2B5EF4-FFF2-40B4-BE49-F238E27FC236}">
              <a16:creationId xmlns:a16="http://schemas.microsoft.com/office/drawing/2014/main" id="{0616AA8F-238D-4849-9ACA-E0A56A2BA0A0}"/>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20" name="テキスト ボックス 919">
          <a:extLst>
            <a:ext uri="{FF2B5EF4-FFF2-40B4-BE49-F238E27FC236}">
              <a16:creationId xmlns:a16="http://schemas.microsoft.com/office/drawing/2014/main" id="{E3F2EC7A-3032-42AA-8739-94F6E5D9B7F7}"/>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21" name="直線コネクタ 920">
          <a:extLst>
            <a:ext uri="{FF2B5EF4-FFF2-40B4-BE49-F238E27FC236}">
              <a16:creationId xmlns:a16="http://schemas.microsoft.com/office/drawing/2014/main" id="{2942FCFF-4DE7-4A2F-82C1-3F4B5A1CA958}"/>
            </a:ext>
          </a:extLst>
        </xdr:cNvPr>
        <xdr:cNvCxnSpPr/>
      </xdr:nvCxnSpPr>
      <xdr:spPr>
        <a:xfrm>
          <a:off x="16459200" y="16373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22" name="テキスト ボックス 921">
          <a:extLst>
            <a:ext uri="{FF2B5EF4-FFF2-40B4-BE49-F238E27FC236}">
              <a16:creationId xmlns:a16="http://schemas.microsoft.com/office/drawing/2014/main" id="{6D437E8F-5A6E-4D6C-9F41-D14332CFB9AA}"/>
            </a:ext>
          </a:extLst>
        </xdr:cNvPr>
        <xdr:cNvSpPr txBox="1"/>
      </xdr:nvSpPr>
      <xdr:spPr>
        <a:xfrm>
          <a:off x="16052346" y="16237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a:extLst>
            <a:ext uri="{FF2B5EF4-FFF2-40B4-BE49-F238E27FC236}">
              <a16:creationId xmlns:a16="http://schemas.microsoft.com/office/drawing/2014/main" id="{D3A3FF5C-F75C-4F58-B8C5-88CB8C636A64}"/>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4" name="テキスト ボックス 923">
          <a:extLst>
            <a:ext uri="{FF2B5EF4-FFF2-40B4-BE49-F238E27FC236}">
              <a16:creationId xmlns:a16="http://schemas.microsoft.com/office/drawing/2014/main" id="{CD95383B-DA41-4514-8F64-619D5873E7D0}"/>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庁舎】&#10;一人当たり面積グラフ枠">
          <a:extLst>
            <a:ext uri="{FF2B5EF4-FFF2-40B4-BE49-F238E27FC236}">
              <a16:creationId xmlns:a16="http://schemas.microsoft.com/office/drawing/2014/main" id="{F7F26DE5-6DA3-48CA-A0C6-7EBB65B695F7}"/>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47625</xdr:rowOff>
    </xdr:from>
    <xdr:to>
      <xdr:col>116</xdr:col>
      <xdr:colOff>62864</xdr:colOff>
      <xdr:row>108</xdr:row>
      <xdr:rowOff>93345</xdr:rowOff>
    </xdr:to>
    <xdr:cxnSp macro="">
      <xdr:nvCxnSpPr>
        <xdr:cNvPr id="926" name="直線コネクタ 925">
          <a:extLst>
            <a:ext uri="{FF2B5EF4-FFF2-40B4-BE49-F238E27FC236}">
              <a16:creationId xmlns:a16="http://schemas.microsoft.com/office/drawing/2014/main" id="{24C762E7-1530-46B1-A55B-FEF3AD418906}"/>
            </a:ext>
          </a:extLst>
        </xdr:cNvPr>
        <xdr:cNvCxnSpPr/>
      </xdr:nvCxnSpPr>
      <xdr:spPr>
        <a:xfrm flipV="1">
          <a:off x="19954239" y="16236950"/>
          <a:ext cx="0" cy="1344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97172</xdr:rowOff>
    </xdr:from>
    <xdr:ext cx="469744" cy="259045"/>
    <xdr:sp macro="" textlink="">
      <xdr:nvSpPr>
        <xdr:cNvPr id="927" name="【庁舎】&#10;一人当たり面積最小値テキスト">
          <a:extLst>
            <a:ext uri="{FF2B5EF4-FFF2-40B4-BE49-F238E27FC236}">
              <a16:creationId xmlns:a16="http://schemas.microsoft.com/office/drawing/2014/main" id="{D092B34E-2E48-4725-988F-814F6002E853}"/>
            </a:ext>
          </a:extLst>
        </xdr:cNvPr>
        <xdr:cNvSpPr txBox="1"/>
      </xdr:nvSpPr>
      <xdr:spPr>
        <a:xfrm>
          <a:off x="19992975" y="1758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93345</xdr:rowOff>
    </xdr:from>
    <xdr:to>
      <xdr:col>116</xdr:col>
      <xdr:colOff>152400</xdr:colOff>
      <xdr:row>108</xdr:row>
      <xdr:rowOff>93345</xdr:rowOff>
    </xdr:to>
    <xdr:cxnSp macro="">
      <xdr:nvCxnSpPr>
        <xdr:cNvPr id="928" name="直線コネクタ 927">
          <a:extLst>
            <a:ext uri="{FF2B5EF4-FFF2-40B4-BE49-F238E27FC236}">
              <a16:creationId xmlns:a16="http://schemas.microsoft.com/office/drawing/2014/main" id="{7F959E6F-B349-402C-8132-57CCFF9C7535}"/>
            </a:ext>
          </a:extLst>
        </xdr:cNvPr>
        <xdr:cNvCxnSpPr/>
      </xdr:nvCxnSpPr>
      <xdr:spPr>
        <a:xfrm>
          <a:off x="19878675" y="175812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165752</xdr:rowOff>
    </xdr:from>
    <xdr:ext cx="469744" cy="259045"/>
    <xdr:sp macro="" textlink="">
      <xdr:nvSpPr>
        <xdr:cNvPr id="929" name="【庁舎】&#10;一人当たり面積最大値テキスト">
          <a:extLst>
            <a:ext uri="{FF2B5EF4-FFF2-40B4-BE49-F238E27FC236}">
              <a16:creationId xmlns:a16="http://schemas.microsoft.com/office/drawing/2014/main" id="{C0E4D5E7-2228-4E8B-B58C-563D0EA5013B}"/>
            </a:ext>
          </a:extLst>
        </xdr:cNvPr>
        <xdr:cNvSpPr txBox="1"/>
      </xdr:nvSpPr>
      <xdr:spPr>
        <a:xfrm>
          <a:off x="19992975" y="1603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47625</xdr:rowOff>
    </xdr:from>
    <xdr:to>
      <xdr:col>116</xdr:col>
      <xdr:colOff>152400</xdr:colOff>
      <xdr:row>100</xdr:row>
      <xdr:rowOff>47625</xdr:rowOff>
    </xdr:to>
    <xdr:cxnSp macro="">
      <xdr:nvCxnSpPr>
        <xdr:cNvPr id="930" name="直線コネクタ 929">
          <a:extLst>
            <a:ext uri="{FF2B5EF4-FFF2-40B4-BE49-F238E27FC236}">
              <a16:creationId xmlns:a16="http://schemas.microsoft.com/office/drawing/2014/main" id="{6C68FB32-4B93-470D-ABAF-1932D12741A6}"/>
            </a:ext>
          </a:extLst>
        </xdr:cNvPr>
        <xdr:cNvCxnSpPr/>
      </xdr:nvCxnSpPr>
      <xdr:spPr>
        <a:xfrm>
          <a:off x="19878675" y="16236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32402</xdr:rowOff>
    </xdr:from>
    <xdr:ext cx="469744" cy="259045"/>
    <xdr:sp macro="" textlink="">
      <xdr:nvSpPr>
        <xdr:cNvPr id="931" name="【庁舎】&#10;一人当たり面積平均値テキスト">
          <a:extLst>
            <a:ext uri="{FF2B5EF4-FFF2-40B4-BE49-F238E27FC236}">
              <a16:creationId xmlns:a16="http://schemas.microsoft.com/office/drawing/2014/main" id="{AC2ABA8D-054A-44E4-BFA3-499B617AE08F}"/>
            </a:ext>
          </a:extLst>
        </xdr:cNvPr>
        <xdr:cNvSpPr txBox="1"/>
      </xdr:nvSpPr>
      <xdr:spPr>
        <a:xfrm>
          <a:off x="19992975" y="17193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53975</xdr:rowOff>
    </xdr:from>
    <xdr:to>
      <xdr:col>116</xdr:col>
      <xdr:colOff>114300</xdr:colOff>
      <xdr:row>106</xdr:row>
      <xdr:rowOff>155575</xdr:rowOff>
    </xdr:to>
    <xdr:sp macro="" textlink="">
      <xdr:nvSpPr>
        <xdr:cNvPr id="932" name="フローチャート: 判断 931">
          <a:extLst>
            <a:ext uri="{FF2B5EF4-FFF2-40B4-BE49-F238E27FC236}">
              <a16:creationId xmlns:a16="http://schemas.microsoft.com/office/drawing/2014/main" id="{CC9F7021-94AF-4161-B429-84A7A3894CF4}"/>
            </a:ext>
          </a:extLst>
        </xdr:cNvPr>
        <xdr:cNvSpPr/>
      </xdr:nvSpPr>
      <xdr:spPr>
        <a:xfrm>
          <a:off x="19897725" y="17218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933" name="フローチャート: 判断 932">
          <a:extLst>
            <a:ext uri="{FF2B5EF4-FFF2-40B4-BE49-F238E27FC236}">
              <a16:creationId xmlns:a16="http://schemas.microsoft.com/office/drawing/2014/main" id="{910E19EB-CBA3-4F53-90B4-D92C761DF726}"/>
            </a:ext>
          </a:extLst>
        </xdr:cNvPr>
        <xdr:cNvSpPr/>
      </xdr:nvSpPr>
      <xdr:spPr>
        <a:xfrm>
          <a:off x="19154775" y="172580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934" name="フローチャート: 判断 933">
          <a:extLst>
            <a:ext uri="{FF2B5EF4-FFF2-40B4-BE49-F238E27FC236}">
              <a16:creationId xmlns:a16="http://schemas.microsoft.com/office/drawing/2014/main" id="{8F297990-CE5C-4B13-9F2E-72A54FC8D8E1}"/>
            </a:ext>
          </a:extLst>
        </xdr:cNvPr>
        <xdr:cNvSpPr/>
      </xdr:nvSpPr>
      <xdr:spPr>
        <a:xfrm>
          <a:off x="18345150" y="172580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99695</xdr:rowOff>
    </xdr:from>
    <xdr:to>
      <xdr:col>102</xdr:col>
      <xdr:colOff>165100</xdr:colOff>
      <xdr:row>107</xdr:row>
      <xdr:rowOff>29845</xdr:rowOff>
    </xdr:to>
    <xdr:sp macro="" textlink="">
      <xdr:nvSpPr>
        <xdr:cNvPr id="935" name="フローチャート: 判断 934">
          <a:extLst>
            <a:ext uri="{FF2B5EF4-FFF2-40B4-BE49-F238E27FC236}">
              <a16:creationId xmlns:a16="http://schemas.microsoft.com/office/drawing/2014/main" id="{1165AB56-436D-43AB-A1DF-A527D72B339B}"/>
            </a:ext>
          </a:extLst>
        </xdr:cNvPr>
        <xdr:cNvSpPr/>
      </xdr:nvSpPr>
      <xdr:spPr>
        <a:xfrm>
          <a:off x="17554575" y="1726692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133986</xdr:rowOff>
    </xdr:from>
    <xdr:to>
      <xdr:col>98</xdr:col>
      <xdr:colOff>38100</xdr:colOff>
      <xdr:row>107</xdr:row>
      <xdr:rowOff>64136</xdr:rowOff>
    </xdr:to>
    <xdr:sp macro="" textlink="">
      <xdr:nvSpPr>
        <xdr:cNvPr id="936" name="フローチャート: 判断 935">
          <a:extLst>
            <a:ext uri="{FF2B5EF4-FFF2-40B4-BE49-F238E27FC236}">
              <a16:creationId xmlns:a16="http://schemas.microsoft.com/office/drawing/2014/main" id="{A28B8694-46E2-47F0-A62D-34C21F7EA3D7}"/>
            </a:ext>
          </a:extLst>
        </xdr:cNvPr>
        <xdr:cNvSpPr/>
      </xdr:nvSpPr>
      <xdr:spPr>
        <a:xfrm>
          <a:off x="16754475" y="172980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1B76C831-0FF8-43F2-BDD4-287EFC8A6DC3}"/>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90ED3AB8-FC52-44AD-8DFA-E3038E54566E}"/>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2ED2F8E2-A232-42C9-95AA-28848A1D7799}"/>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8A645C07-D71C-4B55-BB01-115283DF6165}"/>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E435EE4E-B1C7-4A8E-A345-A8E4F8FE905A}"/>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76836</xdr:rowOff>
    </xdr:from>
    <xdr:to>
      <xdr:col>116</xdr:col>
      <xdr:colOff>114300</xdr:colOff>
      <xdr:row>104</xdr:row>
      <xdr:rowOff>6986</xdr:rowOff>
    </xdr:to>
    <xdr:sp macro="" textlink="">
      <xdr:nvSpPr>
        <xdr:cNvPr id="942" name="楕円 941">
          <a:extLst>
            <a:ext uri="{FF2B5EF4-FFF2-40B4-BE49-F238E27FC236}">
              <a16:creationId xmlns:a16="http://schemas.microsoft.com/office/drawing/2014/main" id="{44F21029-23C2-4761-847B-A7FC316F6A71}"/>
            </a:ext>
          </a:extLst>
        </xdr:cNvPr>
        <xdr:cNvSpPr/>
      </xdr:nvSpPr>
      <xdr:spPr>
        <a:xfrm>
          <a:off x="19897725" y="1675511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99713</xdr:rowOff>
    </xdr:from>
    <xdr:ext cx="469744" cy="259045"/>
    <xdr:sp macro="" textlink="">
      <xdr:nvSpPr>
        <xdr:cNvPr id="943" name="【庁舎】&#10;一人当たり面積該当値テキスト">
          <a:extLst>
            <a:ext uri="{FF2B5EF4-FFF2-40B4-BE49-F238E27FC236}">
              <a16:creationId xmlns:a16="http://schemas.microsoft.com/office/drawing/2014/main" id="{BA1FF57D-313D-48F5-BDD0-6A113DBBD514}"/>
            </a:ext>
          </a:extLst>
        </xdr:cNvPr>
        <xdr:cNvSpPr txBox="1"/>
      </xdr:nvSpPr>
      <xdr:spPr>
        <a:xfrm>
          <a:off x="19992975" y="1661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82550</xdr:rowOff>
    </xdr:from>
    <xdr:to>
      <xdr:col>112</xdr:col>
      <xdr:colOff>38100</xdr:colOff>
      <xdr:row>104</xdr:row>
      <xdr:rowOff>12700</xdr:rowOff>
    </xdr:to>
    <xdr:sp macro="" textlink="">
      <xdr:nvSpPr>
        <xdr:cNvPr id="944" name="楕円 943">
          <a:extLst>
            <a:ext uri="{FF2B5EF4-FFF2-40B4-BE49-F238E27FC236}">
              <a16:creationId xmlns:a16="http://schemas.microsoft.com/office/drawing/2014/main" id="{D7D5024F-DEC5-4D0A-9297-0F8273CD883D}"/>
            </a:ext>
          </a:extLst>
        </xdr:cNvPr>
        <xdr:cNvSpPr/>
      </xdr:nvSpPr>
      <xdr:spPr>
        <a:xfrm>
          <a:off x="19154775" y="167640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127636</xdr:rowOff>
    </xdr:from>
    <xdr:to>
      <xdr:col>116</xdr:col>
      <xdr:colOff>63500</xdr:colOff>
      <xdr:row>103</xdr:row>
      <xdr:rowOff>133350</xdr:rowOff>
    </xdr:to>
    <xdr:cxnSp macro="">
      <xdr:nvCxnSpPr>
        <xdr:cNvPr id="945" name="直線コネクタ 944">
          <a:extLst>
            <a:ext uri="{FF2B5EF4-FFF2-40B4-BE49-F238E27FC236}">
              <a16:creationId xmlns:a16="http://schemas.microsoft.com/office/drawing/2014/main" id="{D51F539B-127C-4320-B542-02CB84A642FB}"/>
            </a:ext>
          </a:extLst>
        </xdr:cNvPr>
        <xdr:cNvCxnSpPr/>
      </xdr:nvCxnSpPr>
      <xdr:spPr>
        <a:xfrm flipV="1">
          <a:off x="19202400" y="16802736"/>
          <a:ext cx="752475"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82550</xdr:rowOff>
    </xdr:from>
    <xdr:to>
      <xdr:col>107</xdr:col>
      <xdr:colOff>101600</xdr:colOff>
      <xdr:row>104</xdr:row>
      <xdr:rowOff>12700</xdr:rowOff>
    </xdr:to>
    <xdr:sp macro="" textlink="">
      <xdr:nvSpPr>
        <xdr:cNvPr id="946" name="楕円 945">
          <a:extLst>
            <a:ext uri="{FF2B5EF4-FFF2-40B4-BE49-F238E27FC236}">
              <a16:creationId xmlns:a16="http://schemas.microsoft.com/office/drawing/2014/main" id="{1664FAAD-9C3C-4631-A1C9-A33041FC4170}"/>
            </a:ext>
          </a:extLst>
        </xdr:cNvPr>
        <xdr:cNvSpPr/>
      </xdr:nvSpPr>
      <xdr:spPr>
        <a:xfrm>
          <a:off x="18345150" y="167640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133350</xdr:rowOff>
    </xdr:from>
    <xdr:to>
      <xdr:col>111</xdr:col>
      <xdr:colOff>177800</xdr:colOff>
      <xdr:row>103</xdr:row>
      <xdr:rowOff>133350</xdr:rowOff>
    </xdr:to>
    <xdr:cxnSp macro="">
      <xdr:nvCxnSpPr>
        <xdr:cNvPr id="947" name="直線コネクタ 946">
          <a:extLst>
            <a:ext uri="{FF2B5EF4-FFF2-40B4-BE49-F238E27FC236}">
              <a16:creationId xmlns:a16="http://schemas.microsoft.com/office/drawing/2014/main" id="{BE09BD93-09D4-41C4-B670-8AEA7F9860E8}"/>
            </a:ext>
          </a:extLst>
        </xdr:cNvPr>
        <xdr:cNvCxnSpPr/>
      </xdr:nvCxnSpPr>
      <xdr:spPr>
        <a:xfrm>
          <a:off x="18392775" y="168116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31114</xdr:rowOff>
    </xdr:from>
    <xdr:to>
      <xdr:col>102</xdr:col>
      <xdr:colOff>165100</xdr:colOff>
      <xdr:row>103</xdr:row>
      <xdr:rowOff>132714</xdr:rowOff>
    </xdr:to>
    <xdr:sp macro="" textlink="">
      <xdr:nvSpPr>
        <xdr:cNvPr id="948" name="楕円 947">
          <a:extLst>
            <a:ext uri="{FF2B5EF4-FFF2-40B4-BE49-F238E27FC236}">
              <a16:creationId xmlns:a16="http://schemas.microsoft.com/office/drawing/2014/main" id="{E3128E75-9BFA-454B-889C-385E66217582}"/>
            </a:ext>
          </a:extLst>
        </xdr:cNvPr>
        <xdr:cNvSpPr/>
      </xdr:nvSpPr>
      <xdr:spPr>
        <a:xfrm>
          <a:off x="17554575" y="1670621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81914</xdr:rowOff>
    </xdr:from>
    <xdr:to>
      <xdr:col>107</xdr:col>
      <xdr:colOff>50800</xdr:colOff>
      <xdr:row>103</xdr:row>
      <xdr:rowOff>133350</xdr:rowOff>
    </xdr:to>
    <xdr:cxnSp macro="">
      <xdr:nvCxnSpPr>
        <xdr:cNvPr id="949" name="直線コネクタ 948">
          <a:extLst>
            <a:ext uri="{FF2B5EF4-FFF2-40B4-BE49-F238E27FC236}">
              <a16:creationId xmlns:a16="http://schemas.microsoft.com/office/drawing/2014/main" id="{3A4CB693-5F46-47E7-8DD7-9EDF3D327DAD}"/>
            </a:ext>
          </a:extLst>
        </xdr:cNvPr>
        <xdr:cNvCxnSpPr/>
      </xdr:nvCxnSpPr>
      <xdr:spPr>
        <a:xfrm>
          <a:off x="17602200" y="16763364"/>
          <a:ext cx="790575"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139700</xdr:rowOff>
    </xdr:from>
    <xdr:to>
      <xdr:col>98</xdr:col>
      <xdr:colOff>38100</xdr:colOff>
      <xdr:row>106</xdr:row>
      <xdr:rowOff>69850</xdr:rowOff>
    </xdr:to>
    <xdr:sp macro="" textlink="">
      <xdr:nvSpPr>
        <xdr:cNvPr id="950" name="楕円 949">
          <a:extLst>
            <a:ext uri="{FF2B5EF4-FFF2-40B4-BE49-F238E27FC236}">
              <a16:creationId xmlns:a16="http://schemas.microsoft.com/office/drawing/2014/main" id="{B94DF80F-F715-4979-87A3-159740E42317}"/>
            </a:ext>
          </a:extLst>
        </xdr:cNvPr>
        <xdr:cNvSpPr/>
      </xdr:nvSpPr>
      <xdr:spPr>
        <a:xfrm>
          <a:off x="16754475" y="171450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81914</xdr:rowOff>
    </xdr:from>
    <xdr:to>
      <xdr:col>102</xdr:col>
      <xdr:colOff>114300</xdr:colOff>
      <xdr:row>106</xdr:row>
      <xdr:rowOff>19050</xdr:rowOff>
    </xdr:to>
    <xdr:cxnSp macro="">
      <xdr:nvCxnSpPr>
        <xdr:cNvPr id="951" name="直線コネクタ 950">
          <a:extLst>
            <a:ext uri="{FF2B5EF4-FFF2-40B4-BE49-F238E27FC236}">
              <a16:creationId xmlns:a16="http://schemas.microsoft.com/office/drawing/2014/main" id="{96CEAA62-894D-4BAF-A04D-17F03493574F}"/>
            </a:ext>
          </a:extLst>
        </xdr:cNvPr>
        <xdr:cNvCxnSpPr/>
      </xdr:nvCxnSpPr>
      <xdr:spPr>
        <a:xfrm flipV="1">
          <a:off x="16802100" y="16763364"/>
          <a:ext cx="800100" cy="4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952" name="n_1aveValue【庁舎】&#10;一人当たり面積">
          <a:extLst>
            <a:ext uri="{FF2B5EF4-FFF2-40B4-BE49-F238E27FC236}">
              <a16:creationId xmlns:a16="http://schemas.microsoft.com/office/drawing/2014/main" id="{9684A2C4-1036-4786-9E7D-24C01CEC25B7}"/>
            </a:ext>
          </a:extLst>
        </xdr:cNvPr>
        <xdr:cNvSpPr txBox="1"/>
      </xdr:nvSpPr>
      <xdr:spPr>
        <a:xfrm>
          <a:off x="18983402" y="1733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953" name="n_2aveValue【庁舎】&#10;一人当たり面積">
          <a:extLst>
            <a:ext uri="{FF2B5EF4-FFF2-40B4-BE49-F238E27FC236}">
              <a16:creationId xmlns:a16="http://schemas.microsoft.com/office/drawing/2014/main" id="{FC52C0B0-BF10-4779-83A1-38208CA76D3A}"/>
            </a:ext>
          </a:extLst>
        </xdr:cNvPr>
        <xdr:cNvSpPr txBox="1"/>
      </xdr:nvSpPr>
      <xdr:spPr>
        <a:xfrm>
          <a:off x="18183302" y="1733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20972</xdr:rowOff>
    </xdr:from>
    <xdr:ext cx="469744" cy="259045"/>
    <xdr:sp macro="" textlink="">
      <xdr:nvSpPr>
        <xdr:cNvPr id="954" name="n_3aveValue【庁舎】&#10;一人当たり面積">
          <a:extLst>
            <a:ext uri="{FF2B5EF4-FFF2-40B4-BE49-F238E27FC236}">
              <a16:creationId xmlns:a16="http://schemas.microsoft.com/office/drawing/2014/main" id="{DCAEEFE7-A0DA-455B-8E93-42FDF2E42096}"/>
            </a:ext>
          </a:extLst>
        </xdr:cNvPr>
        <xdr:cNvSpPr txBox="1"/>
      </xdr:nvSpPr>
      <xdr:spPr>
        <a:xfrm>
          <a:off x="17383202" y="1734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55263</xdr:rowOff>
    </xdr:from>
    <xdr:ext cx="469744" cy="259045"/>
    <xdr:sp macro="" textlink="">
      <xdr:nvSpPr>
        <xdr:cNvPr id="955" name="n_4aveValue【庁舎】&#10;一人当たり面積">
          <a:extLst>
            <a:ext uri="{FF2B5EF4-FFF2-40B4-BE49-F238E27FC236}">
              <a16:creationId xmlns:a16="http://schemas.microsoft.com/office/drawing/2014/main" id="{B85CAEAA-5F5F-4EF2-B32A-4B219018DC04}"/>
            </a:ext>
          </a:extLst>
        </xdr:cNvPr>
        <xdr:cNvSpPr txBox="1"/>
      </xdr:nvSpPr>
      <xdr:spPr>
        <a:xfrm>
          <a:off x="16592627" y="1738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29227</xdr:rowOff>
    </xdr:from>
    <xdr:ext cx="469744" cy="259045"/>
    <xdr:sp macro="" textlink="">
      <xdr:nvSpPr>
        <xdr:cNvPr id="956" name="n_1mainValue【庁舎】&#10;一人当たり面積">
          <a:extLst>
            <a:ext uri="{FF2B5EF4-FFF2-40B4-BE49-F238E27FC236}">
              <a16:creationId xmlns:a16="http://schemas.microsoft.com/office/drawing/2014/main" id="{70007C0C-906D-41C9-B283-C215F2E01AF8}"/>
            </a:ext>
          </a:extLst>
        </xdr:cNvPr>
        <xdr:cNvSpPr txBox="1"/>
      </xdr:nvSpPr>
      <xdr:spPr>
        <a:xfrm>
          <a:off x="18983402" y="1654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29227</xdr:rowOff>
    </xdr:from>
    <xdr:ext cx="469744" cy="259045"/>
    <xdr:sp macro="" textlink="">
      <xdr:nvSpPr>
        <xdr:cNvPr id="957" name="n_2mainValue【庁舎】&#10;一人当たり面積">
          <a:extLst>
            <a:ext uri="{FF2B5EF4-FFF2-40B4-BE49-F238E27FC236}">
              <a16:creationId xmlns:a16="http://schemas.microsoft.com/office/drawing/2014/main" id="{3906690F-54B7-436F-9216-42B7AEB6BE91}"/>
            </a:ext>
          </a:extLst>
        </xdr:cNvPr>
        <xdr:cNvSpPr txBox="1"/>
      </xdr:nvSpPr>
      <xdr:spPr>
        <a:xfrm>
          <a:off x="18183302" y="1654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149241</xdr:rowOff>
    </xdr:from>
    <xdr:ext cx="469744" cy="259045"/>
    <xdr:sp macro="" textlink="">
      <xdr:nvSpPr>
        <xdr:cNvPr id="958" name="n_3mainValue【庁舎】&#10;一人当たり面積">
          <a:extLst>
            <a:ext uri="{FF2B5EF4-FFF2-40B4-BE49-F238E27FC236}">
              <a16:creationId xmlns:a16="http://schemas.microsoft.com/office/drawing/2014/main" id="{4C500770-24A7-4D95-9F03-C00B5C0C987A}"/>
            </a:ext>
          </a:extLst>
        </xdr:cNvPr>
        <xdr:cNvSpPr txBox="1"/>
      </xdr:nvSpPr>
      <xdr:spPr>
        <a:xfrm>
          <a:off x="17383202" y="1650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86377</xdr:rowOff>
    </xdr:from>
    <xdr:ext cx="469744" cy="259045"/>
    <xdr:sp macro="" textlink="">
      <xdr:nvSpPr>
        <xdr:cNvPr id="959" name="n_4mainValue【庁舎】&#10;一人当たり面積">
          <a:extLst>
            <a:ext uri="{FF2B5EF4-FFF2-40B4-BE49-F238E27FC236}">
              <a16:creationId xmlns:a16="http://schemas.microsoft.com/office/drawing/2014/main" id="{1B1D0BB7-487F-475D-816E-4B309B1296DE}"/>
            </a:ext>
          </a:extLst>
        </xdr:cNvPr>
        <xdr:cNvSpPr txBox="1"/>
      </xdr:nvSpPr>
      <xdr:spPr>
        <a:xfrm>
          <a:off x="16592627" y="1692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a:extLst>
            <a:ext uri="{FF2B5EF4-FFF2-40B4-BE49-F238E27FC236}">
              <a16:creationId xmlns:a16="http://schemas.microsoft.com/office/drawing/2014/main" id="{2B205F2A-2C61-4381-B999-2DA1ADC7CD58}"/>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a:extLst>
            <a:ext uri="{FF2B5EF4-FFF2-40B4-BE49-F238E27FC236}">
              <a16:creationId xmlns:a16="http://schemas.microsoft.com/office/drawing/2014/main" id="{0D49B08E-A87A-4538-BCD6-569FCCD2C769}"/>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a:extLst>
            <a:ext uri="{FF2B5EF4-FFF2-40B4-BE49-F238E27FC236}">
              <a16:creationId xmlns:a16="http://schemas.microsoft.com/office/drawing/2014/main" id="{E6722230-C0C4-4062-9FAA-E8ED74A2C665}"/>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類似団体と比較して、特に有形固定資産減価償却率が高くなっている施設は、保健センター・保健所、庁舎であり、特に低くなっている施設は、図書館、一般廃棄物処理施設である。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保健センター・保健所については南部保健福祉センター等、庁舎については中央卸売市場の老朽化により有形固定資産減価償却率が高くなっている。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年度時点では、類似団体と比較して有形固定資産減価償却率が高くなっているが、天井等改修・空調設備設置工事の実施により、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年度は低くなっている。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694,296
683,338
1,411.83
409,765,739
401,389,969
5,342,539
190,502,477
440,435,416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分母となる基準財政需要額のうち、生活保護費をはじめとする社会保障経費が少ないことなどにより、類似団体平均を上回っている。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２年度は、分子となる地方消費税交付金などの基準財政収入額が増加したものの、臨時財政対策債発行可能額（分母から控除）の減や、分母となる社会福祉費などの基準財政需要額が増加したことで、元年度とほぼ横ばいで推移している。（単年度財政力指数：</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0.894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、元年度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0.884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、２年度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0.886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引き続き課税客体の適正な把握に努め、安定的な財政基盤の維持に努めていく。 </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118533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62183"/>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33460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118533</xdr:rowOff>
    </xdr:from>
    <xdr:to>
      <xdr:col>24</xdr:col>
      <xdr:colOff>12700</xdr:colOff>
      <xdr:row>37</xdr:row>
      <xdr:rowOff>118533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40</xdr:row>
      <xdr:rowOff>167217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252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167217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127000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86783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045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生活保護費をはじめとする社会保障経費にかかる扶助費が少ないことなどにより類似団体平均を下回っている。</a:t>
          </a:r>
          <a:endParaRPr lang="ja-JP" altLang="ja-JP" sz="1000">
            <a:effectLst/>
            <a:latin typeface="ＭＳ Ｐゴシック" panose="020B0600070205080204" pitchFamily="50" charset="-128"/>
            <a:ea typeface="ＭＳ Ｐゴシック" panose="020B0600070205080204" pitchFamily="50" charset="-128"/>
          </a:endParaRPr>
        </a:p>
        <a:p>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年度は市税や地方消費税交付金などの経常一般財源が増加したことにより、</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ポイントの減となった。元年度は地方消費税交付金の減による経常的な一般財源の減少や、幼児教育・保育の無償化などによるこども園・保育所等給付費の増による経常的な経費が増加したことにより、</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２年度は</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地方消費税交付金</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法人事業税交付金</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などの</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経常一般財源</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加や、退職</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手当</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経常的</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な経費が減少</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したことによ</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り、</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扶助費など社会保障関係経費は今後も増加が見込まれるため、行財政改革やアセットマネジメントの取組などを推進し、事務事業に要する経常的経費の抑制に努めていく。</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122767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7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94844</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122767</xdr:rowOff>
    </xdr:from>
    <xdr:to>
      <xdr:col>24</xdr:col>
      <xdr:colOff>12700</xdr:colOff>
      <xdr:row>66</xdr:row>
      <xdr:rowOff>122767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148872</xdr:rowOff>
    </xdr:from>
    <xdr:to>
      <xdr:col>23</xdr:col>
      <xdr:colOff>133350</xdr:colOff>
      <xdr:row>61</xdr:row>
      <xdr:rowOff>162278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6073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89199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9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52211</xdr:rowOff>
    </xdr:from>
    <xdr:to>
      <xdr:col>19</xdr:col>
      <xdr:colOff>133350</xdr:colOff>
      <xdr:row>61</xdr:row>
      <xdr:rowOff>162278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339211"/>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117122</xdr:rowOff>
    </xdr:from>
    <xdr:to>
      <xdr:col>19</xdr:col>
      <xdr:colOff>184150</xdr:colOff>
      <xdr:row>64</xdr:row>
      <xdr:rowOff>47272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32049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0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52211</xdr:rowOff>
    </xdr:from>
    <xdr:to>
      <xdr:col>15</xdr:col>
      <xdr:colOff>82550</xdr:colOff>
      <xdr:row>61</xdr:row>
      <xdr:rowOff>68439</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339211"/>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36689</xdr:rowOff>
    </xdr:from>
    <xdr:to>
      <xdr:col>15</xdr:col>
      <xdr:colOff>133350</xdr:colOff>
      <xdr:row>63</xdr:row>
      <xdr:rowOff>138289</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123066</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2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41628</xdr:rowOff>
    </xdr:from>
    <xdr:to>
      <xdr:col>11</xdr:col>
      <xdr:colOff>31750</xdr:colOff>
      <xdr:row>61</xdr:row>
      <xdr:rowOff>68439</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5000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157339</xdr:rowOff>
    </xdr:from>
    <xdr:to>
      <xdr:col>7</xdr:col>
      <xdr:colOff>31750</xdr:colOff>
      <xdr:row>64</xdr:row>
      <xdr:rowOff>87489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72266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4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98072</xdr:rowOff>
    </xdr:from>
    <xdr:to>
      <xdr:col>23</xdr:col>
      <xdr:colOff>184150</xdr:colOff>
      <xdr:row>62</xdr:row>
      <xdr:rowOff>28222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55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114599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0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111478</xdr:rowOff>
    </xdr:from>
    <xdr:to>
      <xdr:col>19</xdr:col>
      <xdr:colOff>184150</xdr:colOff>
      <xdr:row>62</xdr:row>
      <xdr:rowOff>41628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5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51805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3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1411</xdr:rowOff>
    </xdr:from>
    <xdr:to>
      <xdr:col>15</xdr:col>
      <xdr:colOff>133350</xdr:colOff>
      <xdr:row>60</xdr:row>
      <xdr:rowOff>103011</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28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113188</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05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17639</xdr:rowOff>
    </xdr:from>
    <xdr:to>
      <xdr:col>11</xdr:col>
      <xdr:colOff>82550</xdr:colOff>
      <xdr:row>61</xdr:row>
      <xdr:rowOff>119239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47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129416</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24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162278</xdr:rowOff>
    </xdr:from>
    <xdr:to>
      <xdr:col>7</xdr:col>
      <xdr:colOff>31750</xdr:colOff>
      <xdr:row>61</xdr:row>
      <xdr:rowOff>92428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44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102605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21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baseline="0">
              <a:solidFill>
                <a:schemeClr val="dk1"/>
              </a:solidFill>
              <a:effectLst/>
              <a:latin typeface="+mn-lt"/>
              <a:ea typeface="+mn-ea"/>
              <a:cs typeface="+mn-cs"/>
            </a:rPr>
            <a:t>　</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年度は、消防救急広域化に係る人件費の増などにより、</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消防救急広域化に伴い整備した消防総合システム保守などに係る物件費の増などにより、</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小中学校校務支援システム整備などに係る物件費の増などにより、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元年度は退職手当の増による人件費の増などにより、</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それぞれ類似団体平均を上回っている。</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２年度は小学校教育機器設置に係る物件費の増や会計年度任用職員制度移行による人件費の増などにより前年度と比べ決算額は増加したが、退職手当の減などにより、</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回っ</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た</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引き続き、行財政改革推進大綱実施計画による事務事業の見直し・統廃合、民間活力の活用、適正な定員管理等により経費の削減に努めていく。</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121072</xdr:rowOff>
    </xdr:from>
    <xdr:to>
      <xdr:col>23</xdr:col>
      <xdr:colOff>133350</xdr:colOff>
      <xdr:row>89</xdr:row>
      <xdr:rowOff>4113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4522872"/>
          <a:ext cx="0" cy="740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147640</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3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4113</xdr:rowOff>
    </xdr:from>
    <xdr:to>
      <xdr:col>24</xdr:col>
      <xdr:colOff>12700</xdr:colOff>
      <xdr:row>89</xdr:row>
      <xdr:rowOff>4113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63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35999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426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121072</xdr:rowOff>
    </xdr:from>
    <xdr:to>
      <xdr:col>24</xdr:col>
      <xdr:colOff>12700</xdr:colOff>
      <xdr:row>84</xdr:row>
      <xdr:rowOff>121072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52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105691</xdr:rowOff>
    </xdr:from>
    <xdr:to>
      <xdr:col>23</xdr:col>
      <xdr:colOff>133350</xdr:colOff>
      <xdr:row>86</xdr:row>
      <xdr:rowOff>14629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678941"/>
          <a:ext cx="838200" cy="8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130951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704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158874</xdr:rowOff>
    </xdr:from>
    <xdr:to>
      <xdr:col>23</xdr:col>
      <xdr:colOff>184150</xdr:colOff>
      <xdr:row>86</xdr:row>
      <xdr:rowOff>89024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73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75977</xdr:rowOff>
    </xdr:from>
    <xdr:to>
      <xdr:col>19</xdr:col>
      <xdr:colOff>133350</xdr:colOff>
      <xdr:row>85</xdr:row>
      <xdr:rowOff>105691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649227"/>
          <a:ext cx="889000" cy="2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32260</xdr:rowOff>
    </xdr:from>
    <xdr:to>
      <xdr:col>19</xdr:col>
      <xdr:colOff>184150</xdr:colOff>
      <xdr:row>85</xdr:row>
      <xdr:rowOff>133860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60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144037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74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53260</xdr:rowOff>
    </xdr:from>
    <xdr:to>
      <xdr:col>15</xdr:col>
      <xdr:colOff>82550</xdr:colOff>
      <xdr:row>85</xdr:row>
      <xdr:rowOff>75977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626510"/>
          <a:ext cx="889000" cy="2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164517</xdr:rowOff>
    </xdr:from>
    <xdr:to>
      <xdr:col>15</xdr:col>
      <xdr:colOff>133350</xdr:colOff>
      <xdr:row>85</xdr:row>
      <xdr:rowOff>94667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56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104844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33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118695</xdr:rowOff>
    </xdr:from>
    <xdr:to>
      <xdr:col>11</xdr:col>
      <xdr:colOff>31750</xdr:colOff>
      <xdr:row>85</xdr:row>
      <xdr:rowOff>53260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06145"/>
          <a:ext cx="889000" cy="62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163827</xdr:rowOff>
    </xdr:from>
    <xdr:to>
      <xdr:col>11</xdr:col>
      <xdr:colOff>82550</xdr:colOff>
      <xdr:row>85</xdr:row>
      <xdr:rowOff>93977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56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104154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33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22944</xdr:rowOff>
    </xdr:from>
    <xdr:to>
      <xdr:col>7</xdr:col>
      <xdr:colOff>31750</xdr:colOff>
      <xdr:row>81</xdr:row>
      <xdr:rowOff>124544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134721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7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135279</xdr:rowOff>
    </xdr:from>
    <xdr:to>
      <xdr:col>23</xdr:col>
      <xdr:colOff>184150</xdr:colOff>
      <xdr:row>86</xdr:row>
      <xdr:rowOff>65429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7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151806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5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54891</xdr:rowOff>
    </xdr:from>
    <xdr:to>
      <xdr:col>19</xdr:col>
      <xdr:colOff>184150</xdr:colOff>
      <xdr:row>85</xdr:row>
      <xdr:rowOff>156491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62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141268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714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25177</xdr:rowOff>
    </xdr:from>
    <xdr:to>
      <xdr:col>15</xdr:col>
      <xdr:colOff>133350</xdr:colOff>
      <xdr:row>85</xdr:row>
      <xdr:rowOff>126777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59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111554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684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2460</xdr:rowOff>
    </xdr:from>
    <xdr:to>
      <xdr:col>11</xdr:col>
      <xdr:colOff>82550</xdr:colOff>
      <xdr:row>85</xdr:row>
      <xdr:rowOff>104060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57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88837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66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67895</xdr:rowOff>
    </xdr:from>
    <xdr:to>
      <xdr:col>7</xdr:col>
      <xdr:colOff>31750</xdr:colOff>
      <xdr:row>81</xdr:row>
      <xdr:rowOff>169495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5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154272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4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令和３年４月１日現在（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102.3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で前年度に引き続き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政令指定都市中２番目に高い値となった。これは、給与制度の総合的見直しにおける給料表の引下げに加え、昇格時号給対応表の独自見直しを実施しているものの、本市が独自給料表を採用していることが、主な要因と考えられる。　　　</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一方で、平均給料月額は、給与の総合的見直しを実施した結果、国とほぼ同水準まで引き下がり、諸手当を含めた平均給与月額では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政令都市中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位と平均を下回る水準となっている。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今後も、人事委員会勧告に基づく給与改定を行うことで地域民間給与との均衡を図りつつ、引き続き給与の適正化に努めていく。</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53975</xdr:rowOff>
    </xdr:from>
    <xdr:to>
      <xdr:col>81</xdr:col>
      <xdr:colOff>44450</xdr:colOff>
      <xdr:row>88</xdr:row>
      <xdr:rowOff>20109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41425"/>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163636</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07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20109</xdr:rowOff>
    </xdr:from>
    <xdr:to>
      <xdr:col>81</xdr:col>
      <xdr:colOff>133350</xdr:colOff>
      <xdr:row>88</xdr:row>
      <xdr:rowOff>20109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1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140352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8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53975</xdr:rowOff>
    </xdr:from>
    <xdr:to>
      <xdr:col>81</xdr:col>
      <xdr:colOff>133350</xdr:colOff>
      <xdr:row>81</xdr:row>
      <xdr:rowOff>53975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4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151341</xdr:rowOff>
    </xdr:from>
    <xdr:to>
      <xdr:col>81</xdr:col>
      <xdr:colOff>44450</xdr:colOff>
      <xdr:row>88</xdr:row>
      <xdr:rowOff>20109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5067491"/>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20109</xdr:rowOff>
    </xdr:from>
    <xdr:to>
      <xdr:col>77</xdr:col>
      <xdr:colOff>44450</xdr:colOff>
      <xdr:row>88</xdr:row>
      <xdr:rowOff>40216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1077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40216</xdr:rowOff>
    </xdr:from>
    <xdr:to>
      <xdr:col>72</xdr:col>
      <xdr:colOff>203200</xdr:colOff>
      <xdr:row>88</xdr:row>
      <xdr:rowOff>120650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1278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89</xdr:row>
      <xdr:rowOff>69850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2082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41275</xdr:rowOff>
    </xdr:from>
    <xdr:to>
      <xdr:col>68</xdr:col>
      <xdr:colOff>203200</xdr:colOff>
      <xdr:row>85</xdr:row>
      <xdr:rowOff>142875</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153052</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72618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100541</xdr:rowOff>
    </xdr:from>
    <xdr:to>
      <xdr:col>81</xdr:col>
      <xdr:colOff>95250</xdr:colOff>
      <xdr:row>88</xdr:row>
      <xdr:rowOff>30691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167868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912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140759</xdr:rowOff>
    </xdr:from>
    <xdr:to>
      <xdr:col>77</xdr:col>
      <xdr:colOff>95250</xdr:colOff>
      <xdr:row>88</xdr:row>
      <xdr:rowOff>70909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55686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143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160866</xdr:rowOff>
    </xdr:from>
    <xdr:to>
      <xdr:col>73</xdr:col>
      <xdr:colOff>44450</xdr:colOff>
      <xdr:row>88</xdr:row>
      <xdr:rowOff>91016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75793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Ｐゴシック" panose="020B0600070205080204" pitchFamily="50" charset="-128"/>
              <a:ea typeface="ＭＳ Ｐゴシック" panose="020B0600070205080204" pitchFamily="50" charset="-128"/>
            </a:rPr>
            <a:t>令和元年５月に策定した「第２次静岡市職員適正配置計画」に基づき、職員の適正配置に取り組んでいる。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令和３年４月１日現在（</a:t>
          </a:r>
          <a:r>
            <a:rPr kumimoji="1" lang="en-US" altLang="ja-JP" sz="1200">
              <a:latin typeface="ＭＳ Ｐゴシック" panose="020B0600070205080204" pitchFamily="50" charset="-128"/>
              <a:ea typeface="ＭＳ Ｐゴシック" panose="020B0600070205080204" pitchFamily="50" charset="-128"/>
            </a:rPr>
            <a:t>R02</a:t>
          </a:r>
          <a:r>
            <a:rPr kumimoji="1" lang="ja-JP" altLang="en-US" sz="1200">
              <a:latin typeface="ＭＳ Ｐゴシック" panose="020B0600070205080204" pitchFamily="50" charset="-128"/>
              <a:ea typeface="ＭＳ Ｐゴシック" panose="020B0600070205080204" pitchFamily="50" charset="-128"/>
            </a:rPr>
            <a:t>）の普通会計職員数は</a:t>
          </a:r>
          <a:r>
            <a:rPr kumimoji="1" lang="en-US" altLang="ja-JP" sz="1200">
              <a:latin typeface="ＭＳ Ｐゴシック" panose="020B0600070205080204" pitchFamily="50" charset="-128"/>
              <a:ea typeface="ＭＳ Ｐゴシック" panose="020B0600070205080204" pitchFamily="50" charset="-128"/>
            </a:rPr>
            <a:t>7,866</a:t>
          </a:r>
          <a:r>
            <a:rPr kumimoji="1" lang="ja-JP" altLang="en-US" sz="1200">
              <a:latin typeface="ＭＳ Ｐゴシック" panose="020B0600070205080204" pitchFamily="50" charset="-128"/>
              <a:ea typeface="ＭＳ Ｐゴシック" panose="020B0600070205080204" pitchFamily="50" charset="-128"/>
            </a:rPr>
            <a:t>人（前年度比＋</a:t>
          </a:r>
          <a:r>
            <a:rPr kumimoji="1" lang="en-US" altLang="ja-JP" sz="1200">
              <a:latin typeface="ＭＳ Ｐゴシック" panose="020B0600070205080204" pitchFamily="50" charset="-128"/>
              <a:ea typeface="ＭＳ Ｐゴシック" panose="020B0600070205080204" pitchFamily="50" charset="-128"/>
            </a:rPr>
            <a:t>255</a:t>
          </a:r>
          <a:r>
            <a:rPr kumimoji="1" lang="ja-JP" altLang="en-US" sz="1200">
              <a:latin typeface="ＭＳ Ｐゴシック" panose="020B0600070205080204" pitchFamily="50" charset="-128"/>
              <a:ea typeface="ＭＳ Ｐゴシック" panose="020B0600070205080204" pitchFamily="50" charset="-128"/>
            </a:rPr>
            <a:t>人）、人口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人当たりの職員数は</a:t>
          </a:r>
          <a:r>
            <a:rPr kumimoji="1" lang="en-US" altLang="ja-JP" sz="1200">
              <a:latin typeface="ＭＳ Ｐゴシック" panose="020B0600070205080204" pitchFamily="50" charset="-128"/>
              <a:ea typeface="ＭＳ Ｐゴシック" panose="020B0600070205080204" pitchFamily="50" charset="-128"/>
            </a:rPr>
            <a:t>11.33</a:t>
          </a:r>
          <a:r>
            <a:rPr kumimoji="1" lang="ja-JP" altLang="en-US" sz="1200">
              <a:latin typeface="ＭＳ Ｐゴシック" panose="020B0600070205080204" pitchFamily="50" charset="-128"/>
              <a:ea typeface="ＭＳ Ｐゴシック" panose="020B0600070205080204" pitchFamily="50" charset="-128"/>
            </a:rPr>
            <a:t>人（前年度比＋</a:t>
          </a:r>
          <a:r>
            <a:rPr kumimoji="1" lang="en-US" altLang="ja-JP" sz="1200">
              <a:latin typeface="ＭＳ Ｐゴシック" panose="020B0600070205080204" pitchFamily="50" charset="-128"/>
              <a:ea typeface="ＭＳ Ｐゴシック" panose="020B0600070205080204" pitchFamily="50" charset="-128"/>
            </a:rPr>
            <a:t>0.43</a:t>
          </a:r>
          <a:r>
            <a:rPr kumimoji="1" lang="ja-JP" altLang="en-US" sz="1200">
              <a:latin typeface="ＭＳ Ｐゴシック" panose="020B0600070205080204" pitchFamily="50" charset="-128"/>
              <a:ea typeface="ＭＳ Ｐゴシック" panose="020B0600070205080204" pitchFamily="50" charset="-128"/>
            </a:rPr>
            <a:t>人）で、類似団体内順位は中位に位置している。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なお、職員数が増加した主な要因は、小中学校の臨時的任用職員の任用の適正化によるものである。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今後も、引き続き、職員の適正配置を推進していく。</a:t>
          </a:r>
          <a:r>
            <a:rPr kumimoji="1" lang="ja-JP" altLang="en-US" sz="1100">
              <a:latin typeface="ＭＳ Ｐゴシック" panose="020B0600070205080204" pitchFamily="50" charset="-128"/>
              <a:ea typeface="ＭＳ Ｐゴシック" panose="020B0600070205080204" pitchFamily="50" charset="-128"/>
            </a:rPr>
            <a:t>　</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73914</xdr:rowOff>
    </xdr:from>
    <xdr:to>
      <xdr:col>81</xdr:col>
      <xdr:colOff>44450</xdr:colOff>
      <xdr:row>65</xdr:row>
      <xdr:rowOff>133350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18014"/>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105427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24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133350</xdr:rowOff>
    </xdr:from>
    <xdr:to>
      <xdr:col>81</xdr:col>
      <xdr:colOff>133350</xdr:colOff>
      <xdr:row>65</xdr:row>
      <xdr:rowOff>133350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27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160291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6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73914</xdr:rowOff>
    </xdr:from>
    <xdr:to>
      <xdr:col>81</xdr:col>
      <xdr:colOff>133350</xdr:colOff>
      <xdr:row>58</xdr:row>
      <xdr:rowOff>73914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1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46990</xdr:rowOff>
    </xdr:from>
    <xdr:to>
      <xdr:col>81</xdr:col>
      <xdr:colOff>44450</xdr:colOff>
      <xdr:row>62</xdr:row>
      <xdr:rowOff>83058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05440"/>
          <a:ext cx="8382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24655</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8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8128</xdr:rowOff>
    </xdr:from>
    <xdr:to>
      <xdr:col>81</xdr:col>
      <xdr:colOff>95250</xdr:colOff>
      <xdr:row>62</xdr:row>
      <xdr:rowOff>109728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27686</xdr:rowOff>
    </xdr:from>
    <xdr:to>
      <xdr:col>77</xdr:col>
      <xdr:colOff>44450</xdr:colOff>
      <xdr:row>61</xdr:row>
      <xdr:rowOff>46990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861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162814</xdr:rowOff>
    </xdr:from>
    <xdr:to>
      <xdr:col>77</xdr:col>
      <xdr:colOff>95250</xdr:colOff>
      <xdr:row>61</xdr:row>
      <xdr:rowOff>92964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103141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1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8382</xdr:rowOff>
    </xdr:from>
    <xdr:to>
      <xdr:col>72</xdr:col>
      <xdr:colOff>203200</xdr:colOff>
      <xdr:row>61</xdr:row>
      <xdr:rowOff>27686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668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90424</xdr:rowOff>
    </xdr:from>
    <xdr:to>
      <xdr:col>73</xdr:col>
      <xdr:colOff>44450</xdr:colOff>
      <xdr:row>61</xdr:row>
      <xdr:rowOff>20574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30751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3556</xdr:rowOff>
    </xdr:from>
    <xdr:to>
      <xdr:col>68</xdr:col>
      <xdr:colOff>152400</xdr:colOff>
      <xdr:row>61</xdr:row>
      <xdr:rowOff>8382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6200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80772</xdr:rowOff>
    </xdr:from>
    <xdr:to>
      <xdr:col>68</xdr:col>
      <xdr:colOff>203200</xdr:colOff>
      <xdr:row>61</xdr:row>
      <xdr:rowOff>10922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21099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4335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634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167640</xdr:rowOff>
    </xdr:from>
    <xdr:to>
      <xdr:col>77</xdr:col>
      <xdr:colOff>95250</xdr:colOff>
      <xdr:row>61</xdr:row>
      <xdr:rowOff>97790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82567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54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148336</xdr:rowOff>
    </xdr:from>
    <xdr:to>
      <xdr:col>73</xdr:col>
      <xdr:colOff>44450</xdr:colOff>
      <xdr:row>61</xdr:row>
      <xdr:rowOff>78486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63263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129032</xdr:rowOff>
    </xdr:from>
    <xdr:to>
      <xdr:col>68</xdr:col>
      <xdr:colOff>203200</xdr:colOff>
      <xdr:row>61</xdr:row>
      <xdr:rowOff>59182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43959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50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124206</xdr:rowOff>
    </xdr:from>
    <xdr:to>
      <xdr:col>64</xdr:col>
      <xdr:colOff>152400</xdr:colOff>
      <xdr:row>61</xdr:row>
      <xdr:rowOff>54356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39133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49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小中学校教職員関係費の財源移行に伴う個人市民税の増等により財政規模が増加したため改善傾向となっていたが、２年度は、法人事業税交付金、地方消費税交付金等が増加し、分母となる財政規模が増加した一方で、地方交付税措置された公債費が減少し、分子となる一般会計等が負担する公債費が増加したことから、元年度と比べ</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ポイントの悪化となった。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今後も、臨時財政対策債の発行による市債残高の累増に伴う元利償還金の増加が見込まれるため、市債残高の抑制や償還額の平準化を図り、計画的な財政運営に努めていく。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23585</xdr:rowOff>
    </xdr:from>
    <xdr:to>
      <xdr:col>81</xdr:col>
      <xdr:colOff>44450</xdr:colOff>
      <xdr:row>40</xdr:row>
      <xdr:rowOff>40822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8815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99984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5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127907</xdr:rowOff>
    </xdr:from>
    <xdr:to>
      <xdr:col>81</xdr:col>
      <xdr:colOff>95250</xdr:colOff>
      <xdr:row>41</xdr:row>
      <xdr:rowOff>58057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23585</xdr:rowOff>
    </xdr:from>
    <xdr:to>
      <xdr:col>77</xdr:col>
      <xdr:colOff>44450</xdr:colOff>
      <xdr:row>40</xdr:row>
      <xdr:rowOff>75293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88158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127907</xdr:rowOff>
    </xdr:from>
    <xdr:to>
      <xdr:col>77</xdr:col>
      <xdr:colOff>95250</xdr:colOff>
      <xdr:row>41</xdr:row>
      <xdr:rowOff>58057</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42834</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7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75293</xdr:rowOff>
    </xdr:from>
    <xdr:to>
      <xdr:col>72</xdr:col>
      <xdr:colOff>203200</xdr:colOff>
      <xdr:row>41</xdr:row>
      <xdr:rowOff>7257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9332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77107</xdr:rowOff>
    </xdr:from>
    <xdr:to>
      <xdr:col>73</xdr:col>
      <xdr:colOff>44450</xdr:colOff>
      <xdr:row>42</xdr:row>
      <xdr:rowOff>7257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163484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7257</xdr:rowOff>
    </xdr:from>
    <xdr:to>
      <xdr:col>68</xdr:col>
      <xdr:colOff>152400</xdr:colOff>
      <xdr:row>41</xdr:row>
      <xdr:rowOff>110672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036707"/>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78015</xdr:rowOff>
    </xdr:from>
    <xdr:to>
      <xdr:col>68</xdr:col>
      <xdr:colOff>203200</xdr:colOff>
      <xdr:row>43</xdr:row>
      <xdr:rowOff>8165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164392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130628</xdr:rowOff>
    </xdr:from>
    <xdr:to>
      <xdr:col>64</xdr:col>
      <xdr:colOff>152400</xdr:colOff>
      <xdr:row>44</xdr:row>
      <xdr:rowOff>60778</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45555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161472</xdr:rowOff>
    </xdr:from>
    <xdr:to>
      <xdr:col>81</xdr:col>
      <xdr:colOff>95250</xdr:colOff>
      <xdr:row>40</xdr:row>
      <xdr:rowOff>91622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6549</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69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144235</xdr:rowOff>
    </xdr:from>
    <xdr:to>
      <xdr:col>77</xdr:col>
      <xdr:colOff>95250</xdr:colOff>
      <xdr:row>40</xdr:row>
      <xdr:rowOff>74385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24493</xdr:rowOff>
    </xdr:from>
    <xdr:to>
      <xdr:col>73</xdr:col>
      <xdr:colOff>44450</xdr:colOff>
      <xdr:row>40</xdr:row>
      <xdr:rowOff>126093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136270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127907</xdr:rowOff>
    </xdr:from>
    <xdr:to>
      <xdr:col>68</xdr:col>
      <xdr:colOff>203200</xdr:colOff>
      <xdr:row>41</xdr:row>
      <xdr:rowOff>58057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68234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59872</xdr:rowOff>
    </xdr:from>
    <xdr:to>
      <xdr:col>64</xdr:col>
      <xdr:colOff>152400</xdr:colOff>
      <xdr:row>41</xdr:row>
      <xdr:rowOff>161472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199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将来負担比率は、下水道事業債残高が少ないことなどを要因として、分子となる将来負担額が少ないことなどから、類似団体平均を下回っている。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地方債残高が増加しているものの、緊急防災・減災事業債等の交付税措置の高い起債を活用することにより、実質的な地方債残高の圧縮に取り組んでいることや、企業債償還に要する一般会計からの繰出金が減少したことになどにより、近年横ばいで推移している。２年度は一般廃棄物処理事業債、学校教育施設等整備事業債等の地方債現在高が増加し、分子となる将来負担見込額は増加したが、法人事業税交付金、地方消費税交付金等が増加し、分母となる財政規模が増加したことに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今後も後世への負担を軽減するよう、財政の健全化に努める。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154347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555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126424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898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154347</xdr:rowOff>
    </xdr:from>
    <xdr:to>
      <xdr:col>81</xdr:col>
      <xdr:colOff>133350</xdr:colOff>
      <xdr:row>22</xdr:row>
      <xdr:rowOff>154347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9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19981</xdr:rowOff>
    </xdr:from>
    <xdr:to>
      <xdr:col>81</xdr:col>
      <xdr:colOff>44450</xdr:colOff>
      <xdr:row>16</xdr:row>
      <xdr:rowOff>20786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763181"/>
          <a:ext cx="8382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69020</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9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96943</xdr:rowOff>
    </xdr:from>
    <xdr:to>
      <xdr:col>81</xdr:col>
      <xdr:colOff>95250</xdr:colOff>
      <xdr:row>18</xdr:row>
      <xdr:rowOff>27093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19981</xdr:rowOff>
    </xdr:from>
    <xdr:to>
      <xdr:col>77</xdr:col>
      <xdr:colOff>44450</xdr:colOff>
      <xdr:row>16</xdr:row>
      <xdr:rowOff>20786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2763181"/>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141986</xdr:rowOff>
    </xdr:from>
    <xdr:to>
      <xdr:col>77</xdr:col>
      <xdr:colOff>95250</xdr:colOff>
      <xdr:row>18</xdr:row>
      <xdr:rowOff>72136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56913</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314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19981</xdr:rowOff>
    </xdr:from>
    <xdr:to>
      <xdr:col>72</xdr:col>
      <xdr:colOff>203200</xdr:colOff>
      <xdr:row>16</xdr:row>
      <xdr:rowOff>85132</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763181"/>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18796</xdr:rowOff>
    </xdr:from>
    <xdr:to>
      <xdr:col>73</xdr:col>
      <xdr:colOff>44450</xdr:colOff>
      <xdr:row>18</xdr:row>
      <xdr:rowOff>120396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105173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31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677</xdr:rowOff>
    </xdr:from>
    <xdr:to>
      <xdr:col>68</xdr:col>
      <xdr:colOff>152400</xdr:colOff>
      <xdr:row>16</xdr:row>
      <xdr:rowOff>85132</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743877"/>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86360</xdr:rowOff>
    </xdr:from>
    <xdr:to>
      <xdr:col>68</xdr:col>
      <xdr:colOff>203200</xdr:colOff>
      <xdr:row>19</xdr:row>
      <xdr:rowOff>16510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1287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164380</xdr:rowOff>
    </xdr:from>
    <xdr:to>
      <xdr:col>64</xdr:col>
      <xdr:colOff>152400</xdr:colOff>
      <xdr:row>19</xdr:row>
      <xdr:rowOff>94530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79307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140631</xdr:rowOff>
    </xdr:from>
    <xdr:to>
      <xdr:col>81</xdr:col>
      <xdr:colOff>95250</xdr:colOff>
      <xdr:row>16</xdr:row>
      <xdr:rowOff>70781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7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157158</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55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141436</xdr:rowOff>
    </xdr:from>
    <xdr:to>
      <xdr:col>77</xdr:col>
      <xdr:colOff>95250</xdr:colOff>
      <xdr:row>16</xdr:row>
      <xdr:rowOff>71586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71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81763</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482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140631</xdr:rowOff>
    </xdr:from>
    <xdr:to>
      <xdr:col>73</xdr:col>
      <xdr:colOff>44450</xdr:colOff>
      <xdr:row>16</xdr:row>
      <xdr:rowOff>70781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7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80958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48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34332</xdr:rowOff>
    </xdr:from>
    <xdr:to>
      <xdr:col>68</xdr:col>
      <xdr:colOff>203200</xdr:colOff>
      <xdr:row>16</xdr:row>
      <xdr:rowOff>135932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7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146109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546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121327</xdr:rowOff>
    </xdr:from>
    <xdr:to>
      <xdr:col>64</xdr:col>
      <xdr:colOff>152400</xdr:colOff>
      <xdr:row>16</xdr:row>
      <xdr:rowOff>51477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6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61654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46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694,296
683,338
1,411.83
409,765,739
401,389,969
5,342,539
190,502,477
440,435,416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年度の人件費に係る経常収支比率は、前年度並みとなっている。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なお、類似団体との比較においては、類似団体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を上回る数値で推移しており、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年度においても類似団体平均を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今後も定員及び給与の適正化を行い、人件費の削減に努めていく。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76200</xdr:rowOff>
    </xdr:from>
    <xdr:to>
      <xdr:col>24</xdr:col>
      <xdr:colOff>25400</xdr:colOff>
      <xdr:row>41</xdr:row>
      <xdr:rowOff>120650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9055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120650</xdr:rowOff>
    </xdr:from>
    <xdr:to>
      <xdr:col>24</xdr:col>
      <xdr:colOff>114300</xdr:colOff>
      <xdr:row>41</xdr:row>
      <xdr:rowOff>120650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5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162577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76200</xdr:rowOff>
    </xdr:from>
    <xdr:to>
      <xdr:col>24</xdr:col>
      <xdr:colOff>114300</xdr:colOff>
      <xdr:row>34</xdr:row>
      <xdr:rowOff>76200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19050</xdr:rowOff>
    </xdr:from>
    <xdr:to>
      <xdr:col>24</xdr:col>
      <xdr:colOff>25400</xdr:colOff>
      <xdr:row>39</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05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43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6350</xdr:rowOff>
    </xdr:from>
    <xdr:to>
      <xdr:col>19</xdr:col>
      <xdr:colOff>187325</xdr:colOff>
      <xdr:row>39</xdr:row>
      <xdr:rowOff>19050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69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25400</xdr:rowOff>
    </xdr:from>
    <xdr:to>
      <xdr:col>20</xdr:col>
      <xdr:colOff>38100</xdr:colOff>
      <xdr:row>38</xdr:row>
      <xdr:rowOff>127000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137177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0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6350</xdr:rowOff>
    </xdr:from>
    <xdr:to>
      <xdr:col>15</xdr:col>
      <xdr:colOff>98425</xdr:colOff>
      <xdr:row>39</xdr:row>
      <xdr:rowOff>107950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692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25400</xdr:rowOff>
    </xdr:from>
    <xdr:to>
      <xdr:col>15</xdr:col>
      <xdr:colOff>149225</xdr:colOff>
      <xdr:row>38</xdr:row>
      <xdr:rowOff>127000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137177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133350</xdr:rowOff>
    </xdr:from>
    <xdr:to>
      <xdr:col>11</xdr:col>
      <xdr:colOff>9525</xdr:colOff>
      <xdr:row>39</xdr:row>
      <xdr:rowOff>107950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791200"/>
          <a:ext cx="889000" cy="100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50800</xdr:rowOff>
    </xdr:from>
    <xdr:to>
      <xdr:col>11</xdr:col>
      <xdr:colOff>60325</xdr:colOff>
      <xdr:row>38</xdr:row>
      <xdr:rowOff>152400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63500</xdr:rowOff>
    </xdr:from>
    <xdr:to>
      <xdr:col>6</xdr:col>
      <xdr:colOff>171450</xdr:colOff>
      <xdr:row>32</xdr:row>
      <xdr:rowOff>165100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3827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152400</xdr:rowOff>
    </xdr:from>
    <xdr:to>
      <xdr:col>24</xdr:col>
      <xdr:colOff>76200</xdr:colOff>
      <xdr:row>39</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124477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139700</xdr:rowOff>
    </xdr:from>
    <xdr:to>
      <xdr:col>20</xdr:col>
      <xdr:colOff>38100</xdr:colOff>
      <xdr:row>39</xdr:row>
      <xdr:rowOff>69850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54627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4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127000</xdr:rowOff>
    </xdr:from>
    <xdr:to>
      <xdr:col>15</xdr:col>
      <xdr:colOff>149225</xdr:colOff>
      <xdr:row>39</xdr:row>
      <xdr:rowOff>57150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41927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57150</xdr:rowOff>
    </xdr:from>
    <xdr:to>
      <xdr:col>11</xdr:col>
      <xdr:colOff>60325</xdr:colOff>
      <xdr:row>39</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143527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82550</xdr:rowOff>
    </xdr:from>
    <xdr:to>
      <xdr:col>6</xdr:col>
      <xdr:colOff>171450</xdr:colOff>
      <xdr:row>34</xdr:row>
      <xdr:rowOff>12700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物件費に係る経常収支比率は、清掃工場運転経費などの清掃費や、各種予防接種費などの保健衛生費に係る物件費が比較的大きいことなどから、類似団体平均を上回る数値となっている。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元</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年度は、学校給食センター運営費や清掃工場運営費などの増により</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年度と比較し</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、２年度は前年度並みとなっている。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引き続き、行財政改革推進大綱及び実施計画による事務事業の見直し・統廃合などによる経費の削減に努めていく。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61686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64014"/>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33763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0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61686</xdr:rowOff>
    </xdr:from>
    <xdr:to>
      <xdr:col>82</xdr:col>
      <xdr:colOff>196850</xdr:colOff>
      <xdr:row>22</xdr:row>
      <xdr:rowOff>61686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3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102507</xdr:rowOff>
    </xdr:from>
    <xdr:to>
      <xdr:col>82</xdr:col>
      <xdr:colOff>107950</xdr:colOff>
      <xdr:row>17</xdr:row>
      <xdr:rowOff>135164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0171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60070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31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43543</xdr:rowOff>
    </xdr:from>
    <xdr:to>
      <xdr:col>82</xdr:col>
      <xdr:colOff>158750</xdr:colOff>
      <xdr:row>16</xdr:row>
      <xdr:rowOff>145143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20864</xdr:rowOff>
    </xdr:from>
    <xdr:to>
      <xdr:col>78</xdr:col>
      <xdr:colOff>69850</xdr:colOff>
      <xdr:row>17</xdr:row>
      <xdr:rowOff>135164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3551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20864</xdr:rowOff>
    </xdr:from>
    <xdr:to>
      <xdr:col>73</xdr:col>
      <xdr:colOff>180975</xdr:colOff>
      <xdr:row>17</xdr:row>
      <xdr:rowOff>53521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355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166007</xdr:rowOff>
    </xdr:from>
    <xdr:to>
      <xdr:col>74</xdr:col>
      <xdr:colOff>31750</xdr:colOff>
      <xdr:row>16</xdr:row>
      <xdr:rowOff>96157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106334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53521</xdr:rowOff>
    </xdr:from>
    <xdr:to>
      <xdr:col>69</xdr:col>
      <xdr:colOff>92075</xdr:colOff>
      <xdr:row>18</xdr:row>
      <xdr:rowOff>61686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968171"/>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149679</xdr:rowOff>
    </xdr:from>
    <xdr:to>
      <xdr:col>69</xdr:col>
      <xdr:colOff>142875</xdr:colOff>
      <xdr:row>16</xdr:row>
      <xdr:rowOff>79829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90006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163484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23784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84364</xdr:rowOff>
    </xdr:from>
    <xdr:to>
      <xdr:col>78</xdr:col>
      <xdr:colOff>120650</xdr:colOff>
      <xdr:row>18</xdr:row>
      <xdr:rowOff>14514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170741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141514</xdr:rowOff>
    </xdr:from>
    <xdr:to>
      <xdr:col>74</xdr:col>
      <xdr:colOff>31750</xdr:colOff>
      <xdr:row>17</xdr:row>
      <xdr:rowOff>71664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56441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2721</xdr:rowOff>
    </xdr:from>
    <xdr:to>
      <xdr:col>69</xdr:col>
      <xdr:colOff>142875</xdr:colOff>
      <xdr:row>17</xdr:row>
      <xdr:rowOff>104321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1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89098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10886</xdr:rowOff>
    </xdr:from>
    <xdr:to>
      <xdr:col>65</xdr:col>
      <xdr:colOff>53975</xdr:colOff>
      <xdr:row>18</xdr:row>
      <xdr:rowOff>112486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97263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団体中</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位で推移している。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これは、類似団体と比べ、生活保護費をはじめとする社会保障経費が少ないことなどが要因としてあげられる。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近年、自立支援給付費</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障害児施設給付費</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こども園等給付費が増加傾向にあること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などから</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、今後、少子高齢化社会に対応した適切な執行に努めていく。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61</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2220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167822</xdr:rowOff>
    </xdr:from>
    <xdr:to>
      <xdr:col>24</xdr:col>
      <xdr:colOff>25400</xdr:colOff>
      <xdr:row>54</xdr:row>
      <xdr:rowOff>29028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2546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154412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927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37193</xdr:rowOff>
    </xdr:from>
    <xdr:to>
      <xdr:col>19</xdr:col>
      <xdr:colOff>187325</xdr:colOff>
      <xdr:row>54</xdr:row>
      <xdr:rowOff>29028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1240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159657</xdr:rowOff>
    </xdr:from>
    <xdr:to>
      <xdr:col>15</xdr:col>
      <xdr:colOff>98425</xdr:colOff>
      <xdr:row>53</xdr:row>
      <xdr:rowOff>37193</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0750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149678</xdr:rowOff>
    </xdr:from>
    <xdr:to>
      <xdr:col>15</xdr:col>
      <xdr:colOff>149225</xdr:colOff>
      <xdr:row>58</xdr:row>
      <xdr:rowOff>79828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159657</xdr:rowOff>
    </xdr:from>
    <xdr:to>
      <xdr:col>11</xdr:col>
      <xdr:colOff>9525</xdr:colOff>
      <xdr:row>54</xdr:row>
      <xdr:rowOff>12700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0750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84365</xdr:rowOff>
    </xdr:from>
    <xdr:to>
      <xdr:col>11</xdr:col>
      <xdr:colOff>60325</xdr:colOff>
      <xdr:row>58</xdr:row>
      <xdr:rowOff>14515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117022</xdr:rowOff>
    </xdr:from>
    <xdr:to>
      <xdr:col>24</xdr:col>
      <xdr:colOff>76200</xdr:colOff>
      <xdr:row>54</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25599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1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149678</xdr:rowOff>
    </xdr:from>
    <xdr:to>
      <xdr:col>20</xdr:col>
      <xdr:colOff>38100</xdr:colOff>
      <xdr:row>54</xdr:row>
      <xdr:rowOff>79828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90005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157843</xdr:rowOff>
    </xdr:from>
    <xdr:to>
      <xdr:col>15</xdr:col>
      <xdr:colOff>149225</xdr:colOff>
      <xdr:row>53</xdr:row>
      <xdr:rowOff>87993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98170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108857</xdr:rowOff>
    </xdr:from>
    <xdr:to>
      <xdr:col>11</xdr:col>
      <xdr:colOff>60325</xdr:colOff>
      <xdr:row>53</xdr:row>
      <xdr:rowOff>39007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0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49184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79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その他に係る経常収支比率は、介護保険事業会計や後期高齢者医療事業会計への繰出金が比較的大きいことなどから、類似団体平均をやや上回る数値となっている。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近年、介護保険事業会計などへの繰出金は増加傾向にあるが、継続して各事業の経費の見直しを行うとともに、適正な執行に努めていく。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50800</xdr:rowOff>
    </xdr:from>
    <xdr:to>
      <xdr:col>82</xdr:col>
      <xdr:colOff>107950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37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137177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50800</xdr:rowOff>
    </xdr:from>
    <xdr:to>
      <xdr:col>82</xdr:col>
      <xdr:colOff>196850</xdr:colOff>
      <xdr:row>53</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50800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956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73677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127000</xdr:rowOff>
    </xdr:from>
    <xdr:to>
      <xdr:col>78</xdr:col>
      <xdr:colOff>69850</xdr:colOff>
      <xdr:row>58</xdr:row>
      <xdr:rowOff>12700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89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152400</xdr:rowOff>
    </xdr:from>
    <xdr:to>
      <xdr:col>78</xdr:col>
      <xdr:colOff>120650</xdr:colOff>
      <xdr:row>56</xdr:row>
      <xdr:rowOff>82550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92727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127000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88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58</xdr:row>
      <xdr:rowOff>146050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8806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95250</xdr:rowOff>
    </xdr:from>
    <xdr:to>
      <xdr:col>69</xdr:col>
      <xdr:colOff>142875</xdr:colOff>
      <xdr:row>56</xdr:row>
      <xdr:rowOff>25400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35577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0</xdr:rowOff>
    </xdr:from>
    <xdr:to>
      <xdr:col>65</xdr:col>
      <xdr:colOff>53975</xdr:colOff>
      <xdr:row>57</xdr:row>
      <xdr:rowOff>101600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111777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76200</xdr:rowOff>
    </xdr:from>
    <xdr:to>
      <xdr:col>74</xdr:col>
      <xdr:colOff>31750</xdr:colOff>
      <xdr:row>58</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162577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95250</xdr:rowOff>
    </xdr:from>
    <xdr:to>
      <xdr:col>65</xdr:col>
      <xdr:colOff>53975</xdr:colOff>
      <xdr:row>59</xdr:row>
      <xdr:rowOff>25400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10177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補助費等に係る経常収支比率は、本市に交通事業に対する繰出しがないことなどから、類似団体平均を下回る数値となっている。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年度以降横ばいで推移しており、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年度も前年度並みとなっている。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今後も補助金の見直し等を実施し、経費の削減に努めていく。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31750</xdr:rowOff>
    </xdr:from>
    <xdr:to>
      <xdr:col>82</xdr:col>
      <xdr:colOff>107950</xdr:colOff>
      <xdr:row>40</xdr:row>
      <xdr:rowOff>107950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896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80027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107950</xdr:rowOff>
    </xdr:from>
    <xdr:to>
      <xdr:col>82</xdr:col>
      <xdr:colOff>196850</xdr:colOff>
      <xdr:row>40</xdr:row>
      <xdr:rowOff>107950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6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118127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31750</xdr:rowOff>
    </xdr:from>
    <xdr:to>
      <xdr:col>82</xdr:col>
      <xdr:colOff>196850</xdr:colOff>
      <xdr:row>33</xdr:row>
      <xdr:rowOff>31750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88900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070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124477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152400</xdr:rowOff>
    </xdr:from>
    <xdr:to>
      <xdr:col>82</xdr:col>
      <xdr:colOff>158750</xdr:colOff>
      <xdr:row>37</xdr:row>
      <xdr:rowOff>82550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88900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07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38100</xdr:rowOff>
    </xdr:from>
    <xdr:to>
      <xdr:col>78</xdr:col>
      <xdr:colOff>120650</xdr:colOff>
      <xdr:row>37</xdr:row>
      <xdr:rowOff>139700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124477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46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35</xdr:row>
      <xdr:rowOff>107950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07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76200</xdr:rowOff>
    </xdr:from>
    <xdr:to>
      <xdr:col>74</xdr:col>
      <xdr:colOff>31750</xdr:colOff>
      <xdr:row>38</xdr:row>
      <xdr:rowOff>6350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162577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107950</xdr:rowOff>
    </xdr:from>
    <xdr:to>
      <xdr:col>69</xdr:col>
      <xdr:colOff>92075</xdr:colOff>
      <xdr:row>36</xdr:row>
      <xdr:rowOff>146050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1087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114300</xdr:rowOff>
    </xdr:from>
    <xdr:to>
      <xdr:col>69</xdr:col>
      <xdr:colOff>142875</xdr:colOff>
      <xdr:row>38</xdr:row>
      <xdr:rowOff>44450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29227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0</xdr:rowOff>
    </xdr:from>
    <xdr:to>
      <xdr:col>65</xdr:col>
      <xdr:colOff>53975</xdr:colOff>
      <xdr:row>39</xdr:row>
      <xdr:rowOff>101600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86377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38100</xdr:rowOff>
    </xdr:from>
    <xdr:to>
      <xdr:col>78</xdr:col>
      <xdr:colOff>120650</xdr:colOff>
      <xdr:row>35</xdr:row>
      <xdr:rowOff>139700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149877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80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57150</xdr:rowOff>
    </xdr:from>
    <xdr:to>
      <xdr:col>69</xdr:col>
      <xdr:colOff>142875</xdr:colOff>
      <xdr:row>35</xdr:row>
      <xdr:rowOff>158750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95250</xdr:rowOff>
    </xdr:from>
    <xdr:to>
      <xdr:col>65</xdr:col>
      <xdr:colOff>53975</xdr:colOff>
      <xdr:row>37</xdr:row>
      <xdr:rowOff>25400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35577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公債費に係る経常収支比率は、合併特例債や臨時財政対策債の発行による市債残高の累増の影響から、類似団体平均値をやや上回る数値で横ばいに推移し、</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年度以降は近似値となっ</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ていたが、２年度は類似団体平均値をやや上回っている。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今後も、フローとストックに留意し、市債発行額の抑制及び市債残高の適正な管理に努めていく。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165100</xdr:rowOff>
    </xdr:from>
    <xdr:to>
      <xdr:col>24</xdr:col>
      <xdr:colOff>25400</xdr:colOff>
      <xdr:row>78</xdr:row>
      <xdr:rowOff>12700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366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92727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165100</xdr:rowOff>
    </xdr:from>
    <xdr:to>
      <xdr:col>19</xdr:col>
      <xdr:colOff>187325</xdr:colOff>
      <xdr:row>78</xdr:row>
      <xdr:rowOff>12700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36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114300</xdr:rowOff>
    </xdr:from>
    <xdr:to>
      <xdr:col>20</xdr:col>
      <xdr:colOff>38100</xdr:colOff>
      <xdr:row>78</xdr:row>
      <xdr:rowOff>44450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54627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08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127000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338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133350</xdr:rowOff>
    </xdr:from>
    <xdr:to>
      <xdr:col>15</xdr:col>
      <xdr:colOff>149225</xdr:colOff>
      <xdr:row>78</xdr:row>
      <xdr:rowOff>63500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73677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127000</xdr:rowOff>
    </xdr:from>
    <xdr:to>
      <xdr:col>11</xdr:col>
      <xdr:colOff>9525</xdr:colOff>
      <xdr:row>82</xdr:row>
      <xdr:rowOff>50800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50010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57150</xdr:rowOff>
    </xdr:from>
    <xdr:to>
      <xdr:col>11</xdr:col>
      <xdr:colOff>60325</xdr:colOff>
      <xdr:row>78</xdr:row>
      <xdr:rowOff>158750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168927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19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114300</xdr:rowOff>
    </xdr:from>
    <xdr:to>
      <xdr:col>6</xdr:col>
      <xdr:colOff>171450</xdr:colOff>
      <xdr:row>82</xdr:row>
      <xdr:rowOff>44450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54627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77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114300</xdr:rowOff>
    </xdr:from>
    <xdr:to>
      <xdr:col>20</xdr:col>
      <xdr:colOff>38100</xdr:colOff>
      <xdr:row>78</xdr:row>
      <xdr:rowOff>44450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29227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82</xdr:row>
      <xdr:rowOff>0</xdr:rowOff>
    </xdr:from>
    <xdr:to>
      <xdr:col>6</xdr:col>
      <xdr:colOff>171450</xdr:colOff>
      <xdr:row>82</xdr:row>
      <xdr:rowOff>101600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86377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414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公債費以外の経常収支比率は、扶助費に係る経常収支比率が低いことなどが影響し、類似団体平均を下回っている。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しかし、扶助費や繰出金など社会保障関係経費は増加傾向にあることから、事務事業の見直し・統廃合など歳出の合理化等行財政改革や、公共資産の総資産量適正化・長寿命化のためのアセットマネジメントの取組などを推進し、経常的な事務事業に要する経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95250</xdr:rowOff>
    </xdr:from>
    <xdr:to>
      <xdr:col>82</xdr:col>
      <xdr:colOff>107950</xdr:colOff>
      <xdr:row>81</xdr:row>
      <xdr:rowOff>120650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611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92727</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98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120650</xdr:rowOff>
    </xdr:from>
    <xdr:to>
      <xdr:col>82</xdr:col>
      <xdr:colOff>196850</xdr:colOff>
      <xdr:row>81</xdr:row>
      <xdr:rowOff>120650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400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10177</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95250</xdr:rowOff>
    </xdr:from>
    <xdr:to>
      <xdr:col>82</xdr:col>
      <xdr:colOff>196850</xdr:colOff>
      <xdr:row>73</xdr:row>
      <xdr:rowOff>95250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158750</xdr:rowOff>
    </xdr:from>
    <xdr:to>
      <xdr:col>82</xdr:col>
      <xdr:colOff>107950</xdr:colOff>
      <xdr:row>76</xdr:row>
      <xdr:rowOff>12700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5671800" y="13017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118127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31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146050</xdr:rowOff>
    </xdr:from>
    <xdr:to>
      <xdr:col>82</xdr:col>
      <xdr:colOff>158750</xdr:colOff>
      <xdr:row>78</xdr:row>
      <xdr:rowOff>76200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76200</xdr:rowOff>
    </xdr:from>
    <xdr:to>
      <xdr:col>78</xdr:col>
      <xdr:colOff>69850</xdr:colOff>
      <xdr:row>76</xdr:row>
      <xdr:rowOff>12700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4782800" y="127635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120650</xdr:rowOff>
    </xdr:from>
    <xdr:to>
      <xdr:col>78</xdr:col>
      <xdr:colOff>120650</xdr:colOff>
      <xdr:row>78</xdr:row>
      <xdr:rowOff>50800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35577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40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76200</xdr:rowOff>
    </xdr:from>
    <xdr:to>
      <xdr:col>73</xdr:col>
      <xdr:colOff>180975</xdr:colOff>
      <xdr:row>75</xdr:row>
      <xdr:rowOff>6350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893800" y="12763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31750</xdr:rowOff>
    </xdr:from>
    <xdr:to>
      <xdr:col>74</xdr:col>
      <xdr:colOff>31750</xdr:colOff>
      <xdr:row>77</xdr:row>
      <xdr:rowOff>133350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118127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31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88900</xdr:rowOff>
    </xdr:from>
    <xdr:to>
      <xdr:col>69</xdr:col>
      <xdr:colOff>92075</xdr:colOff>
      <xdr:row>75</xdr:row>
      <xdr:rowOff>6350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2433300"/>
          <a:ext cx="889000" cy="4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165100</xdr:rowOff>
    </xdr:from>
    <xdr:to>
      <xdr:col>69</xdr:col>
      <xdr:colOff>142875</xdr:colOff>
      <xdr:row>77</xdr:row>
      <xdr:rowOff>95250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80027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28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44450</xdr:rowOff>
    </xdr:from>
    <xdr:to>
      <xdr:col>65</xdr:col>
      <xdr:colOff>53975</xdr:colOff>
      <xdr:row>75</xdr:row>
      <xdr:rowOff>146050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107950</xdr:rowOff>
    </xdr:from>
    <xdr:to>
      <xdr:col>82</xdr:col>
      <xdr:colOff>158750</xdr:colOff>
      <xdr:row>76</xdr:row>
      <xdr:rowOff>38100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29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124477</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25400</xdr:rowOff>
    </xdr:from>
    <xdr:to>
      <xdr:col>74</xdr:col>
      <xdr:colOff>31750</xdr:colOff>
      <xdr:row>74</xdr:row>
      <xdr:rowOff>127000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27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137177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127000</xdr:rowOff>
    </xdr:from>
    <xdr:to>
      <xdr:col>69</xdr:col>
      <xdr:colOff>142875</xdr:colOff>
      <xdr:row>75</xdr:row>
      <xdr:rowOff>57150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28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67327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258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38100</xdr:rowOff>
    </xdr:from>
    <xdr:to>
      <xdr:col>65</xdr:col>
      <xdr:colOff>53975</xdr:colOff>
      <xdr:row>72</xdr:row>
      <xdr:rowOff>139700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238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70</xdr:row>
      <xdr:rowOff>149877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88831</xdr:rowOff>
    </xdr:from>
    <xdr:to>
      <xdr:col>29</xdr:col>
      <xdr:colOff>127000</xdr:colOff>
      <xdr:row>17</xdr:row>
      <xdr:rowOff>18994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93856"/>
          <a:ext cx="0" cy="7874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162521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295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18994</xdr:rowOff>
    </xdr:from>
    <xdr:to>
      <xdr:col>30</xdr:col>
      <xdr:colOff>25400</xdr:colOff>
      <xdr:row>17</xdr:row>
      <xdr:rowOff>18994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9812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3758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3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88831</xdr:rowOff>
    </xdr:from>
    <xdr:to>
      <xdr:col>30</xdr:col>
      <xdr:colOff>25400</xdr:colOff>
      <xdr:row>12</xdr:row>
      <xdr:rowOff>88831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93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166624</xdr:rowOff>
    </xdr:from>
    <xdr:to>
      <xdr:col>29</xdr:col>
      <xdr:colOff>127000</xdr:colOff>
      <xdr:row>14</xdr:row>
      <xdr:rowOff>35156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443099"/>
          <a:ext cx="647700" cy="39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19933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4678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15263</xdr:rowOff>
    </xdr:from>
    <xdr:to>
      <xdr:col>29</xdr:col>
      <xdr:colOff>177800</xdr:colOff>
      <xdr:row>14</xdr:row>
      <xdr:rowOff>116863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46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166624</xdr:rowOff>
    </xdr:from>
    <xdr:to>
      <xdr:col>26</xdr:col>
      <xdr:colOff>50800</xdr:colOff>
      <xdr:row>14</xdr:row>
      <xdr:rowOff>18674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443099"/>
          <a:ext cx="698500" cy="23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35151</xdr:rowOff>
    </xdr:from>
    <xdr:to>
      <xdr:col>26</xdr:col>
      <xdr:colOff>101600</xdr:colOff>
      <xdr:row>14</xdr:row>
      <xdr:rowOff>136751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483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121528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69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1826</xdr:rowOff>
    </xdr:from>
    <xdr:to>
      <xdr:col>22</xdr:col>
      <xdr:colOff>114300</xdr:colOff>
      <xdr:row>14</xdr:row>
      <xdr:rowOff>18674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449751"/>
          <a:ext cx="698500" cy="16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38992</xdr:rowOff>
    </xdr:from>
    <xdr:to>
      <xdr:col>22</xdr:col>
      <xdr:colOff>165100</xdr:colOff>
      <xdr:row>14</xdr:row>
      <xdr:rowOff>140592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125369</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57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1826</xdr:rowOff>
    </xdr:from>
    <xdr:to>
      <xdr:col>18</xdr:col>
      <xdr:colOff>177800</xdr:colOff>
      <xdr:row>18</xdr:row>
      <xdr:rowOff>112286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449751"/>
          <a:ext cx="698500" cy="796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43769</xdr:rowOff>
    </xdr:from>
    <xdr:to>
      <xdr:col>19</xdr:col>
      <xdr:colOff>38100</xdr:colOff>
      <xdr:row>14</xdr:row>
      <xdr:rowOff>145369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130146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57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42763</xdr:rowOff>
    </xdr:from>
    <xdr:to>
      <xdr:col>15</xdr:col>
      <xdr:colOff>101600</xdr:colOff>
      <xdr:row>19</xdr:row>
      <xdr:rowOff>144363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129140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155806</xdr:rowOff>
    </xdr:from>
    <xdr:to>
      <xdr:col>29</xdr:col>
      <xdr:colOff>177800</xdr:colOff>
      <xdr:row>14</xdr:row>
      <xdr:rowOff>85956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432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883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2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115824</xdr:rowOff>
    </xdr:from>
    <xdr:to>
      <xdr:col>26</xdr:col>
      <xdr:colOff>101600</xdr:colOff>
      <xdr:row>14</xdr:row>
      <xdr:rowOff>45974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392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56151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161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139324</xdr:rowOff>
    </xdr:from>
    <xdr:to>
      <xdr:col>22</xdr:col>
      <xdr:colOff>165100</xdr:colOff>
      <xdr:row>14</xdr:row>
      <xdr:rowOff>69474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415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79651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18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122476</xdr:rowOff>
    </xdr:from>
    <xdr:to>
      <xdr:col>19</xdr:col>
      <xdr:colOff>38100</xdr:colOff>
      <xdr:row>14</xdr:row>
      <xdr:rowOff>52626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398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62803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16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61486</xdr:rowOff>
    </xdr:from>
    <xdr:to>
      <xdr:col>15</xdr:col>
      <xdr:colOff>101600</xdr:colOff>
      <xdr:row>18</xdr:row>
      <xdr:rowOff>163086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95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1813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96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171303</xdr:rowOff>
    </xdr:from>
    <xdr:to>
      <xdr:col>29</xdr:col>
      <xdr:colOff>127000</xdr:colOff>
      <xdr:row>37</xdr:row>
      <xdr:rowOff>126131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95853"/>
          <a:ext cx="0" cy="11549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98208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2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126131</xdr:rowOff>
    </xdr:from>
    <xdr:to>
      <xdr:col>30</xdr:col>
      <xdr:colOff>25400</xdr:colOff>
      <xdr:row>37</xdr:row>
      <xdr:rowOff>126131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2508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86230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3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171303</xdr:rowOff>
    </xdr:from>
    <xdr:to>
      <xdr:col>30</xdr:col>
      <xdr:colOff>25400</xdr:colOff>
      <xdr:row>33</xdr:row>
      <xdr:rowOff>171303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95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122382</xdr:rowOff>
    </xdr:from>
    <xdr:to>
      <xdr:col>29</xdr:col>
      <xdr:colOff>127000</xdr:colOff>
      <xdr:row>35</xdr:row>
      <xdr:rowOff>193522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32732"/>
          <a:ext cx="647700" cy="71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199712</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6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11735</xdr:rowOff>
    </xdr:from>
    <xdr:to>
      <xdr:col>29</xdr:col>
      <xdr:colOff>177800</xdr:colOff>
      <xdr:row>35</xdr:row>
      <xdr:rowOff>113335</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174000</xdr:rowOff>
    </xdr:from>
    <xdr:to>
      <xdr:col>26</xdr:col>
      <xdr:colOff>50800</xdr:colOff>
      <xdr:row>35</xdr:row>
      <xdr:rowOff>193522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784350"/>
          <a:ext cx="698500" cy="19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30069</xdr:rowOff>
    </xdr:from>
    <xdr:to>
      <xdr:col>26</xdr:col>
      <xdr:colOff>101600</xdr:colOff>
      <xdr:row>35</xdr:row>
      <xdr:rowOff>131669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141846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409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174000</xdr:rowOff>
    </xdr:from>
    <xdr:to>
      <xdr:col>22</xdr:col>
      <xdr:colOff>114300</xdr:colOff>
      <xdr:row>35</xdr:row>
      <xdr:rowOff>191511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84350"/>
          <a:ext cx="698500" cy="17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16718</xdr:rowOff>
    </xdr:from>
    <xdr:to>
      <xdr:col>22</xdr:col>
      <xdr:colOff>165100</xdr:colOff>
      <xdr:row>35</xdr:row>
      <xdr:rowOff>118318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128495</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39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191511</xdr:rowOff>
    </xdr:from>
    <xdr:to>
      <xdr:col>18</xdr:col>
      <xdr:colOff>177800</xdr:colOff>
      <xdr:row>35</xdr:row>
      <xdr:rowOff>204175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01861"/>
          <a:ext cx="698500" cy="12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48082</xdr:rowOff>
    </xdr:from>
    <xdr:to>
      <xdr:col>19</xdr:col>
      <xdr:colOff>38100</xdr:colOff>
      <xdr:row>35</xdr:row>
      <xdr:rowOff>149682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159859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42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292319</xdr:rowOff>
    </xdr:from>
    <xdr:to>
      <xdr:col>15</xdr:col>
      <xdr:colOff>101600</xdr:colOff>
      <xdr:row>35</xdr:row>
      <xdr:rowOff>51019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61196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71582</xdr:rowOff>
    </xdr:from>
    <xdr:to>
      <xdr:col>29</xdr:col>
      <xdr:colOff>177800</xdr:colOff>
      <xdr:row>35</xdr:row>
      <xdr:rowOff>173182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81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43659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654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142722</xdr:rowOff>
    </xdr:from>
    <xdr:to>
      <xdr:col>26</xdr:col>
      <xdr:colOff>101600</xdr:colOff>
      <xdr:row>35</xdr:row>
      <xdr:rowOff>244322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53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229099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39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123200</xdr:rowOff>
    </xdr:from>
    <xdr:to>
      <xdr:col>22</xdr:col>
      <xdr:colOff>165100</xdr:colOff>
      <xdr:row>35</xdr:row>
      <xdr:rowOff>224800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33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209577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140711</xdr:rowOff>
    </xdr:from>
    <xdr:to>
      <xdr:col>19</xdr:col>
      <xdr:colOff>38100</xdr:colOff>
      <xdr:row>35</xdr:row>
      <xdr:rowOff>242311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51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227088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3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153375</xdr:rowOff>
    </xdr:from>
    <xdr:to>
      <xdr:col>15</xdr:col>
      <xdr:colOff>101600</xdr:colOff>
      <xdr:row>35</xdr:row>
      <xdr:rowOff>254975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63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239752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5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694,296
683,338
1,411.83
409,765,739
401,389,969
5,342,539
190,502,477
440,435,416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106850</xdr:rowOff>
    </xdr:from>
    <xdr:to>
      <xdr:col>24</xdr:col>
      <xdr:colOff>62865</xdr:colOff>
      <xdr:row>35</xdr:row>
      <xdr:rowOff>83441</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50350"/>
          <a:ext cx="1270" cy="83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87268</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08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83441</xdr:rowOff>
    </xdr:from>
    <xdr:to>
      <xdr:col>24</xdr:col>
      <xdr:colOff>152400</xdr:colOff>
      <xdr:row>35</xdr:row>
      <xdr:rowOff>83441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084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53527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2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106850</xdr:rowOff>
    </xdr:from>
    <xdr:to>
      <xdr:col>24</xdr:col>
      <xdr:colOff>152400</xdr:colOff>
      <xdr:row>30</xdr:row>
      <xdr:rowOff>106850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5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103032</xdr:rowOff>
    </xdr:from>
    <xdr:to>
      <xdr:col>24</xdr:col>
      <xdr:colOff>63500</xdr:colOff>
      <xdr:row>32</xdr:row>
      <xdr:rowOff>120292</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589432"/>
          <a:ext cx="8382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64172</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55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85745</xdr:rowOff>
    </xdr:from>
    <xdr:to>
      <xdr:col>24</xdr:col>
      <xdr:colOff>114300</xdr:colOff>
      <xdr:row>33</xdr:row>
      <xdr:rowOff>15895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5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120292</xdr:rowOff>
    </xdr:from>
    <xdr:to>
      <xdr:col>19</xdr:col>
      <xdr:colOff>177800</xdr:colOff>
      <xdr:row>32</xdr:row>
      <xdr:rowOff>163452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606692"/>
          <a:ext cx="889000" cy="4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128608</xdr:rowOff>
    </xdr:from>
    <xdr:to>
      <xdr:col>20</xdr:col>
      <xdr:colOff>38100</xdr:colOff>
      <xdr:row>33</xdr:row>
      <xdr:rowOff>58758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6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49885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5707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144592</xdr:rowOff>
    </xdr:from>
    <xdr:to>
      <xdr:col>15</xdr:col>
      <xdr:colOff>50800</xdr:colOff>
      <xdr:row>32</xdr:row>
      <xdr:rowOff>163452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5630992"/>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131808</xdr:rowOff>
    </xdr:from>
    <xdr:to>
      <xdr:col>15</xdr:col>
      <xdr:colOff>101600</xdr:colOff>
      <xdr:row>33</xdr:row>
      <xdr:rowOff>61958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53085</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71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144592</xdr:rowOff>
    </xdr:from>
    <xdr:to>
      <xdr:col>10</xdr:col>
      <xdr:colOff>114300</xdr:colOff>
      <xdr:row>38</xdr:row>
      <xdr:rowOff>27412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630992"/>
          <a:ext cx="889000" cy="91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129156</xdr:rowOff>
    </xdr:from>
    <xdr:to>
      <xdr:col>10</xdr:col>
      <xdr:colOff>165100</xdr:colOff>
      <xdr:row>33</xdr:row>
      <xdr:rowOff>59306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50433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570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32848</xdr:rowOff>
    </xdr:from>
    <xdr:to>
      <xdr:col>6</xdr:col>
      <xdr:colOff>38100</xdr:colOff>
      <xdr:row>38</xdr:row>
      <xdr:rowOff>134448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125575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52232</xdr:rowOff>
    </xdr:from>
    <xdr:to>
      <xdr:col>24</xdr:col>
      <xdr:colOff>114300</xdr:colOff>
      <xdr:row>32</xdr:row>
      <xdr:rowOff>153832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53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75109</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39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69492</xdr:rowOff>
    </xdr:from>
    <xdr:to>
      <xdr:col>20</xdr:col>
      <xdr:colOff>38100</xdr:colOff>
      <xdr:row>32</xdr:row>
      <xdr:rowOff>171092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5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16169</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33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112652</xdr:rowOff>
    </xdr:from>
    <xdr:to>
      <xdr:col>15</xdr:col>
      <xdr:colOff>101600</xdr:colOff>
      <xdr:row>33</xdr:row>
      <xdr:rowOff>42802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59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59329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374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93792</xdr:rowOff>
    </xdr:from>
    <xdr:to>
      <xdr:col>10</xdr:col>
      <xdr:colOff>165100</xdr:colOff>
      <xdr:row>33</xdr:row>
      <xdr:rowOff>23942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5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40469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355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148062</xdr:rowOff>
    </xdr:from>
    <xdr:to>
      <xdr:col>6</xdr:col>
      <xdr:colOff>38100</xdr:colOff>
      <xdr:row>38</xdr:row>
      <xdr:rowOff>78212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9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94739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26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75555</xdr:rowOff>
    </xdr:from>
    <xdr:to>
      <xdr:col>24</xdr:col>
      <xdr:colOff>62865</xdr:colOff>
      <xdr:row>56</xdr:row>
      <xdr:rowOff>169327</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819505"/>
          <a:ext cx="1270" cy="95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1704</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7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169327</xdr:rowOff>
    </xdr:from>
    <xdr:to>
      <xdr:col>24</xdr:col>
      <xdr:colOff>152400</xdr:colOff>
      <xdr:row>56</xdr:row>
      <xdr:rowOff>169327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77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22232</xdr:rowOff>
    </xdr:from>
    <xdr:ext cx="534377"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9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75555</xdr:rowOff>
    </xdr:from>
    <xdr:to>
      <xdr:col>24</xdr:col>
      <xdr:colOff>152400</xdr:colOff>
      <xdr:row>51</xdr:row>
      <xdr:rowOff>75555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819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125116</xdr:rowOff>
    </xdr:from>
    <xdr:to>
      <xdr:col>24</xdr:col>
      <xdr:colOff>63500</xdr:colOff>
      <xdr:row>56</xdr:row>
      <xdr:rowOff>66228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554866"/>
          <a:ext cx="838200" cy="11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161978</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248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139101</xdr:rowOff>
    </xdr:from>
    <xdr:to>
      <xdr:col>24</xdr:col>
      <xdr:colOff>114300</xdr:colOff>
      <xdr:row>55</xdr:row>
      <xdr:rowOff>69251</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397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66228</xdr:rowOff>
    </xdr:from>
    <xdr:to>
      <xdr:col>19</xdr:col>
      <xdr:colOff>177800</xdr:colOff>
      <xdr:row>56</xdr:row>
      <xdr:rowOff>120909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667428"/>
          <a:ext cx="889000" cy="5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5324</xdr:rowOff>
    </xdr:from>
    <xdr:to>
      <xdr:col>20</xdr:col>
      <xdr:colOff>38100</xdr:colOff>
      <xdr:row>56</xdr:row>
      <xdr:rowOff>106924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123451</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38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120909</xdr:rowOff>
    </xdr:from>
    <xdr:to>
      <xdr:col>15</xdr:col>
      <xdr:colOff>50800</xdr:colOff>
      <xdr:row>56</xdr:row>
      <xdr:rowOff>169875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722109"/>
          <a:ext cx="889000" cy="4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105725</xdr:rowOff>
    </xdr:from>
    <xdr:to>
      <xdr:col>15</xdr:col>
      <xdr:colOff>101600</xdr:colOff>
      <xdr:row>57</xdr:row>
      <xdr:rowOff>35875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0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27002</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79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169875</xdr:rowOff>
    </xdr:from>
    <xdr:to>
      <xdr:col>10</xdr:col>
      <xdr:colOff>114300</xdr:colOff>
      <xdr:row>57</xdr:row>
      <xdr:rowOff>15616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771075"/>
          <a:ext cx="889000" cy="1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78110</xdr:rowOff>
    </xdr:from>
    <xdr:to>
      <xdr:col>10</xdr:col>
      <xdr:colOff>165100</xdr:colOff>
      <xdr:row>57</xdr:row>
      <xdr:rowOff>8260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7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24787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90866</xdr:rowOff>
    </xdr:from>
    <xdr:to>
      <xdr:col>6</xdr:col>
      <xdr:colOff>38100</xdr:colOff>
      <xdr:row>57</xdr:row>
      <xdr:rowOff>21016</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69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37543</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6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74316</xdr:rowOff>
    </xdr:from>
    <xdr:to>
      <xdr:col>24</xdr:col>
      <xdr:colOff>114300</xdr:colOff>
      <xdr:row>56</xdr:row>
      <xdr:rowOff>4466</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50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52743</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48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15428</xdr:rowOff>
    </xdr:from>
    <xdr:to>
      <xdr:col>20</xdr:col>
      <xdr:colOff>38100</xdr:colOff>
      <xdr:row>56</xdr:row>
      <xdr:rowOff>117028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61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108155</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70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70109</xdr:rowOff>
    </xdr:from>
    <xdr:to>
      <xdr:col>15</xdr:col>
      <xdr:colOff>101600</xdr:colOff>
      <xdr:row>57</xdr:row>
      <xdr:rowOff>259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67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16786</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44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119075</xdr:rowOff>
    </xdr:from>
    <xdr:to>
      <xdr:col>10</xdr:col>
      <xdr:colOff>165100</xdr:colOff>
      <xdr:row>57</xdr:row>
      <xdr:rowOff>49225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40352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81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136266</xdr:rowOff>
    </xdr:from>
    <xdr:to>
      <xdr:col>6</xdr:col>
      <xdr:colOff>38100</xdr:colOff>
      <xdr:row>57</xdr:row>
      <xdr:rowOff>66416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3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57543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83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62738</xdr:rowOff>
    </xdr:from>
    <xdr:to>
      <xdr:col>24</xdr:col>
      <xdr:colOff>62865</xdr:colOff>
      <xdr:row>79</xdr:row>
      <xdr:rowOff>73406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064238"/>
          <a:ext cx="1270" cy="15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77233</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2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73406</xdr:rowOff>
    </xdr:from>
    <xdr:to>
      <xdr:col>24</xdr:col>
      <xdr:colOff>152400</xdr:colOff>
      <xdr:row>79</xdr:row>
      <xdr:rowOff>73406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1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9415</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3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62738</xdr:rowOff>
    </xdr:from>
    <xdr:to>
      <xdr:col>24</xdr:col>
      <xdr:colOff>152400</xdr:colOff>
      <xdr:row>70</xdr:row>
      <xdr:rowOff>62738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0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121303</xdr:rowOff>
    </xdr:from>
    <xdr:to>
      <xdr:col>24</xdr:col>
      <xdr:colOff>63500</xdr:colOff>
      <xdr:row>76</xdr:row>
      <xdr:rowOff>138393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151503"/>
          <a:ext cx="838200" cy="1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106987</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2965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84110</xdr:rowOff>
    </xdr:from>
    <xdr:to>
      <xdr:col>24</xdr:col>
      <xdr:colOff>114300</xdr:colOff>
      <xdr:row>77</xdr:row>
      <xdr:rowOff>14260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108676</xdr:rowOff>
    </xdr:from>
    <xdr:to>
      <xdr:col>19</xdr:col>
      <xdr:colOff>177800</xdr:colOff>
      <xdr:row>76</xdr:row>
      <xdr:rowOff>121303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138876"/>
          <a:ext cx="889000" cy="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130048</xdr:rowOff>
    </xdr:from>
    <xdr:to>
      <xdr:col>20</xdr:col>
      <xdr:colOff>38100</xdr:colOff>
      <xdr:row>77</xdr:row>
      <xdr:rowOff>60198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51325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5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108676</xdr:rowOff>
    </xdr:from>
    <xdr:to>
      <xdr:col>15</xdr:col>
      <xdr:colOff>50800</xdr:colOff>
      <xdr:row>76</xdr:row>
      <xdr:rowOff>148299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138876"/>
          <a:ext cx="889000" cy="3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117856</xdr:rowOff>
    </xdr:from>
    <xdr:to>
      <xdr:col>15</xdr:col>
      <xdr:colOff>101600</xdr:colOff>
      <xdr:row>77</xdr:row>
      <xdr:rowOff>48006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39133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4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148299</xdr:rowOff>
    </xdr:from>
    <xdr:to>
      <xdr:col>10</xdr:col>
      <xdr:colOff>114300</xdr:colOff>
      <xdr:row>77</xdr:row>
      <xdr:rowOff>5262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178499"/>
          <a:ext cx="889000" cy="2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158242</xdr:rowOff>
    </xdr:from>
    <xdr:to>
      <xdr:col>10</xdr:col>
      <xdr:colOff>165100</xdr:colOff>
      <xdr:row>77</xdr:row>
      <xdr:rowOff>88392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79519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8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16619</xdr:rowOff>
    </xdr:from>
    <xdr:to>
      <xdr:col>6</xdr:col>
      <xdr:colOff>38100</xdr:colOff>
      <xdr:row>77</xdr:row>
      <xdr:rowOff>118219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109346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31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87593</xdr:rowOff>
    </xdr:from>
    <xdr:to>
      <xdr:col>24</xdr:col>
      <xdr:colOff>114300</xdr:colOff>
      <xdr:row>77</xdr:row>
      <xdr:rowOff>17743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1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66020</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70503</xdr:rowOff>
    </xdr:from>
    <xdr:to>
      <xdr:col>20</xdr:col>
      <xdr:colOff>38100</xdr:colOff>
      <xdr:row>77</xdr:row>
      <xdr:rowOff>653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10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17180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287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57876</xdr:rowOff>
    </xdr:from>
    <xdr:to>
      <xdr:col>15</xdr:col>
      <xdr:colOff>101600</xdr:colOff>
      <xdr:row>76</xdr:row>
      <xdr:rowOff>159476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0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286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97499</xdr:rowOff>
    </xdr:from>
    <xdr:to>
      <xdr:col>10</xdr:col>
      <xdr:colOff>165100</xdr:colOff>
      <xdr:row>77</xdr:row>
      <xdr:rowOff>27649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12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44176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290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125912</xdr:rowOff>
    </xdr:from>
    <xdr:to>
      <xdr:col>6</xdr:col>
      <xdr:colOff>38100</xdr:colOff>
      <xdr:row>77</xdr:row>
      <xdr:rowOff>56062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15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72589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293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170193</xdr:rowOff>
    </xdr:from>
    <xdr:to>
      <xdr:col>24</xdr:col>
      <xdr:colOff>62865</xdr:colOff>
      <xdr:row>98</xdr:row>
      <xdr:rowOff>141351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29243"/>
          <a:ext cx="1270" cy="1514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145178</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4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141351</xdr:rowOff>
    </xdr:from>
    <xdr:to>
      <xdr:col>24</xdr:col>
      <xdr:colOff>152400</xdr:colOff>
      <xdr:row>98</xdr:row>
      <xdr:rowOff>141351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116870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0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170193</xdr:rowOff>
    </xdr:from>
    <xdr:to>
      <xdr:col>24</xdr:col>
      <xdr:colOff>152400</xdr:colOff>
      <xdr:row>89</xdr:row>
      <xdr:rowOff>170193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69926</xdr:rowOff>
    </xdr:from>
    <xdr:to>
      <xdr:col>24</xdr:col>
      <xdr:colOff>63500</xdr:colOff>
      <xdr:row>98</xdr:row>
      <xdr:rowOff>131445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872026"/>
          <a:ext cx="838200" cy="6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17315</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33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165888</xdr:rowOff>
    </xdr:from>
    <xdr:to>
      <xdr:col>24</xdr:col>
      <xdr:colOff>114300</xdr:colOff>
      <xdr:row>95</xdr:row>
      <xdr:rowOff>96038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131445</xdr:rowOff>
    </xdr:from>
    <xdr:to>
      <xdr:col>19</xdr:col>
      <xdr:colOff>177800</xdr:colOff>
      <xdr:row>99</xdr:row>
      <xdr:rowOff>48831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933545"/>
          <a:ext cx="889000" cy="8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60706</xdr:rowOff>
    </xdr:from>
    <xdr:to>
      <xdr:col>20</xdr:col>
      <xdr:colOff>38100</xdr:colOff>
      <xdr:row>95</xdr:row>
      <xdr:rowOff>162306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7383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12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48831</xdr:rowOff>
    </xdr:from>
    <xdr:to>
      <xdr:col>15</xdr:col>
      <xdr:colOff>50800</xdr:colOff>
      <xdr:row>99</xdr:row>
      <xdr:rowOff>75425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7022381"/>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134671</xdr:rowOff>
    </xdr:from>
    <xdr:to>
      <xdr:col>15</xdr:col>
      <xdr:colOff>101600</xdr:colOff>
      <xdr:row>96</xdr:row>
      <xdr:rowOff>64821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81348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1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75425</xdr:rowOff>
    </xdr:from>
    <xdr:to>
      <xdr:col>10</xdr:col>
      <xdr:colOff>114300</xdr:colOff>
      <xdr:row>99</xdr:row>
      <xdr:rowOff>112040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7048975"/>
          <a:ext cx="889000" cy="3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154978</xdr:rowOff>
    </xdr:from>
    <xdr:to>
      <xdr:col>10</xdr:col>
      <xdr:colOff>165100</xdr:colOff>
      <xdr:row>96</xdr:row>
      <xdr:rowOff>85128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101655</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19795" y="162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15811</xdr:rowOff>
    </xdr:from>
    <xdr:to>
      <xdr:col>6</xdr:col>
      <xdr:colOff>38100</xdr:colOff>
      <xdr:row>96</xdr:row>
      <xdr:rowOff>117411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133938</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30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19126</xdr:rowOff>
    </xdr:from>
    <xdr:to>
      <xdr:col>24</xdr:col>
      <xdr:colOff>114300</xdr:colOff>
      <xdr:row>98</xdr:row>
      <xdr:rowOff>120726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82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105503</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736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80645</xdr:rowOff>
    </xdr:from>
    <xdr:to>
      <xdr:col>20</xdr:col>
      <xdr:colOff>38100</xdr:colOff>
      <xdr:row>99</xdr:row>
      <xdr:rowOff>10795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1922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97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169481</xdr:rowOff>
    </xdr:from>
    <xdr:to>
      <xdr:col>15</xdr:col>
      <xdr:colOff>101600</xdr:colOff>
      <xdr:row>99</xdr:row>
      <xdr:rowOff>99631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97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90758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706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24625</xdr:rowOff>
    </xdr:from>
    <xdr:to>
      <xdr:col>10</xdr:col>
      <xdr:colOff>165100</xdr:colOff>
      <xdr:row>99</xdr:row>
      <xdr:rowOff>126225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9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117352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709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61240</xdr:rowOff>
    </xdr:from>
    <xdr:to>
      <xdr:col>6</xdr:col>
      <xdr:colOff>38100</xdr:colOff>
      <xdr:row>99</xdr:row>
      <xdr:rowOff>162840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703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153967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712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58014</xdr:rowOff>
    </xdr:from>
    <xdr:to>
      <xdr:col>54</xdr:col>
      <xdr:colOff>189865</xdr:colOff>
      <xdr:row>33</xdr:row>
      <xdr:rowOff>129794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372964"/>
          <a:ext cx="1270" cy="414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133621</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579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129794</xdr:rowOff>
    </xdr:from>
    <xdr:to>
      <xdr:col>55</xdr:col>
      <xdr:colOff>88900</xdr:colOff>
      <xdr:row>33</xdr:row>
      <xdr:rowOff>129794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7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4691</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14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58014</xdr:rowOff>
    </xdr:from>
    <xdr:to>
      <xdr:col>55</xdr:col>
      <xdr:colOff>88900</xdr:colOff>
      <xdr:row>31</xdr:row>
      <xdr:rowOff>58014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37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59287</xdr:rowOff>
    </xdr:from>
    <xdr:to>
      <xdr:col>55</xdr:col>
      <xdr:colOff>0</xdr:colOff>
      <xdr:row>39</xdr:row>
      <xdr:rowOff>24649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545687"/>
          <a:ext cx="838200" cy="116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6552</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49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28125</xdr:rowOff>
    </xdr:from>
    <xdr:to>
      <xdr:col>55</xdr:col>
      <xdr:colOff>50800</xdr:colOff>
      <xdr:row>32</xdr:row>
      <xdr:rowOff>129725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5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24649</xdr:rowOff>
    </xdr:from>
    <xdr:to>
      <xdr:col>50</xdr:col>
      <xdr:colOff>114300</xdr:colOff>
      <xdr:row>39</xdr:row>
      <xdr:rowOff>33565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711199"/>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156076</xdr:rowOff>
    </xdr:from>
    <xdr:to>
      <xdr:col>50</xdr:col>
      <xdr:colOff>165100</xdr:colOff>
      <xdr:row>39</xdr:row>
      <xdr:rowOff>86226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6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77353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7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33565</xdr:rowOff>
    </xdr:from>
    <xdr:to>
      <xdr:col>45</xdr:col>
      <xdr:colOff>177800</xdr:colOff>
      <xdr:row>39</xdr:row>
      <xdr:rowOff>35415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720115"/>
          <a:ext cx="8890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161170</xdr:rowOff>
    </xdr:from>
    <xdr:to>
      <xdr:col>46</xdr:col>
      <xdr:colOff>38100</xdr:colOff>
      <xdr:row>39</xdr:row>
      <xdr:rowOff>91320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67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82447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76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35415</xdr:rowOff>
    </xdr:from>
    <xdr:to>
      <xdr:col>41</xdr:col>
      <xdr:colOff>50800</xdr:colOff>
      <xdr:row>39</xdr:row>
      <xdr:rowOff>49175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721965"/>
          <a:ext cx="889000" cy="1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165415</xdr:rowOff>
    </xdr:from>
    <xdr:to>
      <xdr:col>41</xdr:col>
      <xdr:colOff>101600</xdr:colOff>
      <xdr:row>39</xdr:row>
      <xdr:rowOff>95565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86692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77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162020</xdr:rowOff>
    </xdr:from>
    <xdr:to>
      <xdr:col>36</xdr:col>
      <xdr:colOff>165100</xdr:colOff>
      <xdr:row>39</xdr:row>
      <xdr:rowOff>92170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6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108696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4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8487</xdr:rowOff>
    </xdr:from>
    <xdr:to>
      <xdr:col>55</xdr:col>
      <xdr:colOff>50800</xdr:colOff>
      <xdr:row>32</xdr:row>
      <xdr:rowOff>110087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49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31364</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34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145299</xdr:rowOff>
    </xdr:from>
    <xdr:to>
      <xdr:col>50</xdr:col>
      <xdr:colOff>165100</xdr:colOff>
      <xdr:row>39</xdr:row>
      <xdr:rowOff>75449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66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91976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43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154215</xdr:rowOff>
    </xdr:from>
    <xdr:to>
      <xdr:col>46</xdr:col>
      <xdr:colOff>38100</xdr:colOff>
      <xdr:row>39</xdr:row>
      <xdr:rowOff>84365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6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100891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44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156065</xdr:rowOff>
    </xdr:from>
    <xdr:to>
      <xdr:col>41</xdr:col>
      <xdr:colOff>101600</xdr:colOff>
      <xdr:row>39</xdr:row>
      <xdr:rowOff>86215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67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102742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44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169825</xdr:rowOff>
    </xdr:from>
    <xdr:to>
      <xdr:col>36</xdr:col>
      <xdr:colOff>165100</xdr:colOff>
      <xdr:row>39</xdr:row>
      <xdr:rowOff>99975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68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91102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77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62433</xdr:rowOff>
    </xdr:from>
    <xdr:to>
      <xdr:col>54</xdr:col>
      <xdr:colOff>189865</xdr:colOff>
      <xdr:row>59</xdr:row>
      <xdr:rowOff>114587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634933"/>
          <a:ext cx="1270" cy="1595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118414</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23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114587</xdr:rowOff>
    </xdr:from>
    <xdr:to>
      <xdr:col>55</xdr:col>
      <xdr:colOff>88900</xdr:colOff>
      <xdr:row>59</xdr:row>
      <xdr:rowOff>114587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23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9110</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1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62433</xdr:rowOff>
    </xdr:from>
    <xdr:to>
      <xdr:col>55</xdr:col>
      <xdr:colOff>88900</xdr:colOff>
      <xdr:row>50</xdr:row>
      <xdr:rowOff>62433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63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136141</xdr:rowOff>
    </xdr:from>
    <xdr:to>
      <xdr:col>55</xdr:col>
      <xdr:colOff>0</xdr:colOff>
      <xdr:row>54</xdr:row>
      <xdr:rowOff>99564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051541"/>
          <a:ext cx="838200" cy="30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115790</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2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137363</xdr:rowOff>
    </xdr:from>
    <xdr:to>
      <xdr:col>55</xdr:col>
      <xdr:colOff>50800</xdr:colOff>
      <xdr:row>54</xdr:row>
      <xdr:rowOff>67513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2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99564</xdr:rowOff>
    </xdr:from>
    <xdr:to>
      <xdr:col>50</xdr:col>
      <xdr:colOff>114300</xdr:colOff>
      <xdr:row>55</xdr:row>
      <xdr:rowOff>27000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357864"/>
          <a:ext cx="889000" cy="9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19275</xdr:rowOff>
    </xdr:from>
    <xdr:to>
      <xdr:col>50</xdr:col>
      <xdr:colOff>165100</xdr:colOff>
      <xdr:row>54</xdr:row>
      <xdr:rowOff>120875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27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137402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0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103026</xdr:rowOff>
    </xdr:from>
    <xdr:to>
      <xdr:col>45</xdr:col>
      <xdr:colOff>177800</xdr:colOff>
      <xdr:row>55</xdr:row>
      <xdr:rowOff>27000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189876"/>
          <a:ext cx="889000" cy="26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90696</xdr:rowOff>
    </xdr:from>
    <xdr:to>
      <xdr:col>46</xdr:col>
      <xdr:colOff>38100</xdr:colOff>
      <xdr:row>55</xdr:row>
      <xdr:rowOff>20846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37373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12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103026</xdr:rowOff>
    </xdr:from>
    <xdr:to>
      <xdr:col>41</xdr:col>
      <xdr:colOff>50800</xdr:colOff>
      <xdr:row>53</xdr:row>
      <xdr:rowOff>109590</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189876"/>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157578</xdr:rowOff>
    </xdr:from>
    <xdr:to>
      <xdr:col>41</xdr:col>
      <xdr:colOff>101600</xdr:colOff>
      <xdr:row>55</xdr:row>
      <xdr:rowOff>87728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78855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25741</xdr:rowOff>
    </xdr:from>
    <xdr:to>
      <xdr:col>36</xdr:col>
      <xdr:colOff>165100</xdr:colOff>
      <xdr:row>55</xdr:row>
      <xdr:rowOff>127341</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118468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5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85341</xdr:rowOff>
    </xdr:from>
    <xdr:to>
      <xdr:col>55</xdr:col>
      <xdr:colOff>50800</xdr:colOff>
      <xdr:row>53</xdr:row>
      <xdr:rowOff>15491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00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108218</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885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48764</xdr:rowOff>
    </xdr:from>
    <xdr:to>
      <xdr:col>50</xdr:col>
      <xdr:colOff>165100</xdr:colOff>
      <xdr:row>54</xdr:row>
      <xdr:rowOff>150364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30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141491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39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147650</xdr:rowOff>
    </xdr:from>
    <xdr:to>
      <xdr:col>46</xdr:col>
      <xdr:colOff>38100</xdr:colOff>
      <xdr:row>55</xdr:row>
      <xdr:rowOff>77800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4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68927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4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52226</xdr:rowOff>
    </xdr:from>
    <xdr:to>
      <xdr:col>41</xdr:col>
      <xdr:colOff>101600</xdr:colOff>
      <xdr:row>53</xdr:row>
      <xdr:rowOff>153826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13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170353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891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58790</xdr:rowOff>
    </xdr:from>
    <xdr:to>
      <xdr:col>36</xdr:col>
      <xdr:colOff>165100</xdr:colOff>
      <xdr:row>53</xdr:row>
      <xdr:rowOff>160390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14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5467</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89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91511</xdr:rowOff>
    </xdr:from>
    <xdr:to>
      <xdr:col>54</xdr:col>
      <xdr:colOff>189865</xdr:colOff>
      <xdr:row>77</xdr:row>
      <xdr:rowOff>137002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64461"/>
          <a:ext cx="1270" cy="1074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140829</xdr:rowOff>
    </xdr:from>
    <xdr:ext cx="469744"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34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137002</xdr:rowOff>
    </xdr:from>
    <xdr:to>
      <xdr:col>55</xdr:col>
      <xdr:colOff>88900</xdr:colOff>
      <xdr:row>77</xdr:row>
      <xdr:rowOff>137002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33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38188</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3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91511</xdr:rowOff>
    </xdr:from>
    <xdr:to>
      <xdr:col>55</xdr:col>
      <xdr:colOff>88900</xdr:colOff>
      <xdr:row>71</xdr:row>
      <xdr:rowOff>91511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6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27412</xdr:rowOff>
    </xdr:from>
    <xdr:to>
      <xdr:col>55</xdr:col>
      <xdr:colOff>0</xdr:colOff>
      <xdr:row>74</xdr:row>
      <xdr:rowOff>109571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2714712"/>
          <a:ext cx="838200" cy="8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20464</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2707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42037</xdr:rowOff>
    </xdr:from>
    <xdr:to>
      <xdr:col>55</xdr:col>
      <xdr:colOff>50800</xdr:colOff>
      <xdr:row>74</xdr:row>
      <xdr:rowOff>143637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4506</xdr:rowOff>
    </xdr:from>
    <xdr:to>
      <xdr:col>50</xdr:col>
      <xdr:colOff>114300</xdr:colOff>
      <xdr:row>74</xdr:row>
      <xdr:rowOff>109571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2691806"/>
          <a:ext cx="889000" cy="10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156017</xdr:rowOff>
    </xdr:from>
    <xdr:to>
      <xdr:col>50</xdr:col>
      <xdr:colOff>165100</xdr:colOff>
      <xdr:row>74</xdr:row>
      <xdr:rowOff>86167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102694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4506</xdr:rowOff>
    </xdr:from>
    <xdr:to>
      <xdr:col>45</xdr:col>
      <xdr:colOff>177800</xdr:colOff>
      <xdr:row>74</xdr:row>
      <xdr:rowOff>125024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2691806"/>
          <a:ext cx="889000" cy="12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109748</xdr:rowOff>
    </xdr:from>
    <xdr:to>
      <xdr:col>46</xdr:col>
      <xdr:colOff>38100</xdr:colOff>
      <xdr:row>74</xdr:row>
      <xdr:rowOff>39898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56425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4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125024</xdr:rowOff>
    </xdr:from>
    <xdr:to>
      <xdr:col>41</xdr:col>
      <xdr:colOff>50800</xdr:colOff>
      <xdr:row>75</xdr:row>
      <xdr:rowOff>10770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2812324"/>
          <a:ext cx="889000" cy="5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166395</xdr:rowOff>
    </xdr:from>
    <xdr:to>
      <xdr:col>41</xdr:col>
      <xdr:colOff>101600</xdr:colOff>
      <xdr:row>74</xdr:row>
      <xdr:rowOff>96545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113072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45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61194</xdr:rowOff>
    </xdr:from>
    <xdr:to>
      <xdr:col>36</xdr:col>
      <xdr:colOff>165100</xdr:colOff>
      <xdr:row>74</xdr:row>
      <xdr:rowOff>162794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7871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5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148062</xdr:rowOff>
    </xdr:from>
    <xdr:to>
      <xdr:col>55</xdr:col>
      <xdr:colOff>50800</xdr:colOff>
      <xdr:row>74</xdr:row>
      <xdr:rowOff>78212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266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170939</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51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58771</xdr:rowOff>
    </xdr:from>
    <xdr:to>
      <xdr:col>50</xdr:col>
      <xdr:colOff>165100</xdr:colOff>
      <xdr:row>74</xdr:row>
      <xdr:rowOff>160371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274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151498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283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125156</xdr:rowOff>
    </xdr:from>
    <xdr:to>
      <xdr:col>46</xdr:col>
      <xdr:colOff>38100</xdr:colOff>
      <xdr:row>74</xdr:row>
      <xdr:rowOff>55306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264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46433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7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74224</xdr:rowOff>
    </xdr:from>
    <xdr:to>
      <xdr:col>41</xdr:col>
      <xdr:colOff>101600</xdr:colOff>
      <xdr:row>75</xdr:row>
      <xdr:rowOff>4374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276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166951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285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131420</xdr:rowOff>
    </xdr:from>
    <xdr:to>
      <xdr:col>36</xdr:col>
      <xdr:colOff>165100</xdr:colOff>
      <xdr:row>75</xdr:row>
      <xdr:rowOff>61570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28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52697</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291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63348</xdr:rowOff>
    </xdr:from>
    <xdr:to>
      <xdr:col>54</xdr:col>
      <xdr:colOff>189865</xdr:colOff>
      <xdr:row>98</xdr:row>
      <xdr:rowOff>3759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93848"/>
          <a:ext cx="1270" cy="1312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7586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80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3759</xdr:rowOff>
    </xdr:from>
    <xdr:to>
      <xdr:col>55</xdr:col>
      <xdr:colOff>88900</xdr:colOff>
      <xdr:row>98</xdr:row>
      <xdr:rowOff>3759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80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10025</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63348</xdr:rowOff>
    </xdr:from>
    <xdr:to>
      <xdr:col>55</xdr:col>
      <xdr:colOff>88900</xdr:colOff>
      <xdr:row>90</xdr:row>
      <xdr:rowOff>63348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9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29287</xdr:rowOff>
    </xdr:from>
    <xdr:to>
      <xdr:col>55</xdr:col>
      <xdr:colOff>0</xdr:colOff>
      <xdr:row>95</xdr:row>
      <xdr:rowOff>66396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145587"/>
          <a:ext cx="838200" cy="20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47629</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163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69202</xdr:rowOff>
    </xdr:from>
    <xdr:to>
      <xdr:col>55</xdr:col>
      <xdr:colOff>50800</xdr:colOff>
      <xdr:row>94</xdr:row>
      <xdr:rowOff>170802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66396</xdr:rowOff>
    </xdr:from>
    <xdr:to>
      <xdr:col>50</xdr:col>
      <xdr:colOff>114300</xdr:colOff>
      <xdr:row>96</xdr:row>
      <xdr:rowOff>33629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354146"/>
          <a:ext cx="889000" cy="13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156414</xdr:rowOff>
    </xdr:from>
    <xdr:to>
      <xdr:col>50</xdr:col>
      <xdr:colOff>165100</xdr:colOff>
      <xdr:row>95</xdr:row>
      <xdr:rowOff>86564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103091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04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40373</xdr:rowOff>
    </xdr:from>
    <xdr:to>
      <xdr:col>45</xdr:col>
      <xdr:colOff>177800</xdr:colOff>
      <xdr:row>96</xdr:row>
      <xdr:rowOff>33629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156673"/>
          <a:ext cx="889000" cy="33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99110</xdr:rowOff>
    </xdr:from>
    <xdr:to>
      <xdr:col>46</xdr:col>
      <xdr:colOff>38100</xdr:colOff>
      <xdr:row>96</xdr:row>
      <xdr:rowOff>29260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45787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16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40373</xdr:rowOff>
    </xdr:from>
    <xdr:to>
      <xdr:col>41</xdr:col>
      <xdr:colOff>50800</xdr:colOff>
      <xdr:row>94</xdr:row>
      <xdr:rowOff>83731</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156673"/>
          <a:ext cx="889000" cy="4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166167</xdr:rowOff>
    </xdr:from>
    <xdr:to>
      <xdr:col>41</xdr:col>
      <xdr:colOff>101600</xdr:colOff>
      <xdr:row>96</xdr:row>
      <xdr:rowOff>96317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87444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54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27673</xdr:rowOff>
    </xdr:from>
    <xdr:to>
      <xdr:col>36</xdr:col>
      <xdr:colOff>165100</xdr:colOff>
      <xdr:row>96</xdr:row>
      <xdr:rowOff>129273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120400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57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149937</xdr:rowOff>
    </xdr:from>
    <xdr:to>
      <xdr:col>55</xdr:col>
      <xdr:colOff>50800</xdr:colOff>
      <xdr:row>94</xdr:row>
      <xdr:rowOff>80087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09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1364</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594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15596</xdr:rowOff>
    </xdr:from>
    <xdr:to>
      <xdr:col>50</xdr:col>
      <xdr:colOff>165100</xdr:colOff>
      <xdr:row>95</xdr:row>
      <xdr:rowOff>117196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30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108323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3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154279</xdr:rowOff>
    </xdr:from>
    <xdr:to>
      <xdr:col>46</xdr:col>
      <xdr:colOff>38100</xdr:colOff>
      <xdr:row>96</xdr:row>
      <xdr:rowOff>84429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44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75556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53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161023</xdr:rowOff>
    </xdr:from>
    <xdr:to>
      <xdr:col>41</xdr:col>
      <xdr:colOff>101600</xdr:colOff>
      <xdr:row>94</xdr:row>
      <xdr:rowOff>91173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10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107700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588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32931</xdr:rowOff>
    </xdr:from>
    <xdr:to>
      <xdr:col>36</xdr:col>
      <xdr:colOff>165100</xdr:colOff>
      <xdr:row>94</xdr:row>
      <xdr:rowOff>134531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14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151058</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592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20257</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335207"/>
          <a:ext cx="1269" cy="139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138384</xdr:rowOff>
    </xdr:from>
    <xdr:ext cx="469744"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1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20257</xdr:rowOff>
    </xdr:from>
    <xdr:to>
      <xdr:col>86</xdr:col>
      <xdr:colOff>25400</xdr:colOff>
      <xdr:row>31</xdr:row>
      <xdr:rowOff>20257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33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78549</xdr:rowOff>
    </xdr:from>
    <xdr:to>
      <xdr:col>85</xdr:col>
      <xdr:colOff>127000</xdr:colOff>
      <xdr:row>37</xdr:row>
      <xdr:rowOff>9779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250749"/>
          <a:ext cx="838200" cy="10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59517</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0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81090</xdr:rowOff>
    </xdr:from>
    <xdr:to>
      <xdr:col>85</xdr:col>
      <xdr:colOff>177800</xdr:colOff>
      <xdr:row>38</xdr:row>
      <xdr:rowOff>11240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4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9779</xdr:rowOff>
    </xdr:from>
    <xdr:to>
      <xdr:col>81</xdr:col>
      <xdr:colOff>50800</xdr:colOff>
      <xdr:row>37</xdr:row>
      <xdr:rowOff>157607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353429"/>
          <a:ext cx="889000" cy="1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18605</xdr:rowOff>
    </xdr:from>
    <xdr:to>
      <xdr:col>81</xdr:col>
      <xdr:colOff>101600</xdr:colOff>
      <xdr:row>37</xdr:row>
      <xdr:rowOff>120205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111332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45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157607</xdr:rowOff>
    </xdr:from>
    <xdr:to>
      <xdr:col>76</xdr:col>
      <xdr:colOff>114300</xdr:colOff>
      <xdr:row>38</xdr:row>
      <xdr:rowOff>62167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501257"/>
          <a:ext cx="889000" cy="7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60706</xdr:rowOff>
    </xdr:from>
    <xdr:to>
      <xdr:col>76</xdr:col>
      <xdr:colOff>165100</xdr:colOff>
      <xdr:row>37</xdr:row>
      <xdr:rowOff>162306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40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7383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17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62167</xdr:rowOff>
    </xdr:from>
    <xdr:to>
      <xdr:col>71</xdr:col>
      <xdr:colOff>177800</xdr:colOff>
      <xdr:row>38</xdr:row>
      <xdr:rowOff>151702</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577267"/>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10223</xdr:rowOff>
    </xdr:from>
    <xdr:to>
      <xdr:col>72</xdr:col>
      <xdr:colOff>38100</xdr:colOff>
      <xdr:row>38</xdr:row>
      <xdr:rowOff>111823</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2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128350</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30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10985</xdr:rowOff>
    </xdr:from>
    <xdr:to>
      <xdr:col>67</xdr:col>
      <xdr:colOff>101600</xdr:colOff>
      <xdr:row>38</xdr:row>
      <xdr:rowOff>112585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129112</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30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27749</xdr:rowOff>
    </xdr:from>
    <xdr:to>
      <xdr:col>85</xdr:col>
      <xdr:colOff>177800</xdr:colOff>
      <xdr:row>36</xdr:row>
      <xdr:rowOff>129349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19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50626</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05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130429</xdr:rowOff>
    </xdr:from>
    <xdr:to>
      <xdr:col>81</xdr:col>
      <xdr:colOff>101600</xdr:colOff>
      <xdr:row>37</xdr:row>
      <xdr:rowOff>60579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3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77106</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077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106807</xdr:rowOff>
    </xdr:from>
    <xdr:to>
      <xdr:col>76</xdr:col>
      <xdr:colOff>165100</xdr:colOff>
      <xdr:row>38</xdr:row>
      <xdr:rowOff>36957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4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28084</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57428" y="654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11367</xdr:rowOff>
    </xdr:from>
    <xdr:to>
      <xdr:col>72</xdr:col>
      <xdr:colOff>38100</xdr:colOff>
      <xdr:row>38</xdr:row>
      <xdr:rowOff>112967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52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104094</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619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100902</xdr:rowOff>
    </xdr:from>
    <xdr:to>
      <xdr:col>67</xdr:col>
      <xdr:colOff>101600</xdr:colOff>
      <xdr:row>39</xdr:row>
      <xdr:rowOff>31052</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1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22179</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5017" y="6708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163017</xdr:rowOff>
    </xdr:from>
    <xdr:to>
      <xdr:col>85</xdr:col>
      <xdr:colOff>126364</xdr:colOff>
      <xdr:row>78</xdr:row>
      <xdr:rowOff>31474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64517"/>
          <a:ext cx="1269" cy="124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35301</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31474</xdr:rowOff>
    </xdr:from>
    <xdr:to>
      <xdr:col>86</xdr:col>
      <xdr:colOff>25400</xdr:colOff>
      <xdr:row>78</xdr:row>
      <xdr:rowOff>31474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0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109694</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3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163017</xdr:rowOff>
    </xdr:from>
    <xdr:to>
      <xdr:col>86</xdr:col>
      <xdr:colOff>25400</xdr:colOff>
      <xdr:row>70</xdr:row>
      <xdr:rowOff>163017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6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158674</xdr:rowOff>
    </xdr:from>
    <xdr:to>
      <xdr:col>85</xdr:col>
      <xdr:colOff>127000</xdr:colOff>
      <xdr:row>75</xdr:row>
      <xdr:rowOff>4304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2845974"/>
          <a:ext cx="838200" cy="1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95187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611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72310</xdr:rowOff>
    </xdr:from>
    <xdr:to>
      <xdr:col>85</xdr:col>
      <xdr:colOff>177800</xdr:colOff>
      <xdr:row>75</xdr:row>
      <xdr:rowOff>2460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75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4304</xdr:rowOff>
    </xdr:from>
    <xdr:to>
      <xdr:col>81</xdr:col>
      <xdr:colOff>50800</xdr:colOff>
      <xdr:row>75</xdr:row>
      <xdr:rowOff>20697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2863054"/>
          <a:ext cx="889000" cy="1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20483</xdr:rowOff>
    </xdr:from>
    <xdr:to>
      <xdr:col>81</xdr:col>
      <xdr:colOff>101600</xdr:colOff>
      <xdr:row>74</xdr:row>
      <xdr:rowOff>122083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70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138610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48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5152</xdr:rowOff>
    </xdr:from>
    <xdr:to>
      <xdr:col>76</xdr:col>
      <xdr:colOff>114300</xdr:colOff>
      <xdr:row>75</xdr:row>
      <xdr:rowOff>20697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2863902"/>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143960</xdr:rowOff>
    </xdr:from>
    <xdr:to>
      <xdr:col>76</xdr:col>
      <xdr:colOff>165100</xdr:colOff>
      <xdr:row>74</xdr:row>
      <xdr:rowOff>74110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6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90637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4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158413</xdr:rowOff>
    </xdr:from>
    <xdr:to>
      <xdr:col>71</xdr:col>
      <xdr:colOff>177800</xdr:colOff>
      <xdr:row>75</xdr:row>
      <xdr:rowOff>5152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2845713"/>
          <a:ext cx="889000" cy="1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162771</xdr:rowOff>
    </xdr:from>
    <xdr:to>
      <xdr:col>72</xdr:col>
      <xdr:colOff>38100</xdr:colOff>
      <xdr:row>74</xdr:row>
      <xdr:rowOff>92921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67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109448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45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141772</xdr:rowOff>
    </xdr:from>
    <xdr:to>
      <xdr:col>67</xdr:col>
      <xdr:colOff>101600</xdr:colOff>
      <xdr:row>74</xdr:row>
      <xdr:rowOff>71922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65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88449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4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107874</xdr:rowOff>
    </xdr:from>
    <xdr:to>
      <xdr:col>85</xdr:col>
      <xdr:colOff>177800</xdr:colOff>
      <xdr:row>75</xdr:row>
      <xdr:rowOff>38024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79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86301</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77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124954</xdr:rowOff>
    </xdr:from>
    <xdr:to>
      <xdr:col>81</xdr:col>
      <xdr:colOff>101600</xdr:colOff>
      <xdr:row>75</xdr:row>
      <xdr:rowOff>55104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81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46231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90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141347</xdr:rowOff>
    </xdr:from>
    <xdr:to>
      <xdr:col>76</xdr:col>
      <xdr:colOff>165100</xdr:colOff>
      <xdr:row>75</xdr:row>
      <xdr:rowOff>71497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82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62624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92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125802</xdr:rowOff>
    </xdr:from>
    <xdr:to>
      <xdr:col>72</xdr:col>
      <xdr:colOff>38100</xdr:colOff>
      <xdr:row>75</xdr:row>
      <xdr:rowOff>55952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81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47079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290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107613</xdr:rowOff>
    </xdr:from>
    <xdr:to>
      <xdr:col>67</xdr:col>
      <xdr:colOff>101600</xdr:colOff>
      <xdr:row>75</xdr:row>
      <xdr:rowOff>37763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79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28890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288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85598</xdr:rowOff>
    </xdr:from>
    <xdr:to>
      <xdr:col>85</xdr:col>
      <xdr:colOff>126364</xdr:colOff>
      <xdr:row>98</xdr:row>
      <xdr:rowOff>169290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687548"/>
          <a:ext cx="1269" cy="128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1667</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75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169290</xdr:rowOff>
    </xdr:from>
    <xdr:to>
      <xdr:col>86</xdr:col>
      <xdr:colOff>25400</xdr:colOff>
      <xdr:row>98</xdr:row>
      <xdr:rowOff>169290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7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32275</xdr:rowOff>
    </xdr:from>
    <xdr:ext cx="534377"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85598</xdr:rowOff>
    </xdr:from>
    <xdr:to>
      <xdr:col>86</xdr:col>
      <xdr:colOff>25400</xdr:colOff>
      <xdr:row>91</xdr:row>
      <xdr:rowOff>85598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687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56007</xdr:rowOff>
    </xdr:from>
    <xdr:to>
      <xdr:col>85</xdr:col>
      <xdr:colOff>127000</xdr:colOff>
      <xdr:row>95</xdr:row>
      <xdr:rowOff>159131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172307"/>
          <a:ext cx="838200" cy="27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155084</xdr:rowOff>
    </xdr:from>
    <xdr:ext cx="469744"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442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5207</xdr:rowOff>
    </xdr:from>
    <xdr:to>
      <xdr:col>85</xdr:col>
      <xdr:colOff>177800</xdr:colOff>
      <xdr:row>96</xdr:row>
      <xdr:rowOff>106807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121286</xdr:rowOff>
    </xdr:from>
    <xdr:to>
      <xdr:col>81</xdr:col>
      <xdr:colOff>50800</xdr:colOff>
      <xdr:row>95</xdr:row>
      <xdr:rowOff>159131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6409036"/>
          <a:ext cx="889000" cy="3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26924</xdr:rowOff>
    </xdr:from>
    <xdr:to>
      <xdr:col>81</xdr:col>
      <xdr:colOff>101600</xdr:colOff>
      <xdr:row>95</xdr:row>
      <xdr:rowOff>128524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31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145051</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46428" y="1608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121286</xdr:rowOff>
    </xdr:from>
    <xdr:to>
      <xdr:col>76</xdr:col>
      <xdr:colOff>114300</xdr:colOff>
      <xdr:row>96</xdr:row>
      <xdr:rowOff>164464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409036"/>
          <a:ext cx="889000" cy="21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124840</xdr:rowOff>
    </xdr:from>
    <xdr:to>
      <xdr:col>76</xdr:col>
      <xdr:colOff>165100</xdr:colOff>
      <xdr:row>96</xdr:row>
      <xdr:rowOff>54990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46117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50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111379</xdr:rowOff>
    </xdr:from>
    <xdr:to>
      <xdr:col>71</xdr:col>
      <xdr:colOff>177800</xdr:colOff>
      <xdr:row>96</xdr:row>
      <xdr:rowOff>164464</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570579"/>
          <a:ext cx="889000" cy="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119762</xdr:rowOff>
    </xdr:from>
    <xdr:to>
      <xdr:col>72</xdr:col>
      <xdr:colOff>38100</xdr:colOff>
      <xdr:row>95</xdr:row>
      <xdr:rowOff>49912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66439</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01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5842</xdr:rowOff>
    </xdr:from>
    <xdr:to>
      <xdr:col>67</xdr:col>
      <xdr:colOff>101600</xdr:colOff>
      <xdr:row>96</xdr:row>
      <xdr:rowOff>107442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123969</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24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5207</xdr:rowOff>
    </xdr:from>
    <xdr:to>
      <xdr:col>85</xdr:col>
      <xdr:colOff>177800</xdr:colOff>
      <xdr:row>94</xdr:row>
      <xdr:rowOff>106807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12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28084</xdr:rowOff>
    </xdr:from>
    <xdr:ext cx="469744"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597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108331</xdr:rowOff>
    </xdr:from>
    <xdr:to>
      <xdr:col>81</xdr:col>
      <xdr:colOff>101600</xdr:colOff>
      <xdr:row>96</xdr:row>
      <xdr:rowOff>38481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39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29608</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46428" y="1648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70486</xdr:rowOff>
    </xdr:from>
    <xdr:to>
      <xdr:col>76</xdr:col>
      <xdr:colOff>165100</xdr:colOff>
      <xdr:row>96</xdr:row>
      <xdr:rowOff>636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35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17163</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613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113664</xdr:rowOff>
    </xdr:from>
    <xdr:to>
      <xdr:col>72</xdr:col>
      <xdr:colOff>38100</xdr:colOff>
      <xdr:row>97</xdr:row>
      <xdr:rowOff>43814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57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34941</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666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60579</xdr:rowOff>
    </xdr:from>
    <xdr:to>
      <xdr:col>67</xdr:col>
      <xdr:colOff>101600</xdr:colOff>
      <xdr:row>96</xdr:row>
      <xdr:rowOff>162179</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51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153306</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661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122174</xdr:rowOff>
    </xdr:from>
    <xdr:to>
      <xdr:col>116</xdr:col>
      <xdr:colOff>63500</xdr:colOff>
      <xdr:row>36</xdr:row>
      <xdr:rowOff>128270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294374"/>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170451</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5828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147574</xdr:rowOff>
    </xdr:from>
    <xdr:to>
      <xdr:col>116</xdr:col>
      <xdr:colOff>114300</xdr:colOff>
      <xdr:row>35</xdr:row>
      <xdr:rowOff>77724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597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121412</xdr:rowOff>
    </xdr:from>
    <xdr:to>
      <xdr:col>111</xdr:col>
      <xdr:colOff>177800</xdr:colOff>
      <xdr:row>36</xdr:row>
      <xdr:rowOff>128270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29361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80899</xdr:rowOff>
    </xdr:from>
    <xdr:to>
      <xdr:col>112</xdr:col>
      <xdr:colOff>38100</xdr:colOff>
      <xdr:row>35</xdr:row>
      <xdr:rowOff>11049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59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27576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568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121031</xdr:rowOff>
    </xdr:from>
    <xdr:to>
      <xdr:col>107</xdr:col>
      <xdr:colOff>50800</xdr:colOff>
      <xdr:row>36</xdr:row>
      <xdr:rowOff>121412</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29323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80518</xdr:rowOff>
    </xdr:from>
    <xdr:to>
      <xdr:col>107</xdr:col>
      <xdr:colOff>101600</xdr:colOff>
      <xdr:row>35</xdr:row>
      <xdr:rowOff>10668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27195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568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121031</xdr:rowOff>
    </xdr:from>
    <xdr:to>
      <xdr:col>102</xdr:col>
      <xdr:colOff>114300</xdr:colOff>
      <xdr:row>36</xdr:row>
      <xdr:rowOff>149225</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293231"/>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1651</xdr:rowOff>
    </xdr:from>
    <xdr:to>
      <xdr:col>102</xdr:col>
      <xdr:colOff>165100</xdr:colOff>
      <xdr:row>34</xdr:row>
      <xdr:rowOff>103251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583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119778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560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104902</xdr:rowOff>
    </xdr:from>
    <xdr:to>
      <xdr:col>98</xdr:col>
      <xdr:colOff>38100</xdr:colOff>
      <xdr:row>34</xdr:row>
      <xdr:rowOff>35052</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57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51579</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55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71374</xdr:rowOff>
    </xdr:from>
    <xdr:to>
      <xdr:col>116</xdr:col>
      <xdr:colOff>114300</xdr:colOff>
      <xdr:row>37</xdr:row>
      <xdr:rowOff>1524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24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49801</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77470</xdr:rowOff>
    </xdr:from>
    <xdr:to>
      <xdr:col>112</xdr:col>
      <xdr:colOff>38100</xdr:colOff>
      <xdr:row>37</xdr:row>
      <xdr:rowOff>7620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170197</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70612</xdr:rowOff>
    </xdr:from>
    <xdr:to>
      <xdr:col>107</xdr:col>
      <xdr:colOff>101600</xdr:colOff>
      <xdr:row>37</xdr:row>
      <xdr:rowOff>762</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163339</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33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70231</xdr:rowOff>
    </xdr:from>
    <xdr:to>
      <xdr:col>102</xdr:col>
      <xdr:colOff>165100</xdr:colOff>
      <xdr:row>37</xdr:row>
      <xdr:rowOff>381</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24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162958</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33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98425</xdr:rowOff>
    </xdr:from>
    <xdr:to>
      <xdr:col>98</xdr:col>
      <xdr:colOff>38100</xdr:colOff>
      <xdr:row>37</xdr:row>
      <xdr:rowOff>28575</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19702</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36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83190</xdr:rowOff>
    </xdr:from>
    <xdr:to>
      <xdr:col>116</xdr:col>
      <xdr:colOff>62864</xdr:colOff>
      <xdr:row>59</xdr:row>
      <xdr:rowOff>41920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827140"/>
          <a:ext cx="1269" cy="133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45747</xdr:rowOff>
    </xdr:from>
    <xdr:ext cx="378565"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1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41920</xdr:rowOff>
    </xdr:from>
    <xdr:to>
      <xdr:col>116</xdr:col>
      <xdr:colOff>152400</xdr:colOff>
      <xdr:row>59</xdr:row>
      <xdr:rowOff>41920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29867</xdr:rowOff>
    </xdr:from>
    <xdr:ext cx="599010"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83190</xdr:rowOff>
    </xdr:from>
    <xdr:to>
      <xdr:col>116</xdr:col>
      <xdr:colOff>152400</xdr:colOff>
      <xdr:row>51</xdr:row>
      <xdr:rowOff>83190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82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35588</xdr:rowOff>
    </xdr:from>
    <xdr:to>
      <xdr:col>116</xdr:col>
      <xdr:colOff>63500</xdr:colOff>
      <xdr:row>59</xdr:row>
      <xdr:rowOff>36258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51138"/>
          <a:ext cx="8382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62841</xdr:rowOff>
    </xdr:from>
    <xdr:ext cx="534377"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66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39964</xdr:rowOff>
    </xdr:from>
    <xdr:to>
      <xdr:col>116</xdr:col>
      <xdr:colOff>114300</xdr:colOff>
      <xdr:row>57</xdr:row>
      <xdr:rowOff>141564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81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35588</xdr:rowOff>
    </xdr:from>
    <xdr:to>
      <xdr:col>111</xdr:col>
      <xdr:colOff>177800</xdr:colOff>
      <xdr:row>59</xdr:row>
      <xdr:rowOff>35840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151138"/>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9873</xdr:rowOff>
    </xdr:from>
    <xdr:to>
      <xdr:col>112</xdr:col>
      <xdr:colOff>38100</xdr:colOff>
      <xdr:row>58</xdr:row>
      <xdr:rowOff>111473</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5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128000</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56111" y="972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35840</xdr:rowOff>
    </xdr:from>
    <xdr:to>
      <xdr:col>107</xdr:col>
      <xdr:colOff>50800</xdr:colOff>
      <xdr:row>59</xdr:row>
      <xdr:rowOff>35946</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151390"/>
          <a:ext cx="889000" cy="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5888</xdr:rowOff>
    </xdr:from>
    <xdr:to>
      <xdr:col>107</xdr:col>
      <xdr:colOff>101600</xdr:colOff>
      <xdr:row>58</xdr:row>
      <xdr:rowOff>107488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4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124015</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67111" y="972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35946</xdr:rowOff>
    </xdr:from>
    <xdr:to>
      <xdr:col>102</xdr:col>
      <xdr:colOff>114300</xdr:colOff>
      <xdr:row>59</xdr:row>
      <xdr:rowOff>36075</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151496"/>
          <a:ext cx="8890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160421</xdr:rowOff>
    </xdr:from>
    <xdr:to>
      <xdr:col>102</xdr:col>
      <xdr:colOff>165100</xdr:colOff>
      <xdr:row>58</xdr:row>
      <xdr:rowOff>90571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3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107098</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278111" y="970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150546</xdr:rowOff>
    </xdr:from>
    <xdr:to>
      <xdr:col>98</xdr:col>
      <xdr:colOff>38100</xdr:colOff>
      <xdr:row>58</xdr:row>
      <xdr:rowOff>80696</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97223</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389111" y="96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156908</xdr:rowOff>
    </xdr:from>
    <xdr:to>
      <xdr:col>116</xdr:col>
      <xdr:colOff>114300</xdr:colOff>
      <xdr:row>59</xdr:row>
      <xdr:rowOff>87058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71835</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1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156238</xdr:rowOff>
    </xdr:from>
    <xdr:to>
      <xdr:col>112</xdr:col>
      <xdr:colOff>38100</xdr:colOff>
      <xdr:row>59</xdr:row>
      <xdr:rowOff>86388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0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77515</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19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156490</xdr:rowOff>
    </xdr:from>
    <xdr:to>
      <xdr:col>107</xdr:col>
      <xdr:colOff>101600</xdr:colOff>
      <xdr:row>59</xdr:row>
      <xdr:rowOff>86640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77767</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19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156596</xdr:rowOff>
    </xdr:from>
    <xdr:to>
      <xdr:col>102</xdr:col>
      <xdr:colOff>165100</xdr:colOff>
      <xdr:row>59</xdr:row>
      <xdr:rowOff>86746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0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77873</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19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156725</xdr:rowOff>
    </xdr:from>
    <xdr:to>
      <xdr:col>98</xdr:col>
      <xdr:colOff>38100</xdr:colOff>
      <xdr:row>59</xdr:row>
      <xdr:rowOff>86875</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78002</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19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55621</xdr:rowOff>
    </xdr:from>
    <xdr:to>
      <xdr:col>116</xdr:col>
      <xdr:colOff>62864</xdr:colOff>
      <xdr:row>77</xdr:row>
      <xdr:rowOff>75600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228571"/>
          <a:ext cx="1269" cy="1048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79427</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2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75600</xdr:rowOff>
    </xdr:from>
    <xdr:to>
      <xdr:col>116</xdr:col>
      <xdr:colOff>152400</xdr:colOff>
      <xdr:row>77</xdr:row>
      <xdr:rowOff>75600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277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2298</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55621</xdr:rowOff>
    </xdr:from>
    <xdr:to>
      <xdr:col>116</xdr:col>
      <xdr:colOff>152400</xdr:colOff>
      <xdr:row>71</xdr:row>
      <xdr:rowOff>55621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103993</xdr:rowOff>
    </xdr:from>
    <xdr:to>
      <xdr:col>116</xdr:col>
      <xdr:colOff>63500</xdr:colOff>
      <xdr:row>75</xdr:row>
      <xdr:rowOff>985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791293"/>
          <a:ext cx="838200" cy="6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64960</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580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42083</xdr:rowOff>
    </xdr:from>
    <xdr:to>
      <xdr:col>116</xdr:col>
      <xdr:colOff>114300</xdr:colOff>
      <xdr:row>74</xdr:row>
      <xdr:rowOff>143683</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72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985</xdr:rowOff>
    </xdr:from>
    <xdr:to>
      <xdr:col>111</xdr:col>
      <xdr:colOff>177800</xdr:colOff>
      <xdr:row>75</xdr:row>
      <xdr:rowOff>23892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859735"/>
          <a:ext cx="889000" cy="2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33441</xdr:rowOff>
    </xdr:from>
    <xdr:to>
      <xdr:col>112</xdr:col>
      <xdr:colOff>38100</xdr:colOff>
      <xdr:row>74</xdr:row>
      <xdr:rowOff>135041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2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151568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49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23892</xdr:rowOff>
    </xdr:from>
    <xdr:to>
      <xdr:col>107</xdr:col>
      <xdr:colOff>50800</xdr:colOff>
      <xdr:row>75</xdr:row>
      <xdr:rowOff>80859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882642"/>
          <a:ext cx="889000" cy="5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85288</xdr:rowOff>
    </xdr:from>
    <xdr:to>
      <xdr:col>107</xdr:col>
      <xdr:colOff>101600</xdr:colOff>
      <xdr:row>75</xdr:row>
      <xdr:rowOff>15438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31965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54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80859</xdr:rowOff>
    </xdr:from>
    <xdr:to>
      <xdr:col>102</xdr:col>
      <xdr:colOff>114300</xdr:colOff>
      <xdr:row>75</xdr:row>
      <xdr:rowOff>131150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939609"/>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100056</xdr:rowOff>
    </xdr:from>
    <xdr:to>
      <xdr:col>102</xdr:col>
      <xdr:colOff>165100</xdr:colOff>
      <xdr:row>75</xdr:row>
      <xdr:rowOff>30206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46733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5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112217</xdr:rowOff>
    </xdr:from>
    <xdr:to>
      <xdr:col>98</xdr:col>
      <xdr:colOff>38100</xdr:colOff>
      <xdr:row>75</xdr:row>
      <xdr:rowOff>42367</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58894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53193</xdr:rowOff>
    </xdr:from>
    <xdr:to>
      <xdr:col>116</xdr:col>
      <xdr:colOff>114300</xdr:colOff>
      <xdr:row>74</xdr:row>
      <xdr:rowOff>154793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74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31620</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7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121635</xdr:rowOff>
    </xdr:from>
    <xdr:to>
      <xdr:col>112</xdr:col>
      <xdr:colOff>38100</xdr:colOff>
      <xdr:row>75</xdr:row>
      <xdr:rowOff>51785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80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42912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90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144542</xdr:rowOff>
    </xdr:from>
    <xdr:to>
      <xdr:col>107</xdr:col>
      <xdr:colOff>101600</xdr:colOff>
      <xdr:row>75</xdr:row>
      <xdr:rowOff>74692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83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65819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92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30059</xdr:rowOff>
    </xdr:from>
    <xdr:to>
      <xdr:col>102</xdr:col>
      <xdr:colOff>165100</xdr:colOff>
      <xdr:row>75</xdr:row>
      <xdr:rowOff>131659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88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122786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98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80350</xdr:rowOff>
    </xdr:from>
    <xdr:to>
      <xdr:col>98</xdr:col>
      <xdr:colOff>38100</xdr:colOff>
      <xdr:row>76</xdr:row>
      <xdr:rowOff>10500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93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1627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03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物件費は、類似団体平均値に近い数値で推移している。元年度は学校給食センター運営経費の増などにより決算額は微増したが、類似団体平均値を下回る数値となった。</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２年度も小中学校への教育機器設置などにより決算額は増加したが、類似団体平均値を下回る数値となった。</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扶助費は、類似団体と比べ、生活保護費が少ないことなどにより、</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平均</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値</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を下回っている</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。自立支援給付費</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障害児施設給付費の</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増に加え、</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幼児教育・保育の無償化によるこども園・保育所等給付費の増などにより</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決算額は</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増加となった。</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普通建設事業費は、合併に伴う建設計画に基づく事業などを実施してきたことから類似団体より高い数値で推移、</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年度以降は類似団体より低い数値となってい</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たが、２年度は清掃工場の基幹改修や小中学校のネットワーク整備などにより類似団体より高い数値となった。</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貸付金は、類似団体中、低い数値となっている。　これは、中小企業などに対する事業資金貸付について、本市は利子補給事業（補助費等）で対応していることなどが影響している。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694,296
683,338
1,411.83
409,765,739
401,389,969
5,342,539
190,502,477
440,435,416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108676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4640"/>
          <a:ext cx="127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112503</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99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108676</xdr:rowOff>
    </xdr:from>
    <xdr:to>
      <xdr:col>24</xdr:col>
      <xdr:colOff>152400</xdr:colOff>
      <xdr:row>39</xdr:row>
      <xdr:rowOff>108676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72753</xdr:rowOff>
    </xdr:from>
    <xdr:to>
      <xdr:col>24</xdr:col>
      <xdr:colOff>63500</xdr:colOff>
      <xdr:row>33</xdr:row>
      <xdr:rowOff>120106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73060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10177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82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31750</xdr:rowOff>
    </xdr:from>
    <xdr:to>
      <xdr:col>24</xdr:col>
      <xdr:colOff>114300</xdr:colOff>
      <xdr:row>36</xdr:row>
      <xdr:rowOff>133350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160927</xdr:rowOff>
    </xdr:from>
    <xdr:to>
      <xdr:col>19</xdr:col>
      <xdr:colOff>177800</xdr:colOff>
      <xdr:row>33</xdr:row>
      <xdr:rowOff>72753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647327"/>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162378</xdr:rowOff>
    </xdr:from>
    <xdr:to>
      <xdr:col>20</xdr:col>
      <xdr:colOff>38100</xdr:colOff>
      <xdr:row>36</xdr:row>
      <xdr:rowOff>92528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83655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160927</xdr:rowOff>
    </xdr:from>
    <xdr:to>
      <xdr:col>15</xdr:col>
      <xdr:colOff>50800</xdr:colOff>
      <xdr:row>32</xdr:row>
      <xdr:rowOff>170724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64732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141151</xdr:rowOff>
    </xdr:from>
    <xdr:to>
      <xdr:col>15</xdr:col>
      <xdr:colOff>101600</xdr:colOff>
      <xdr:row>36</xdr:row>
      <xdr:rowOff>71301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62428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170724</xdr:rowOff>
    </xdr:from>
    <xdr:to>
      <xdr:col>10</xdr:col>
      <xdr:colOff>114300</xdr:colOff>
      <xdr:row>33</xdr:row>
      <xdr:rowOff>17236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65712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128089</xdr:rowOff>
    </xdr:from>
    <xdr:to>
      <xdr:col>10</xdr:col>
      <xdr:colOff>165100</xdr:colOff>
      <xdr:row>36</xdr:row>
      <xdr:rowOff>58239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49366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118292</xdr:rowOff>
    </xdr:from>
    <xdr:to>
      <xdr:col>6</xdr:col>
      <xdr:colOff>38100</xdr:colOff>
      <xdr:row>36</xdr:row>
      <xdr:rowOff>48442</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39569</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69306</xdr:rowOff>
    </xdr:from>
    <xdr:to>
      <xdr:col>24</xdr:col>
      <xdr:colOff>114300</xdr:colOff>
      <xdr:row>33</xdr:row>
      <xdr:rowOff>170906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2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92183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7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21953</xdr:rowOff>
    </xdr:from>
    <xdr:to>
      <xdr:col>20</xdr:col>
      <xdr:colOff>38100</xdr:colOff>
      <xdr:row>33</xdr:row>
      <xdr:rowOff>123553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7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140080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45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110127</xdr:rowOff>
    </xdr:from>
    <xdr:to>
      <xdr:col>15</xdr:col>
      <xdr:colOff>101600</xdr:colOff>
      <xdr:row>33</xdr:row>
      <xdr:rowOff>40277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59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56804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37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119924</xdr:rowOff>
    </xdr:from>
    <xdr:to>
      <xdr:col>10</xdr:col>
      <xdr:colOff>165100</xdr:colOff>
      <xdr:row>33</xdr:row>
      <xdr:rowOff>50074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0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66601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3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137886</xdr:rowOff>
    </xdr:from>
    <xdr:to>
      <xdr:col>6</xdr:col>
      <xdr:colOff>38100</xdr:colOff>
      <xdr:row>33</xdr:row>
      <xdr:rowOff>68036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84563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39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158166</xdr:rowOff>
    </xdr:from>
    <xdr:to>
      <xdr:col>24</xdr:col>
      <xdr:colOff>62865</xdr:colOff>
      <xdr:row>52</xdr:row>
      <xdr:rowOff>51816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30666"/>
          <a:ext cx="1270" cy="236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55643</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897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51816</xdr:rowOff>
    </xdr:from>
    <xdr:to>
      <xdr:col>24</xdr:col>
      <xdr:colOff>152400</xdr:colOff>
      <xdr:row>52</xdr:row>
      <xdr:rowOff>51816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96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104843</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0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158166</xdr:rowOff>
    </xdr:from>
    <xdr:to>
      <xdr:col>24</xdr:col>
      <xdr:colOff>152400</xdr:colOff>
      <xdr:row>50</xdr:row>
      <xdr:rowOff>158166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3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120904</xdr:rowOff>
    </xdr:from>
    <xdr:to>
      <xdr:col>24</xdr:col>
      <xdr:colOff>63500</xdr:colOff>
      <xdr:row>59</xdr:row>
      <xdr:rowOff>4902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8864854"/>
          <a:ext cx="838200" cy="125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86339</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86588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63462</xdr:rowOff>
    </xdr:from>
    <xdr:to>
      <xdr:col>24</xdr:col>
      <xdr:colOff>114300</xdr:colOff>
      <xdr:row>51</xdr:row>
      <xdr:rowOff>165062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4902</xdr:rowOff>
    </xdr:from>
    <xdr:to>
      <xdr:col>19</xdr:col>
      <xdr:colOff>177800</xdr:colOff>
      <xdr:row>59</xdr:row>
      <xdr:rowOff>40475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10120452"/>
          <a:ext cx="889000" cy="3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109639</xdr:rowOff>
    </xdr:from>
    <xdr:to>
      <xdr:col>20</xdr:col>
      <xdr:colOff>38100</xdr:colOff>
      <xdr:row>59</xdr:row>
      <xdr:rowOff>39789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56316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40475</xdr:rowOff>
    </xdr:from>
    <xdr:to>
      <xdr:col>15</xdr:col>
      <xdr:colOff>50800</xdr:colOff>
      <xdr:row>59</xdr:row>
      <xdr:rowOff>59982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156025"/>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124841</xdr:rowOff>
    </xdr:from>
    <xdr:to>
      <xdr:col>15</xdr:col>
      <xdr:colOff>101600</xdr:colOff>
      <xdr:row>59</xdr:row>
      <xdr:rowOff>54991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71518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50749</xdr:rowOff>
    </xdr:from>
    <xdr:to>
      <xdr:col>10</xdr:col>
      <xdr:colOff>114300</xdr:colOff>
      <xdr:row>59</xdr:row>
      <xdr:rowOff>59982</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166299"/>
          <a:ext cx="889000" cy="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149555</xdr:rowOff>
    </xdr:from>
    <xdr:to>
      <xdr:col>10</xdr:col>
      <xdr:colOff>165100</xdr:colOff>
      <xdr:row>59</xdr:row>
      <xdr:rowOff>79705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96232</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157518</xdr:rowOff>
    </xdr:from>
    <xdr:to>
      <xdr:col>6</xdr:col>
      <xdr:colOff>38100</xdr:colOff>
      <xdr:row>59</xdr:row>
      <xdr:rowOff>87668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1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104195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70104</xdr:rowOff>
    </xdr:from>
    <xdr:to>
      <xdr:col>24</xdr:col>
      <xdr:colOff>114300</xdr:colOff>
      <xdr:row>52</xdr:row>
      <xdr:rowOff>254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881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41889</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78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125552</xdr:rowOff>
    </xdr:from>
    <xdr:to>
      <xdr:col>20</xdr:col>
      <xdr:colOff>38100</xdr:colOff>
      <xdr:row>59</xdr:row>
      <xdr:rowOff>55702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6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46829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16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161125</xdr:rowOff>
    </xdr:from>
    <xdr:to>
      <xdr:col>15</xdr:col>
      <xdr:colOff>101600</xdr:colOff>
      <xdr:row>59</xdr:row>
      <xdr:rowOff>91275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0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82402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9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9182</xdr:rowOff>
    </xdr:from>
    <xdr:to>
      <xdr:col>10</xdr:col>
      <xdr:colOff>165100</xdr:colOff>
      <xdr:row>59</xdr:row>
      <xdr:rowOff>110782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101909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171399</xdr:rowOff>
    </xdr:from>
    <xdr:to>
      <xdr:col>6</xdr:col>
      <xdr:colOff>38100</xdr:colOff>
      <xdr:row>59</xdr:row>
      <xdr:rowOff>101549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92676</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0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145948</xdr:rowOff>
    </xdr:from>
    <xdr:to>
      <xdr:col>24</xdr:col>
      <xdr:colOff>62865</xdr:colOff>
      <xdr:row>78</xdr:row>
      <xdr:rowOff>133623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147448"/>
          <a:ext cx="1270" cy="135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137450</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51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133623</xdr:rowOff>
    </xdr:from>
    <xdr:to>
      <xdr:col>24</xdr:col>
      <xdr:colOff>152400</xdr:colOff>
      <xdr:row>78</xdr:row>
      <xdr:rowOff>133623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5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92625</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92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145948</xdr:rowOff>
    </xdr:from>
    <xdr:to>
      <xdr:col>24</xdr:col>
      <xdr:colOff>152400</xdr:colOff>
      <xdr:row>70</xdr:row>
      <xdr:rowOff>145948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14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39602</xdr:rowOff>
    </xdr:from>
    <xdr:to>
      <xdr:col>24</xdr:col>
      <xdr:colOff>63500</xdr:colOff>
      <xdr:row>78</xdr:row>
      <xdr:rowOff>98913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3412702"/>
          <a:ext cx="838200" cy="5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40235</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7275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17358</xdr:rowOff>
    </xdr:from>
    <xdr:to>
      <xdr:col>24</xdr:col>
      <xdr:colOff>114300</xdr:colOff>
      <xdr:row>75</xdr:row>
      <xdr:rowOff>118958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87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98913</xdr:rowOff>
    </xdr:from>
    <xdr:to>
      <xdr:col>19</xdr:col>
      <xdr:colOff>177800</xdr:colOff>
      <xdr:row>78</xdr:row>
      <xdr:rowOff>136310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3472013"/>
          <a:ext cx="889000" cy="3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81480</xdr:rowOff>
    </xdr:from>
    <xdr:to>
      <xdr:col>20</xdr:col>
      <xdr:colOff>38100</xdr:colOff>
      <xdr:row>76</xdr:row>
      <xdr:rowOff>11630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29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28157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271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95380</xdr:rowOff>
    </xdr:from>
    <xdr:to>
      <xdr:col>15</xdr:col>
      <xdr:colOff>50800</xdr:colOff>
      <xdr:row>78</xdr:row>
      <xdr:rowOff>136310</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2019300" y="13468480"/>
          <a:ext cx="889000" cy="4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138297</xdr:rowOff>
    </xdr:from>
    <xdr:to>
      <xdr:col>15</xdr:col>
      <xdr:colOff>101600</xdr:colOff>
      <xdr:row>76</xdr:row>
      <xdr:rowOff>68447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299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84974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277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95380</xdr:rowOff>
    </xdr:from>
    <xdr:to>
      <xdr:col>10</xdr:col>
      <xdr:colOff>114300</xdr:colOff>
      <xdr:row>78</xdr:row>
      <xdr:rowOff>159741</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3468480"/>
          <a:ext cx="889000" cy="6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129724</xdr:rowOff>
    </xdr:from>
    <xdr:to>
      <xdr:col>10</xdr:col>
      <xdr:colOff>165100</xdr:colOff>
      <xdr:row>76</xdr:row>
      <xdr:rowOff>59874</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29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76401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276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156908</xdr:rowOff>
    </xdr:from>
    <xdr:to>
      <xdr:col>6</xdr:col>
      <xdr:colOff>38100</xdr:colOff>
      <xdr:row>76</xdr:row>
      <xdr:rowOff>87058</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103585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279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160252</xdr:rowOff>
    </xdr:from>
    <xdr:to>
      <xdr:col>24</xdr:col>
      <xdr:colOff>114300</xdr:colOff>
      <xdr:row>78</xdr:row>
      <xdr:rowOff>90402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336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75179</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327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48113</xdr:rowOff>
    </xdr:from>
    <xdr:to>
      <xdr:col>20</xdr:col>
      <xdr:colOff>38100</xdr:colOff>
      <xdr:row>78</xdr:row>
      <xdr:rowOff>149713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342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140840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3513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85510</xdr:rowOff>
    </xdr:from>
    <xdr:to>
      <xdr:col>15</xdr:col>
      <xdr:colOff>101600</xdr:colOff>
      <xdr:row>79</xdr:row>
      <xdr:rowOff>15660</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4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6787</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355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44580</xdr:rowOff>
    </xdr:from>
    <xdr:to>
      <xdr:col>10</xdr:col>
      <xdr:colOff>165100</xdr:colOff>
      <xdr:row>78</xdr:row>
      <xdr:rowOff>146180</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41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137307</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351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108941</xdr:rowOff>
    </xdr:from>
    <xdr:to>
      <xdr:col>6</xdr:col>
      <xdr:colOff>38100</xdr:colOff>
      <xdr:row>79</xdr:row>
      <xdr:rowOff>39091</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48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30218</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357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80417</xdr:rowOff>
    </xdr:from>
    <xdr:to>
      <xdr:col>24</xdr:col>
      <xdr:colOff>62865</xdr:colOff>
      <xdr:row>99</xdr:row>
      <xdr:rowOff>68720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10917"/>
          <a:ext cx="1270" cy="153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72547</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04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68720</xdr:rowOff>
    </xdr:from>
    <xdr:to>
      <xdr:col>24</xdr:col>
      <xdr:colOff>152400</xdr:colOff>
      <xdr:row>99</xdr:row>
      <xdr:rowOff>68720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042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27094</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8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80417</xdr:rowOff>
    </xdr:from>
    <xdr:to>
      <xdr:col>24</xdr:col>
      <xdr:colOff>152400</xdr:colOff>
      <xdr:row>90</xdr:row>
      <xdr:rowOff>80417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1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24600</xdr:rowOff>
    </xdr:from>
    <xdr:to>
      <xdr:col>24</xdr:col>
      <xdr:colOff>63500</xdr:colOff>
      <xdr:row>96</xdr:row>
      <xdr:rowOff>88531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312350"/>
          <a:ext cx="838200" cy="23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14749</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645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36322</xdr:rowOff>
    </xdr:from>
    <xdr:to>
      <xdr:col>24</xdr:col>
      <xdr:colOff>114300</xdr:colOff>
      <xdr:row>97</xdr:row>
      <xdr:rowOff>137922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66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88531</xdr:rowOff>
    </xdr:from>
    <xdr:to>
      <xdr:col>19</xdr:col>
      <xdr:colOff>177800</xdr:colOff>
      <xdr:row>97</xdr:row>
      <xdr:rowOff>3759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547731"/>
          <a:ext cx="889000" cy="8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124904</xdr:rowOff>
    </xdr:from>
    <xdr:to>
      <xdr:col>20</xdr:col>
      <xdr:colOff>38100</xdr:colOff>
      <xdr:row>98</xdr:row>
      <xdr:rowOff>55054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7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46181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8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3759</xdr:rowOff>
    </xdr:from>
    <xdr:to>
      <xdr:col>15</xdr:col>
      <xdr:colOff>50800</xdr:colOff>
      <xdr:row>97</xdr:row>
      <xdr:rowOff>118363</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6634409"/>
          <a:ext cx="889000" cy="11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160643</xdr:rowOff>
    </xdr:from>
    <xdr:to>
      <xdr:col>15</xdr:col>
      <xdr:colOff>101600</xdr:colOff>
      <xdr:row>98</xdr:row>
      <xdr:rowOff>90793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81920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88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24676</xdr:rowOff>
    </xdr:from>
    <xdr:to>
      <xdr:col>10</xdr:col>
      <xdr:colOff>114300</xdr:colOff>
      <xdr:row>97</xdr:row>
      <xdr:rowOff>118363</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6655326"/>
          <a:ext cx="889000" cy="9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27215</xdr:rowOff>
    </xdr:from>
    <xdr:to>
      <xdr:col>10</xdr:col>
      <xdr:colOff>165100</xdr:colOff>
      <xdr:row>98</xdr:row>
      <xdr:rowOff>128815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82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119942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92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61010</xdr:rowOff>
    </xdr:from>
    <xdr:to>
      <xdr:col>6</xdr:col>
      <xdr:colOff>38100</xdr:colOff>
      <xdr:row>98</xdr:row>
      <xdr:rowOff>162610</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153737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9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145250</xdr:rowOff>
    </xdr:from>
    <xdr:to>
      <xdr:col>24</xdr:col>
      <xdr:colOff>114300</xdr:colOff>
      <xdr:row>95</xdr:row>
      <xdr:rowOff>75400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2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168127</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11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37731</xdr:rowOff>
    </xdr:from>
    <xdr:to>
      <xdr:col>20</xdr:col>
      <xdr:colOff>38100</xdr:colOff>
      <xdr:row>96</xdr:row>
      <xdr:rowOff>139331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49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155858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27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124409</xdr:rowOff>
    </xdr:from>
    <xdr:to>
      <xdr:col>15</xdr:col>
      <xdr:colOff>101600</xdr:colOff>
      <xdr:row>97</xdr:row>
      <xdr:rowOff>54559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58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71086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35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67563</xdr:rowOff>
    </xdr:from>
    <xdr:to>
      <xdr:col>10</xdr:col>
      <xdr:colOff>165100</xdr:colOff>
      <xdr:row>97</xdr:row>
      <xdr:rowOff>169163</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69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14240</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47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145326</xdr:rowOff>
    </xdr:from>
    <xdr:to>
      <xdr:col>6</xdr:col>
      <xdr:colOff>38100</xdr:colOff>
      <xdr:row>97</xdr:row>
      <xdr:rowOff>75476</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60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92003</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3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127508</xdr:rowOff>
    </xdr:from>
    <xdr:to>
      <xdr:col>54</xdr:col>
      <xdr:colOff>189865</xdr:colOff>
      <xdr:row>39</xdr:row>
      <xdr:rowOff>24638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271008"/>
          <a:ext cx="127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28465</xdr:rowOff>
    </xdr:from>
    <xdr:ext cx="313932"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15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24638</xdr:rowOff>
    </xdr:from>
    <xdr:to>
      <xdr:col>55</xdr:col>
      <xdr:colOff>88900</xdr:colOff>
      <xdr:row>39</xdr:row>
      <xdr:rowOff>24638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74185</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504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127508</xdr:rowOff>
    </xdr:from>
    <xdr:to>
      <xdr:col>55</xdr:col>
      <xdr:colOff>88900</xdr:colOff>
      <xdr:row>30</xdr:row>
      <xdr:rowOff>127508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27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91694</xdr:rowOff>
    </xdr:from>
    <xdr:to>
      <xdr:col>55</xdr:col>
      <xdr:colOff>0</xdr:colOff>
      <xdr:row>35</xdr:row>
      <xdr:rowOff>134366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5920994"/>
          <a:ext cx="838200" cy="21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170197</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342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134366</xdr:rowOff>
    </xdr:from>
    <xdr:to>
      <xdr:col>50</xdr:col>
      <xdr:colOff>114300</xdr:colOff>
      <xdr:row>35</xdr:row>
      <xdr:rowOff>157988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8750300" y="6135116"/>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157988</xdr:rowOff>
    </xdr:from>
    <xdr:to>
      <xdr:col>45</xdr:col>
      <xdr:colOff>177800</xdr:colOff>
      <xdr:row>36</xdr:row>
      <xdr:rowOff>8636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7861300" y="6158738"/>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62992</xdr:rowOff>
    </xdr:from>
    <xdr:to>
      <xdr:col>46</xdr:col>
      <xdr:colOff>38100</xdr:colOff>
      <xdr:row>37</xdr:row>
      <xdr:rowOff>164592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155719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8636</xdr:rowOff>
    </xdr:from>
    <xdr:to>
      <xdr:col>41</xdr:col>
      <xdr:colOff>50800</xdr:colOff>
      <xdr:row>36</xdr:row>
      <xdr:rowOff>36830</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flipV="1">
          <a:off x="6972300" y="6180836"/>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32512</xdr:rowOff>
    </xdr:from>
    <xdr:to>
      <xdr:col>41</xdr:col>
      <xdr:colOff>101600</xdr:colOff>
      <xdr:row>37</xdr:row>
      <xdr:rowOff>134112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125239</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46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43180</xdr:rowOff>
    </xdr:from>
    <xdr:to>
      <xdr:col>36</xdr:col>
      <xdr:colOff>165100</xdr:colOff>
      <xdr:row>37</xdr:row>
      <xdr:rowOff>144780</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135907</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40894</xdr:rowOff>
    </xdr:from>
    <xdr:to>
      <xdr:col>55</xdr:col>
      <xdr:colOff>50800</xdr:colOff>
      <xdr:row>34</xdr:row>
      <xdr:rowOff>142494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587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63771</xdr:rowOff>
    </xdr:from>
    <xdr:ext cx="469744"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572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83566</xdr:rowOff>
    </xdr:from>
    <xdr:to>
      <xdr:col>50</xdr:col>
      <xdr:colOff>165100</xdr:colOff>
      <xdr:row>36</xdr:row>
      <xdr:rowOff>13716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08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30243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5859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107188</xdr:rowOff>
    </xdr:from>
    <xdr:to>
      <xdr:col>46</xdr:col>
      <xdr:colOff>38100</xdr:colOff>
      <xdr:row>36</xdr:row>
      <xdr:rowOff>37338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53865</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5883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129286</xdr:rowOff>
    </xdr:from>
    <xdr:to>
      <xdr:col>41</xdr:col>
      <xdr:colOff>101600</xdr:colOff>
      <xdr:row>36</xdr:row>
      <xdr:rowOff>59436</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13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75963</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5905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157480</xdr:rowOff>
    </xdr:from>
    <xdr:to>
      <xdr:col>36</xdr:col>
      <xdr:colOff>165100</xdr:colOff>
      <xdr:row>36</xdr:row>
      <xdr:rowOff>87630</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104157</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3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21970</xdr:rowOff>
    </xdr:from>
    <xdr:ext cx="46717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a16="http://schemas.microsoft.com/office/drawing/2014/main"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91694</xdr:rowOff>
    </xdr:from>
    <xdr:to>
      <xdr:col>54</xdr:col>
      <xdr:colOff>189865</xdr:colOff>
      <xdr:row>59</xdr:row>
      <xdr:rowOff>93001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10475595" y="8664194"/>
          <a:ext cx="1270" cy="154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96828</xdr:rowOff>
    </xdr:from>
    <xdr:ext cx="313932" cy="259045"/>
    <xdr:sp macro="" textlink="">
      <xdr:nvSpPr>
        <xdr:cNvPr id="353" name="農林水産業費最小値テキスト">
          <a:extLst>
            <a:ext uri="{FF2B5EF4-FFF2-40B4-BE49-F238E27FC236}">
              <a16:creationId xmlns:a16="http://schemas.microsoft.com/office/drawing/2014/main" id="{00000000-0008-0000-0700-000061010000}"/>
            </a:ext>
          </a:extLst>
        </xdr:cNvPr>
        <xdr:cNvSpPr txBox="1"/>
      </xdr:nvSpPr>
      <xdr:spPr>
        <a:xfrm>
          <a:off x="10528300" y="10212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93001</xdr:rowOff>
    </xdr:from>
    <xdr:to>
      <xdr:col>55</xdr:col>
      <xdr:colOff>88900</xdr:colOff>
      <xdr:row>59</xdr:row>
      <xdr:rowOff>93001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1020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38371</xdr:rowOff>
    </xdr:from>
    <xdr:ext cx="469744" cy="259045"/>
    <xdr:sp macro="" textlink="">
      <xdr:nvSpPr>
        <xdr:cNvPr id="355" name="農林水産業費最大値テキスト">
          <a:extLst>
            <a:ext uri="{FF2B5EF4-FFF2-40B4-BE49-F238E27FC236}">
              <a16:creationId xmlns:a16="http://schemas.microsoft.com/office/drawing/2014/main" id="{00000000-0008-0000-0700-000063010000}"/>
            </a:ext>
          </a:extLst>
        </xdr:cNvPr>
        <xdr:cNvSpPr txBox="1"/>
      </xdr:nvSpPr>
      <xdr:spPr>
        <a:xfrm>
          <a:off x="10528300" y="84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91694</xdr:rowOff>
    </xdr:from>
    <xdr:to>
      <xdr:col>55</xdr:col>
      <xdr:colOff>88900</xdr:colOff>
      <xdr:row>50</xdr:row>
      <xdr:rowOff>91694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866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83530</xdr:rowOff>
    </xdr:from>
    <xdr:to>
      <xdr:col>55</xdr:col>
      <xdr:colOff>0</xdr:colOff>
      <xdr:row>54</xdr:row>
      <xdr:rowOff>53159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9639300" y="9170380"/>
          <a:ext cx="838200" cy="14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11973</xdr:rowOff>
    </xdr:from>
    <xdr:ext cx="469744" cy="259045"/>
    <xdr:sp macro="" textlink="">
      <xdr:nvSpPr>
        <xdr:cNvPr id="358" name="農林水産業費平均値テキスト">
          <a:extLst>
            <a:ext uri="{FF2B5EF4-FFF2-40B4-BE49-F238E27FC236}">
              <a16:creationId xmlns:a16="http://schemas.microsoft.com/office/drawing/2014/main" id="{00000000-0008-0000-0700-000066010000}"/>
            </a:ext>
          </a:extLst>
        </xdr:cNvPr>
        <xdr:cNvSpPr txBox="1"/>
      </xdr:nvSpPr>
      <xdr:spPr>
        <a:xfrm>
          <a:off x="10528300" y="9784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33546</xdr:rowOff>
    </xdr:from>
    <xdr:to>
      <xdr:col>55</xdr:col>
      <xdr:colOff>50800</xdr:colOff>
      <xdr:row>57</xdr:row>
      <xdr:rowOff>135146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104267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111941</xdr:rowOff>
    </xdr:from>
    <xdr:to>
      <xdr:col>50</xdr:col>
      <xdr:colOff>114300</xdr:colOff>
      <xdr:row>54</xdr:row>
      <xdr:rowOff>53159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8750300" y="9198791"/>
          <a:ext cx="889000" cy="1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33546</xdr:rowOff>
    </xdr:from>
    <xdr:to>
      <xdr:col>50</xdr:col>
      <xdr:colOff>165100</xdr:colOff>
      <xdr:row>57</xdr:row>
      <xdr:rowOff>135146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95885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126273</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89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111941</xdr:rowOff>
    </xdr:from>
    <xdr:to>
      <xdr:col>45</xdr:col>
      <xdr:colOff>177800</xdr:colOff>
      <xdr:row>54</xdr:row>
      <xdr:rowOff>13807</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7861300" y="9198791"/>
          <a:ext cx="889000" cy="7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50364</xdr:rowOff>
    </xdr:from>
    <xdr:to>
      <xdr:col>46</xdr:col>
      <xdr:colOff>38100</xdr:colOff>
      <xdr:row>57</xdr:row>
      <xdr:rowOff>151964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8699500" y="982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143091</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91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140190</xdr:rowOff>
    </xdr:from>
    <xdr:to>
      <xdr:col>41</xdr:col>
      <xdr:colOff>50800</xdr:colOff>
      <xdr:row>54</xdr:row>
      <xdr:rowOff>13807</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a:off x="6972300" y="9227040"/>
          <a:ext cx="889000" cy="4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22116</xdr:rowOff>
    </xdr:from>
    <xdr:to>
      <xdr:col>41</xdr:col>
      <xdr:colOff>101600</xdr:colOff>
      <xdr:row>57</xdr:row>
      <xdr:rowOff>123716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7810500" y="97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114843</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88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18361</xdr:rowOff>
    </xdr:from>
    <xdr:to>
      <xdr:col>36</xdr:col>
      <xdr:colOff>165100</xdr:colOff>
      <xdr:row>57</xdr:row>
      <xdr:rowOff>119961</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6921500" y="979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111088</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88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32730</xdr:rowOff>
    </xdr:from>
    <xdr:to>
      <xdr:col>55</xdr:col>
      <xdr:colOff>50800</xdr:colOff>
      <xdr:row>53</xdr:row>
      <xdr:rowOff>134330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10426700" y="91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55607</xdr:rowOff>
    </xdr:from>
    <xdr:ext cx="469744" cy="259045"/>
    <xdr:sp macro="" textlink="">
      <xdr:nvSpPr>
        <xdr:cNvPr id="377" name="農林水産業費該当値テキスト">
          <a:extLst>
            <a:ext uri="{FF2B5EF4-FFF2-40B4-BE49-F238E27FC236}">
              <a16:creationId xmlns:a16="http://schemas.microsoft.com/office/drawing/2014/main" id="{00000000-0008-0000-0700-000079010000}"/>
            </a:ext>
          </a:extLst>
        </xdr:cNvPr>
        <xdr:cNvSpPr txBox="1"/>
      </xdr:nvSpPr>
      <xdr:spPr>
        <a:xfrm>
          <a:off x="10528300" y="89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2359</xdr:rowOff>
    </xdr:from>
    <xdr:to>
      <xdr:col>50</xdr:col>
      <xdr:colOff>165100</xdr:colOff>
      <xdr:row>54</xdr:row>
      <xdr:rowOff>103959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9588500" y="926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52</xdr:row>
      <xdr:rowOff>120486</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9404428" y="903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61141</xdr:rowOff>
    </xdr:from>
    <xdr:to>
      <xdr:col>46</xdr:col>
      <xdr:colOff>38100</xdr:colOff>
      <xdr:row>53</xdr:row>
      <xdr:rowOff>162741</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8699500" y="914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52</xdr:row>
      <xdr:rowOff>7818</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8515428" y="892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134457</xdr:rowOff>
    </xdr:from>
    <xdr:to>
      <xdr:col>41</xdr:col>
      <xdr:colOff>101600</xdr:colOff>
      <xdr:row>54</xdr:row>
      <xdr:rowOff>64607</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7810500" y="922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52</xdr:row>
      <xdr:rowOff>81134</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7626428" y="89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89390</xdr:rowOff>
    </xdr:from>
    <xdr:to>
      <xdr:col>36</xdr:col>
      <xdr:colOff>165100</xdr:colOff>
      <xdr:row>54</xdr:row>
      <xdr:rowOff>19540</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6921500" y="917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52</xdr:row>
      <xdr:rowOff>36067</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737428" y="895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8918</xdr:rowOff>
    </xdr:from>
    <xdr:to>
      <xdr:col>54</xdr:col>
      <xdr:colOff>189865</xdr:colOff>
      <xdr:row>78</xdr:row>
      <xdr:rowOff>170210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181868"/>
          <a:ext cx="1270" cy="136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2587</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170210</xdr:rowOff>
    </xdr:from>
    <xdr:to>
      <xdr:col>55</xdr:col>
      <xdr:colOff>88900</xdr:colOff>
      <xdr:row>78</xdr:row>
      <xdr:rowOff>170210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4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127045</xdr:rowOff>
    </xdr:from>
    <xdr:ext cx="599010"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195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8918</xdr:rowOff>
    </xdr:from>
    <xdr:to>
      <xdr:col>55</xdr:col>
      <xdr:colOff>88900</xdr:colOff>
      <xdr:row>71</xdr:row>
      <xdr:rowOff>8918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18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106164</xdr:rowOff>
    </xdr:from>
    <xdr:to>
      <xdr:col>55</xdr:col>
      <xdr:colOff>0</xdr:colOff>
      <xdr:row>78</xdr:row>
      <xdr:rowOff>167810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9639300" y="13479264"/>
          <a:ext cx="8382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169217</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302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146340</xdr:rowOff>
    </xdr:from>
    <xdr:to>
      <xdr:col>55</xdr:col>
      <xdr:colOff>50800</xdr:colOff>
      <xdr:row>77</xdr:row>
      <xdr:rowOff>76490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167810</xdr:rowOff>
    </xdr:from>
    <xdr:to>
      <xdr:col>50</xdr:col>
      <xdr:colOff>114300</xdr:colOff>
      <xdr:row>79</xdr:row>
      <xdr:rowOff>2853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8750300" y="13540910"/>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155910</xdr:rowOff>
    </xdr:from>
    <xdr:to>
      <xdr:col>50</xdr:col>
      <xdr:colOff>165100</xdr:colOff>
      <xdr:row>78</xdr:row>
      <xdr:rowOff>86060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102587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31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910</xdr:rowOff>
    </xdr:from>
    <xdr:to>
      <xdr:col>45</xdr:col>
      <xdr:colOff>177800</xdr:colOff>
      <xdr:row>79</xdr:row>
      <xdr:rowOff>2853</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7861300" y="13545460"/>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163362</xdr:rowOff>
    </xdr:from>
    <xdr:to>
      <xdr:col>46</xdr:col>
      <xdr:colOff>38100</xdr:colOff>
      <xdr:row>78</xdr:row>
      <xdr:rowOff>93512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110039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4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910</xdr:rowOff>
    </xdr:from>
    <xdr:to>
      <xdr:col>41</xdr:col>
      <xdr:colOff>50800</xdr:colOff>
      <xdr:row>79</xdr:row>
      <xdr:rowOff>1580</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flipV="1">
          <a:off x="6972300" y="13545460"/>
          <a:ext cx="8890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156451</xdr:rowOff>
    </xdr:from>
    <xdr:to>
      <xdr:col>41</xdr:col>
      <xdr:colOff>101600</xdr:colOff>
      <xdr:row>78</xdr:row>
      <xdr:rowOff>86601</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103128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1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144838</xdr:rowOff>
    </xdr:from>
    <xdr:to>
      <xdr:col>36</xdr:col>
      <xdr:colOff>165100</xdr:colOff>
      <xdr:row>78</xdr:row>
      <xdr:rowOff>74988</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34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91515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1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55364</xdr:rowOff>
    </xdr:from>
    <xdr:to>
      <xdr:col>55</xdr:col>
      <xdr:colOff>50800</xdr:colOff>
      <xdr:row>78</xdr:row>
      <xdr:rowOff>156964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342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141741</xdr:rowOff>
    </xdr:from>
    <xdr:ext cx="534377"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334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117010</xdr:rowOff>
    </xdr:from>
    <xdr:to>
      <xdr:col>50</xdr:col>
      <xdr:colOff>165100</xdr:colOff>
      <xdr:row>79</xdr:row>
      <xdr:rowOff>47160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349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38287</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404428" y="1358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123503</xdr:rowOff>
    </xdr:from>
    <xdr:to>
      <xdr:col>46</xdr:col>
      <xdr:colOff>38100</xdr:colOff>
      <xdr:row>79</xdr:row>
      <xdr:rowOff>53653</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49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44780</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515428" y="1358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121560</xdr:rowOff>
    </xdr:from>
    <xdr:to>
      <xdr:col>41</xdr:col>
      <xdr:colOff>101600</xdr:colOff>
      <xdr:row>79</xdr:row>
      <xdr:rowOff>51710</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34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42837</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626428" y="1358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122230</xdr:rowOff>
    </xdr:from>
    <xdr:to>
      <xdr:col>36</xdr:col>
      <xdr:colOff>165100</xdr:colOff>
      <xdr:row>79</xdr:row>
      <xdr:rowOff>52380</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4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43507</xdr:rowOff>
    </xdr:from>
    <xdr:ext cx="469744"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37428" y="135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74454</xdr:rowOff>
    </xdr:from>
    <xdr:to>
      <xdr:col>54</xdr:col>
      <xdr:colOff>189865</xdr:colOff>
      <xdr:row>97</xdr:row>
      <xdr:rowOff>107829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676404"/>
          <a:ext cx="1270" cy="10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111656</xdr:rowOff>
    </xdr:from>
    <xdr:ext cx="534377" cy="2590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674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107829</xdr:rowOff>
    </xdr:from>
    <xdr:to>
      <xdr:col>55</xdr:col>
      <xdr:colOff>88900</xdr:colOff>
      <xdr:row>97</xdr:row>
      <xdr:rowOff>107829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7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21131</xdr:rowOff>
    </xdr:from>
    <xdr:ext cx="534377" cy="2590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45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74454</xdr:rowOff>
    </xdr:from>
    <xdr:to>
      <xdr:col>55</xdr:col>
      <xdr:colOff>88900</xdr:colOff>
      <xdr:row>91</xdr:row>
      <xdr:rowOff>74454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67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32429</xdr:rowOff>
    </xdr:from>
    <xdr:to>
      <xdr:col>55</xdr:col>
      <xdr:colOff>0</xdr:colOff>
      <xdr:row>94</xdr:row>
      <xdr:rowOff>60909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9639300" y="16148729"/>
          <a:ext cx="838200" cy="2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169360</xdr:rowOff>
    </xdr:from>
    <xdr:ext cx="534377" cy="259045"/>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6114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19483</xdr:rowOff>
    </xdr:from>
    <xdr:to>
      <xdr:col>55</xdr:col>
      <xdr:colOff>50800</xdr:colOff>
      <xdr:row>94</xdr:row>
      <xdr:rowOff>121083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31877</xdr:rowOff>
    </xdr:from>
    <xdr:to>
      <xdr:col>50</xdr:col>
      <xdr:colOff>114300</xdr:colOff>
      <xdr:row>94</xdr:row>
      <xdr:rowOff>60909</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8750300" y="16148177"/>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38608</xdr:rowOff>
    </xdr:from>
    <xdr:to>
      <xdr:col>50</xdr:col>
      <xdr:colOff>165100</xdr:colOff>
      <xdr:row>94</xdr:row>
      <xdr:rowOff>140208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131335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2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108838</xdr:rowOff>
    </xdr:from>
    <xdr:to>
      <xdr:col>45</xdr:col>
      <xdr:colOff>177800</xdr:colOff>
      <xdr:row>94</xdr:row>
      <xdr:rowOff>31877</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7861300" y="16053688"/>
          <a:ext cx="889000" cy="9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31235</xdr:rowOff>
    </xdr:from>
    <xdr:to>
      <xdr:col>46</xdr:col>
      <xdr:colOff>38100</xdr:colOff>
      <xdr:row>94</xdr:row>
      <xdr:rowOff>132835</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123962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24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108838</xdr:rowOff>
    </xdr:from>
    <xdr:to>
      <xdr:col>41</xdr:col>
      <xdr:colOff>50800</xdr:colOff>
      <xdr:row>93</xdr:row>
      <xdr:rowOff>125774</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flipV="1">
          <a:off x="6972300" y="16053688"/>
          <a:ext cx="889000" cy="1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28397</xdr:rowOff>
    </xdr:from>
    <xdr:to>
      <xdr:col>41</xdr:col>
      <xdr:colOff>101600</xdr:colOff>
      <xdr:row>94</xdr:row>
      <xdr:rowOff>129997</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121124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23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38018</xdr:rowOff>
    </xdr:from>
    <xdr:to>
      <xdr:col>36</xdr:col>
      <xdr:colOff>165100</xdr:colOff>
      <xdr:row>94</xdr:row>
      <xdr:rowOff>139618</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615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130745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2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153079</xdr:rowOff>
    </xdr:from>
    <xdr:to>
      <xdr:col>55</xdr:col>
      <xdr:colOff>50800</xdr:colOff>
      <xdr:row>94</xdr:row>
      <xdr:rowOff>83229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609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4506</xdr:rowOff>
    </xdr:from>
    <xdr:ext cx="534377" cy="259045"/>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594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10109</xdr:rowOff>
    </xdr:from>
    <xdr:to>
      <xdr:col>50</xdr:col>
      <xdr:colOff>165100</xdr:colOff>
      <xdr:row>94</xdr:row>
      <xdr:rowOff>111709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612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128236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590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152527</xdr:rowOff>
    </xdr:from>
    <xdr:to>
      <xdr:col>46</xdr:col>
      <xdr:colOff>38100</xdr:colOff>
      <xdr:row>94</xdr:row>
      <xdr:rowOff>82677</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609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99204</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587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58038</xdr:rowOff>
    </xdr:from>
    <xdr:to>
      <xdr:col>41</xdr:col>
      <xdr:colOff>101600</xdr:colOff>
      <xdr:row>93</xdr:row>
      <xdr:rowOff>159638</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600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4715</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577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74974</xdr:rowOff>
    </xdr:from>
    <xdr:to>
      <xdr:col>36</xdr:col>
      <xdr:colOff>165100</xdr:colOff>
      <xdr:row>94</xdr:row>
      <xdr:rowOff>5124</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601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21651</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579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8" name="消防費グラフ枠">
          <a:extLst>
            <a:ext uri="{FF2B5EF4-FFF2-40B4-BE49-F238E27FC236}">
              <a16:creationId xmlns:a16="http://schemas.microsoft.com/office/drawing/2014/main" id="{00000000-0008-0000-0700-00001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167561</xdr:rowOff>
    </xdr:from>
    <xdr:to>
      <xdr:col>85</xdr:col>
      <xdr:colOff>126364</xdr:colOff>
      <xdr:row>39</xdr:row>
      <xdr:rowOff>49974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6317595" y="5311061"/>
          <a:ext cx="1269" cy="142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53801</xdr:rowOff>
    </xdr:from>
    <xdr:ext cx="469744" cy="259045"/>
    <xdr:sp macro="" textlink="">
      <xdr:nvSpPr>
        <xdr:cNvPr id="530" name="消防費最小値テキスト">
          <a:extLst>
            <a:ext uri="{FF2B5EF4-FFF2-40B4-BE49-F238E27FC236}">
              <a16:creationId xmlns:a16="http://schemas.microsoft.com/office/drawing/2014/main" id="{00000000-0008-0000-0700-000012020000}"/>
            </a:ext>
          </a:extLst>
        </xdr:cNvPr>
        <xdr:cNvSpPr txBox="1"/>
      </xdr:nvSpPr>
      <xdr:spPr>
        <a:xfrm>
          <a:off x="16370300" y="674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49974</xdr:rowOff>
    </xdr:from>
    <xdr:to>
      <xdr:col>86</xdr:col>
      <xdr:colOff>25400</xdr:colOff>
      <xdr:row>39</xdr:row>
      <xdr:rowOff>49974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6230600" y="673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114238</xdr:rowOff>
    </xdr:from>
    <xdr:ext cx="534377" cy="259045"/>
    <xdr:sp macro="" textlink="">
      <xdr:nvSpPr>
        <xdr:cNvPr id="532" name="消防費最大値テキスト">
          <a:extLst>
            <a:ext uri="{FF2B5EF4-FFF2-40B4-BE49-F238E27FC236}">
              <a16:creationId xmlns:a16="http://schemas.microsoft.com/office/drawing/2014/main" id="{00000000-0008-0000-0700-000014020000}"/>
            </a:ext>
          </a:extLst>
        </xdr:cNvPr>
        <xdr:cNvSpPr txBox="1"/>
      </xdr:nvSpPr>
      <xdr:spPr>
        <a:xfrm>
          <a:off x="16370300" y="50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167561</xdr:rowOff>
    </xdr:from>
    <xdr:to>
      <xdr:col>86</xdr:col>
      <xdr:colOff>25400</xdr:colOff>
      <xdr:row>30</xdr:row>
      <xdr:rowOff>167561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6230600" y="531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167561</xdr:rowOff>
    </xdr:from>
    <xdr:to>
      <xdr:col>85</xdr:col>
      <xdr:colOff>127000</xdr:colOff>
      <xdr:row>32</xdr:row>
      <xdr:rowOff>138414</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5481300" y="5311061"/>
          <a:ext cx="838200" cy="31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136479</xdr:rowOff>
    </xdr:from>
    <xdr:ext cx="534377" cy="259045"/>
    <xdr:sp macro="" textlink="">
      <xdr:nvSpPr>
        <xdr:cNvPr id="535" name="消防費平均値テキスト">
          <a:extLst>
            <a:ext uri="{FF2B5EF4-FFF2-40B4-BE49-F238E27FC236}">
              <a16:creationId xmlns:a16="http://schemas.microsoft.com/office/drawing/2014/main" id="{00000000-0008-0000-0700-000017020000}"/>
            </a:ext>
          </a:extLst>
        </xdr:cNvPr>
        <xdr:cNvSpPr txBox="1"/>
      </xdr:nvSpPr>
      <xdr:spPr>
        <a:xfrm>
          <a:off x="16370300" y="6137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158052</xdr:rowOff>
    </xdr:from>
    <xdr:to>
      <xdr:col>85</xdr:col>
      <xdr:colOff>177800</xdr:colOff>
      <xdr:row>36</xdr:row>
      <xdr:rowOff>88202</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62687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31686</xdr:rowOff>
    </xdr:from>
    <xdr:to>
      <xdr:col>81</xdr:col>
      <xdr:colOff>50800</xdr:colOff>
      <xdr:row>32</xdr:row>
      <xdr:rowOff>138414</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4592300" y="5518086"/>
          <a:ext cx="889000" cy="10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74898</xdr:rowOff>
    </xdr:from>
    <xdr:to>
      <xdr:col>81</xdr:col>
      <xdr:colOff>101600</xdr:colOff>
      <xdr:row>36</xdr:row>
      <xdr:rowOff>5048</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5430500" y="607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167625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16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149273</xdr:rowOff>
    </xdr:from>
    <xdr:to>
      <xdr:col>76</xdr:col>
      <xdr:colOff>114300</xdr:colOff>
      <xdr:row>32</xdr:row>
      <xdr:rowOff>31686</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a:off x="13703300" y="5464223"/>
          <a:ext cx="889000" cy="5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3889</xdr:rowOff>
    </xdr:from>
    <xdr:to>
      <xdr:col>76</xdr:col>
      <xdr:colOff>165100</xdr:colOff>
      <xdr:row>36</xdr:row>
      <xdr:rowOff>105489</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4541500" y="617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96616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2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149273</xdr:rowOff>
    </xdr:from>
    <xdr:to>
      <xdr:col>71</xdr:col>
      <xdr:colOff>177800</xdr:colOff>
      <xdr:row>32</xdr:row>
      <xdr:rowOff>86694</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flipV="1">
          <a:off x="12814300" y="5464223"/>
          <a:ext cx="889000" cy="10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162052</xdr:rowOff>
    </xdr:from>
    <xdr:to>
      <xdr:col>72</xdr:col>
      <xdr:colOff>38100</xdr:colOff>
      <xdr:row>36</xdr:row>
      <xdr:rowOff>92202</xdr:rowOff>
    </xdr:to>
    <xdr:sp macro="" textlink="">
      <xdr:nvSpPr>
        <xdr:cNvPr id="544" name="フローチャート: 判断 543">
          <a:extLst>
            <a:ext uri="{FF2B5EF4-FFF2-40B4-BE49-F238E27FC236}">
              <a16:creationId xmlns:a16="http://schemas.microsoft.com/office/drawing/2014/main" id="{00000000-0008-0000-0700-000020020000}"/>
            </a:ext>
          </a:extLst>
        </xdr:cNvPr>
        <xdr:cNvSpPr/>
      </xdr:nvSpPr>
      <xdr:spPr>
        <a:xfrm>
          <a:off x="13652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83329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2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32893</xdr:rowOff>
    </xdr:from>
    <xdr:to>
      <xdr:col>67</xdr:col>
      <xdr:colOff>101600</xdr:colOff>
      <xdr:row>36</xdr:row>
      <xdr:rowOff>134493</xdr:rowOff>
    </xdr:to>
    <xdr:sp macro="" textlink="">
      <xdr:nvSpPr>
        <xdr:cNvPr id="546" name="フローチャート: 判断 545">
          <a:extLst>
            <a:ext uri="{FF2B5EF4-FFF2-40B4-BE49-F238E27FC236}">
              <a16:creationId xmlns:a16="http://schemas.microsoft.com/office/drawing/2014/main" id="{00000000-0008-0000-0700-000022020000}"/>
            </a:ext>
          </a:extLst>
        </xdr:cNvPr>
        <xdr:cNvSpPr/>
      </xdr:nvSpPr>
      <xdr:spPr>
        <a:xfrm>
          <a:off x="12763500" y="620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125620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9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116761</xdr:rowOff>
    </xdr:from>
    <xdr:to>
      <xdr:col>85</xdr:col>
      <xdr:colOff>177800</xdr:colOff>
      <xdr:row>31</xdr:row>
      <xdr:rowOff>46911</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6268700" y="526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69788</xdr:rowOff>
    </xdr:from>
    <xdr:ext cx="534377" cy="259045"/>
    <xdr:sp macro="" textlink="">
      <xdr:nvSpPr>
        <xdr:cNvPr id="554" name="消防費該当値テキスト">
          <a:extLst>
            <a:ext uri="{FF2B5EF4-FFF2-40B4-BE49-F238E27FC236}">
              <a16:creationId xmlns:a16="http://schemas.microsoft.com/office/drawing/2014/main" id="{00000000-0008-0000-0700-00002A020000}"/>
            </a:ext>
          </a:extLst>
        </xdr:cNvPr>
        <xdr:cNvSpPr txBox="1"/>
      </xdr:nvSpPr>
      <xdr:spPr>
        <a:xfrm>
          <a:off x="16370300" y="521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87614</xdr:rowOff>
    </xdr:from>
    <xdr:to>
      <xdr:col>81</xdr:col>
      <xdr:colOff>101600</xdr:colOff>
      <xdr:row>33</xdr:row>
      <xdr:rowOff>17764</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5430500" y="557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34291</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5214111" y="534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152336</xdr:rowOff>
    </xdr:from>
    <xdr:to>
      <xdr:col>76</xdr:col>
      <xdr:colOff>165100</xdr:colOff>
      <xdr:row>32</xdr:row>
      <xdr:rowOff>82486</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4541500" y="546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99013</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4325111" y="524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98473</xdr:rowOff>
    </xdr:from>
    <xdr:to>
      <xdr:col>72</xdr:col>
      <xdr:colOff>38100</xdr:colOff>
      <xdr:row>32</xdr:row>
      <xdr:rowOff>28623</xdr:rowOff>
    </xdr:to>
    <xdr:sp macro="" textlink="">
      <xdr:nvSpPr>
        <xdr:cNvPr id="559" name="楕円 558">
          <a:extLst>
            <a:ext uri="{FF2B5EF4-FFF2-40B4-BE49-F238E27FC236}">
              <a16:creationId xmlns:a16="http://schemas.microsoft.com/office/drawing/2014/main" id="{00000000-0008-0000-0700-00002F020000}"/>
            </a:ext>
          </a:extLst>
        </xdr:cNvPr>
        <xdr:cNvSpPr/>
      </xdr:nvSpPr>
      <xdr:spPr>
        <a:xfrm>
          <a:off x="13652500" y="54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45150</xdr:rowOff>
    </xdr:from>
    <xdr:ext cx="534377"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3436111" y="518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35894</xdr:rowOff>
    </xdr:from>
    <xdr:to>
      <xdr:col>67</xdr:col>
      <xdr:colOff>101600</xdr:colOff>
      <xdr:row>32</xdr:row>
      <xdr:rowOff>137494</xdr:rowOff>
    </xdr:to>
    <xdr:sp macro="" textlink="">
      <xdr:nvSpPr>
        <xdr:cNvPr id="561" name="楕円 560">
          <a:extLst>
            <a:ext uri="{FF2B5EF4-FFF2-40B4-BE49-F238E27FC236}">
              <a16:creationId xmlns:a16="http://schemas.microsoft.com/office/drawing/2014/main" id="{00000000-0008-0000-0700-000031020000}"/>
            </a:ext>
          </a:extLst>
        </xdr:cNvPr>
        <xdr:cNvSpPr/>
      </xdr:nvSpPr>
      <xdr:spPr>
        <a:xfrm>
          <a:off x="12763500" y="552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154021</xdr:rowOff>
    </xdr:from>
    <xdr:ext cx="534377"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547111" y="529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9" name="正方形/長方形 568">
          <a:extLst>
            <a:ext uri="{FF2B5EF4-FFF2-40B4-BE49-F238E27FC236}">
              <a16:creationId xmlns:a16="http://schemas.microsoft.com/office/drawing/2014/main" id="{00000000-0008-0000-0700-00003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70" name="正方形/長方形 569">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6" name="教育費グラフ枠">
          <a:extLst>
            <a:ext uri="{FF2B5EF4-FFF2-40B4-BE49-F238E27FC236}">
              <a16:creationId xmlns:a16="http://schemas.microsoft.com/office/drawing/2014/main" id="{00000000-0008-0000-0700-00004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150311</xdr:rowOff>
    </xdr:from>
    <xdr:to>
      <xdr:col>85</xdr:col>
      <xdr:colOff>126364</xdr:colOff>
      <xdr:row>53</xdr:row>
      <xdr:rowOff>59557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6317595" y="8551361"/>
          <a:ext cx="1269" cy="5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63384</xdr:rowOff>
    </xdr:from>
    <xdr:ext cx="534377" cy="259045"/>
    <xdr:sp macro="" textlink="">
      <xdr:nvSpPr>
        <xdr:cNvPr id="588" name="教育費最小値テキスト">
          <a:extLst>
            <a:ext uri="{FF2B5EF4-FFF2-40B4-BE49-F238E27FC236}">
              <a16:creationId xmlns:a16="http://schemas.microsoft.com/office/drawing/2014/main" id="{00000000-0008-0000-0700-00004C020000}"/>
            </a:ext>
          </a:extLst>
        </xdr:cNvPr>
        <xdr:cNvSpPr txBox="1"/>
      </xdr:nvSpPr>
      <xdr:spPr>
        <a:xfrm>
          <a:off x="16370300" y="91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53</xdr:row>
      <xdr:rowOff>59557</xdr:rowOff>
    </xdr:from>
    <xdr:to>
      <xdr:col>86</xdr:col>
      <xdr:colOff>25400</xdr:colOff>
      <xdr:row>53</xdr:row>
      <xdr:rowOff>59557</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6230600" y="9146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96988</xdr:rowOff>
    </xdr:from>
    <xdr:ext cx="599010" cy="259045"/>
    <xdr:sp macro="" textlink="">
      <xdr:nvSpPr>
        <xdr:cNvPr id="590" name="教育費最大値テキスト">
          <a:extLst>
            <a:ext uri="{FF2B5EF4-FFF2-40B4-BE49-F238E27FC236}">
              <a16:creationId xmlns:a16="http://schemas.microsoft.com/office/drawing/2014/main" id="{00000000-0008-0000-0700-00004E020000}"/>
            </a:ext>
          </a:extLst>
        </xdr:cNvPr>
        <xdr:cNvSpPr txBox="1"/>
      </xdr:nvSpPr>
      <xdr:spPr>
        <a:xfrm>
          <a:off x="16370300" y="832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150311</xdr:rowOff>
    </xdr:from>
    <xdr:to>
      <xdr:col>86</xdr:col>
      <xdr:colOff>25400</xdr:colOff>
      <xdr:row>49</xdr:row>
      <xdr:rowOff>150311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6230600" y="855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12732</xdr:rowOff>
    </xdr:from>
    <xdr:to>
      <xdr:col>85</xdr:col>
      <xdr:colOff>127000</xdr:colOff>
      <xdr:row>52</xdr:row>
      <xdr:rowOff>84589</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5481300" y="8928132"/>
          <a:ext cx="838200" cy="7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25595</xdr:rowOff>
    </xdr:from>
    <xdr:ext cx="534377" cy="259045"/>
    <xdr:sp macro="" textlink="">
      <xdr:nvSpPr>
        <xdr:cNvPr id="593" name="教育費平均値テキスト">
          <a:extLst>
            <a:ext uri="{FF2B5EF4-FFF2-40B4-BE49-F238E27FC236}">
              <a16:creationId xmlns:a16="http://schemas.microsoft.com/office/drawing/2014/main" id="{00000000-0008-0000-0700-000051020000}"/>
            </a:ext>
          </a:extLst>
        </xdr:cNvPr>
        <xdr:cNvSpPr txBox="1"/>
      </xdr:nvSpPr>
      <xdr:spPr>
        <a:xfrm>
          <a:off x="16370300" y="8598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2718</xdr:rowOff>
    </xdr:from>
    <xdr:to>
      <xdr:col>85</xdr:col>
      <xdr:colOff>177800</xdr:colOff>
      <xdr:row>51</xdr:row>
      <xdr:rowOff>104318</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6268700" y="874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84589</xdr:rowOff>
    </xdr:from>
    <xdr:to>
      <xdr:col>81</xdr:col>
      <xdr:colOff>50800</xdr:colOff>
      <xdr:row>53</xdr:row>
      <xdr:rowOff>49422</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4592300" y="8999989"/>
          <a:ext cx="889000" cy="13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109969</xdr:rowOff>
    </xdr:from>
    <xdr:to>
      <xdr:col>81</xdr:col>
      <xdr:colOff>101600</xdr:colOff>
      <xdr:row>52</xdr:row>
      <xdr:rowOff>40119</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5430500" y="885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56646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862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49422</xdr:rowOff>
    </xdr:from>
    <xdr:to>
      <xdr:col>76</xdr:col>
      <xdr:colOff>114300</xdr:colOff>
      <xdr:row>53</xdr:row>
      <xdr:rowOff>97275</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flipV="1">
          <a:off x="13703300" y="9136272"/>
          <a:ext cx="889000" cy="4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165329</xdr:rowOff>
    </xdr:from>
    <xdr:to>
      <xdr:col>76</xdr:col>
      <xdr:colOff>165100</xdr:colOff>
      <xdr:row>52</xdr:row>
      <xdr:rowOff>95479</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4541500" y="890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112006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868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97275</xdr:rowOff>
    </xdr:from>
    <xdr:to>
      <xdr:col>71</xdr:col>
      <xdr:colOff>177800</xdr:colOff>
      <xdr:row>58</xdr:row>
      <xdr:rowOff>12503</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flipV="1">
          <a:off x="12814300" y="9184125"/>
          <a:ext cx="889000" cy="77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160338</xdr:rowOff>
    </xdr:from>
    <xdr:to>
      <xdr:col>72</xdr:col>
      <xdr:colOff>38100</xdr:colOff>
      <xdr:row>52</xdr:row>
      <xdr:rowOff>90488</xdr:rowOff>
    </xdr:to>
    <xdr:sp macro="" textlink="">
      <xdr:nvSpPr>
        <xdr:cNvPr id="602" name="フローチャート: 判断 601">
          <a:extLst>
            <a:ext uri="{FF2B5EF4-FFF2-40B4-BE49-F238E27FC236}">
              <a16:creationId xmlns:a16="http://schemas.microsoft.com/office/drawing/2014/main" id="{00000000-0008-0000-0700-00005A020000}"/>
            </a:ext>
          </a:extLst>
        </xdr:cNvPr>
        <xdr:cNvSpPr/>
      </xdr:nvSpPr>
      <xdr:spPr>
        <a:xfrm>
          <a:off x="13652500" y="890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107015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867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102254</xdr:rowOff>
    </xdr:from>
    <xdr:to>
      <xdr:col>67</xdr:col>
      <xdr:colOff>101600</xdr:colOff>
      <xdr:row>57</xdr:row>
      <xdr:rowOff>32404</xdr:rowOff>
    </xdr:to>
    <xdr:sp macro="" textlink="">
      <xdr:nvSpPr>
        <xdr:cNvPr id="604" name="フローチャート: 判断 603">
          <a:extLst>
            <a:ext uri="{FF2B5EF4-FFF2-40B4-BE49-F238E27FC236}">
              <a16:creationId xmlns:a16="http://schemas.microsoft.com/office/drawing/2014/main" id="{00000000-0008-0000-0700-00005C020000}"/>
            </a:ext>
          </a:extLst>
        </xdr:cNvPr>
        <xdr:cNvSpPr/>
      </xdr:nvSpPr>
      <xdr:spPr>
        <a:xfrm>
          <a:off x="12763500" y="970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48931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4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133382</xdr:rowOff>
    </xdr:from>
    <xdr:to>
      <xdr:col>85</xdr:col>
      <xdr:colOff>177800</xdr:colOff>
      <xdr:row>52</xdr:row>
      <xdr:rowOff>63532</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6268700" y="887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111809</xdr:rowOff>
    </xdr:from>
    <xdr:ext cx="534377" cy="259045"/>
    <xdr:sp macro="" textlink="">
      <xdr:nvSpPr>
        <xdr:cNvPr id="612" name="教育費該当値テキスト">
          <a:extLst>
            <a:ext uri="{FF2B5EF4-FFF2-40B4-BE49-F238E27FC236}">
              <a16:creationId xmlns:a16="http://schemas.microsoft.com/office/drawing/2014/main" id="{00000000-0008-0000-0700-000064020000}"/>
            </a:ext>
          </a:extLst>
        </xdr:cNvPr>
        <xdr:cNvSpPr txBox="1"/>
      </xdr:nvSpPr>
      <xdr:spPr>
        <a:xfrm>
          <a:off x="16370300" y="885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33789</xdr:rowOff>
    </xdr:from>
    <xdr:to>
      <xdr:col>81</xdr:col>
      <xdr:colOff>101600</xdr:colOff>
      <xdr:row>52</xdr:row>
      <xdr:rowOff>135389</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5430500" y="894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126516</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5214111" y="904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170072</xdr:rowOff>
    </xdr:from>
    <xdr:to>
      <xdr:col>76</xdr:col>
      <xdr:colOff>165100</xdr:colOff>
      <xdr:row>53</xdr:row>
      <xdr:rowOff>100222</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4541500" y="908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91349</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4325111" y="917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46475</xdr:rowOff>
    </xdr:from>
    <xdr:to>
      <xdr:col>72</xdr:col>
      <xdr:colOff>38100</xdr:colOff>
      <xdr:row>53</xdr:row>
      <xdr:rowOff>148075</xdr:rowOff>
    </xdr:to>
    <xdr:sp macro="" textlink="">
      <xdr:nvSpPr>
        <xdr:cNvPr id="617" name="楕円 616">
          <a:extLst>
            <a:ext uri="{FF2B5EF4-FFF2-40B4-BE49-F238E27FC236}">
              <a16:creationId xmlns:a16="http://schemas.microsoft.com/office/drawing/2014/main" id="{00000000-0008-0000-0700-000069020000}"/>
            </a:ext>
          </a:extLst>
        </xdr:cNvPr>
        <xdr:cNvSpPr/>
      </xdr:nvSpPr>
      <xdr:spPr>
        <a:xfrm>
          <a:off x="13652500" y="913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139202</xdr:rowOff>
    </xdr:from>
    <xdr:ext cx="534377"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3436111" y="922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133153</xdr:rowOff>
    </xdr:from>
    <xdr:to>
      <xdr:col>67</xdr:col>
      <xdr:colOff>101600</xdr:colOff>
      <xdr:row>58</xdr:row>
      <xdr:rowOff>63303</xdr:rowOff>
    </xdr:to>
    <xdr:sp macro="" textlink="">
      <xdr:nvSpPr>
        <xdr:cNvPr id="619" name="楕円 618">
          <a:extLst>
            <a:ext uri="{FF2B5EF4-FFF2-40B4-BE49-F238E27FC236}">
              <a16:creationId xmlns:a16="http://schemas.microsoft.com/office/drawing/2014/main" id="{00000000-0008-0000-0700-00006B020000}"/>
            </a:ext>
          </a:extLst>
        </xdr:cNvPr>
        <xdr:cNvSpPr/>
      </xdr:nvSpPr>
      <xdr:spPr>
        <a:xfrm>
          <a:off x="12763500" y="990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54430</xdr:rowOff>
    </xdr:from>
    <xdr:ext cx="534377"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547111" y="999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8" name="正方形/長方形 627">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3" name="災害復旧費グラフ枠">
          <a:extLst>
            <a:ext uri="{FF2B5EF4-FFF2-40B4-BE49-F238E27FC236}">
              <a16:creationId xmlns:a16="http://schemas.microsoft.com/office/drawing/2014/main" id="{00000000-0008-0000-0700-00008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20256</xdr:rowOff>
    </xdr:from>
    <xdr:to>
      <xdr:col>85</xdr:col>
      <xdr:colOff>126364</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6317595" y="12193206"/>
          <a:ext cx="1269" cy="1395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5" name="災害復旧費最小値テキスト">
          <a:extLst>
            <a:ext uri="{FF2B5EF4-FFF2-40B4-BE49-F238E27FC236}">
              <a16:creationId xmlns:a16="http://schemas.microsoft.com/office/drawing/2014/main" id="{00000000-0008-0000-0700-00008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138383</xdr:rowOff>
    </xdr:from>
    <xdr:ext cx="469744" cy="259045"/>
    <xdr:sp macro="" textlink="">
      <xdr:nvSpPr>
        <xdr:cNvPr id="647" name="災害復旧費最大値テキスト">
          <a:extLst>
            <a:ext uri="{FF2B5EF4-FFF2-40B4-BE49-F238E27FC236}">
              <a16:creationId xmlns:a16="http://schemas.microsoft.com/office/drawing/2014/main" id="{00000000-0008-0000-0700-000087020000}"/>
            </a:ext>
          </a:extLst>
        </xdr:cNvPr>
        <xdr:cNvSpPr txBox="1"/>
      </xdr:nvSpPr>
      <xdr:spPr>
        <a:xfrm>
          <a:off x="16370300" y="119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20256</xdr:rowOff>
    </xdr:from>
    <xdr:to>
      <xdr:col>86</xdr:col>
      <xdr:colOff>25400</xdr:colOff>
      <xdr:row>71</xdr:row>
      <xdr:rowOff>20256</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6230600" y="1219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78550</xdr:rowOff>
    </xdr:from>
    <xdr:to>
      <xdr:col>85</xdr:col>
      <xdr:colOff>127000</xdr:colOff>
      <xdr:row>77</xdr:row>
      <xdr:rowOff>9779</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5481300" y="13108750"/>
          <a:ext cx="838200" cy="10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59517</xdr:rowOff>
    </xdr:from>
    <xdr:ext cx="469744" cy="259045"/>
    <xdr:sp macro="" textlink="">
      <xdr:nvSpPr>
        <xdr:cNvPr id="650" name="災害復旧費平均値テキスト">
          <a:extLst>
            <a:ext uri="{FF2B5EF4-FFF2-40B4-BE49-F238E27FC236}">
              <a16:creationId xmlns:a16="http://schemas.microsoft.com/office/drawing/2014/main" id="{00000000-0008-0000-0700-00008A020000}"/>
            </a:ext>
          </a:extLst>
        </xdr:cNvPr>
        <xdr:cNvSpPr txBox="1"/>
      </xdr:nvSpPr>
      <xdr:spPr>
        <a:xfrm>
          <a:off x="16370300" y="13261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81090</xdr:rowOff>
    </xdr:from>
    <xdr:to>
      <xdr:col>85</xdr:col>
      <xdr:colOff>177800</xdr:colOff>
      <xdr:row>78</xdr:row>
      <xdr:rowOff>11240</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6268700" y="132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9779</xdr:rowOff>
    </xdr:from>
    <xdr:to>
      <xdr:col>81</xdr:col>
      <xdr:colOff>50800</xdr:colOff>
      <xdr:row>77</xdr:row>
      <xdr:rowOff>157607</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4592300" y="13211429"/>
          <a:ext cx="889000" cy="1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18605</xdr:rowOff>
    </xdr:from>
    <xdr:to>
      <xdr:col>81</xdr:col>
      <xdr:colOff>101600</xdr:colOff>
      <xdr:row>77</xdr:row>
      <xdr:rowOff>120205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5430500" y="132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111332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3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157607</xdr:rowOff>
    </xdr:from>
    <xdr:to>
      <xdr:col>76</xdr:col>
      <xdr:colOff>114300</xdr:colOff>
      <xdr:row>78</xdr:row>
      <xdr:rowOff>62167</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flipV="1">
          <a:off x="13703300" y="13359257"/>
          <a:ext cx="889000" cy="7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60706</xdr:rowOff>
    </xdr:from>
    <xdr:to>
      <xdr:col>76</xdr:col>
      <xdr:colOff>165100</xdr:colOff>
      <xdr:row>77</xdr:row>
      <xdr:rowOff>162306</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4541500" y="1326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7383</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03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62167</xdr:rowOff>
    </xdr:from>
    <xdr:to>
      <xdr:col>71</xdr:col>
      <xdr:colOff>177800</xdr:colOff>
      <xdr:row>78</xdr:row>
      <xdr:rowOff>151701</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flipV="1">
          <a:off x="12814300" y="13435267"/>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10224</xdr:rowOff>
    </xdr:from>
    <xdr:to>
      <xdr:col>72</xdr:col>
      <xdr:colOff>38100</xdr:colOff>
      <xdr:row>78</xdr:row>
      <xdr:rowOff>111824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3652500" y="1338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128351</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158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10985</xdr:rowOff>
    </xdr:from>
    <xdr:to>
      <xdr:col>67</xdr:col>
      <xdr:colOff>101600</xdr:colOff>
      <xdr:row>78</xdr:row>
      <xdr:rowOff>112585</xdr:rowOff>
    </xdr:to>
    <xdr:sp macro="" textlink="">
      <xdr:nvSpPr>
        <xdr:cNvPr id="661" name="フローチャート: 判断 660">
          <a:extLst>
            <a:ext uri="{FF2B5EF4-FFF2-40B4-BE49-F238E27FC236}">
              <a16:creationId xmlns:a16="http://schemas.microsoft.com/office/drawing/2014/main" id="{00000000-0008-0000-0700-000095020000}"/>
            </a:ext>
          </a:extLst>
        </xdr:cNvPr>
        <xdr:cNvSpPr/>
      </xdr:nvSpPr>
      <xdr:spPr>
        <a:xfrm>
          <a:off x="12763500" y="1338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129112</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159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27750</xdr:rowOff>
    </xdr:from>
    <xdr:to>
      <xdr:col>85</xdr:col>
      <xdr:colOff>177800</xdr:colOff>
      <xdr:row>76</xdr:row>
      <xdr:rowOff>129350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6268700" y="130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50626</xdr:rowOff>
    </xdr:from>
    <xdr:ext cx="469744" cy="259045"/>
    <xdr:sp macro="" textlink="">
      <xdr:nvSpPr>
        <xdr:cNvPr id="669" name="災害復旧費該当値テキスト">
          <a:extLst>
            <a:ext uri="{FF2B5EF4-FFF2-40B4-BE49-F238E27FC236}">
              <a16:creationId xmlns:a16="http://schemas.microsoft.com/office/drawing/2014/main" id="{00000000-0008-0000-0700-00009D020000}"/>
            </a:ext>
          </a:extLst>
        </xdr:cNvPr>
        <xdr:cNvSpPr txBox="1"/>
      </xdr:nvSpPr>
      <xdr:spPr>
        <a:xfrm>
          <a:off x="16370300" y="1290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130429</xdr:rowOff>
    </xdr:from>
    <xdr:to>
      <xdr:col>81</xdr:col>
      <xdr:colOff>101600</xdr:colOff>
      <xdr:row>77</xdr:row>
      <xdr:rowOff>60579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5430500" y="1316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77106</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5246428" y="1293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106807</xdr:rowOff>
    </xdr:from>
    <xdr:to>
      <xdr:col>76</xdr:col>
      <xdr:colOff>165100</xdr:colOff>
      <xdr:row>78</xdr:row>
      <xdr:rowOff>36957</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4541500" y="1330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28084</xdr:rowOff>
    </xdr:from>
    <xdr:ext cx="469744"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4357428" y="1340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11367</xdr:rowOff>
    </xdr:from>
    <xdr:to>
      <xdr:col>72</xdr:col>
      <xdr:colOff>38100</xdr:colOff>
      <xdr:row>78</xdr:row>
      <xdr:rowOff>112967</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3652500" y="1338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104094</xdr:rowOff>
    </xdr:from>
    <xdr:ext cx="378565"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3514017" y="13477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100901</xdr:rowOff>
    </xdr:from>
    <xdr:to>
      <xdr:col>67</xdr:col>
      <xdr:colOff>101600</xdr:colOff>
      <xdr:row>79</xdr:row>
      <xdr:rowOff>31051</xdr:rowOff>
    </xdr:to>
    <xdr:sp macro="" textlink="">
      <xdr:nvSpPr>
        <xdr:cNvPr id="676" name="楕円 675">
          <a:extLst>
            <a:ext uri="{FF2B5EF4-FFF2-40B4-BE49-F238E27FC236}">
              <a16:creationId xmlns:a16="http://schemas.microsoft.com/office/drawing/2014/main" id="{00000000-0008-0000-0700-0000A4020000}"/>
            </a:ext>
          </a:extLst>
        </xdr:cNvPr>
        <xdr:cNvSpPr/>
      </xdr:nvSpPr>
      <xdr:spPr>
        <a:xfrm>
          <a:off x="12763500" y="1347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22178</xdr:rowOff>
    </xdr:from>
    <xdr:ext cx="378565"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625017" y="13566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5" name="正方形/長方形 684">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3" name="公債費グラフ枠">
          <a:extLst>
            <a:ext uri="{FF2B5EF4-FFF2-40B4-BE49-F238E27FC236}">
              <a16:creationId xmlns:a16="http://schemas.microsoft.com/office/drawing/2014/main" id="{00000000-0008-0000-0700-0000B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149106</xdr:rowOff>
    </xdr:from>
    <xdr:to>
      <xdr:col>85</xdr:col>
      <xdr:colOff>126364</xdr:colOff>
      <xdr:row>98</xdr:row>
      <xdr:rowOff>28502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6317595" y="15579606"/>
          <a:ext cx="1269" cy="125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32329</xdr:rowOff>
    </xdr:from>
    <xdr:ext cx="534377" cy="259045"/>
    <xdr:sp macro="" textlink="">
      <xdr:nvSpPr>
        <xdr:cNvPr id="705" name="公債費最小値テキスト">
          <a:extLst>
            <a:ext uri="{FF2B5EF4-FFF2-40B4-BE49-F238E27FC236}">
              <a16:creationId xmlns:a16="http://schemas.microsoft.com/office/drawing/2014/main" id="{00000000-0008-0000-0700-0000C1020000}"/>
            </a:ext>
          </a:extLst>
        </xdr:cNvPr>
        <xdr:cNvSpPr txBox="1"/>
      </xdr:nvSpPr>
      <xdr:spPr>
        <a:xfrm>
          <a:off x="16370300" y="1683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28502</xdr:rowOff>
    </xdr:from>
    <xdr:to>
      <xdr:col>86</xdr:col>
      <xdr:colOff>25400</xdr:colOff>
      <xdr:row>98</xdr:row>
      <xdr:rowOff>28502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6230600" y="16830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95783</xdr:rowOff>
    </xdr:from>
    <xdr:ext cx="534377" cy="259045"/>
    <xdr:sp macro="" textlink="">
      <xdr:nvSpPr>
        <xdr:cNvPr id="707" name="公債費最大値テキスト">
          <a:extLst>
            <a:ext uri="{FF2B5EF4-FFF2-40B4-BE49-F238E27FC236}">
              <a16:creationId xmlns:a16="http://schemas.microsoft.com/office/drawing/2014/main" id="{00000000-0008-0000-0700-0000C3020000}"/>
            </a:ext>
          </a:extLst>
        </xdr:cNvPr>
        <xdr:cNvSpPr txBox="1"/>
      </xdr:nvSpPr>
      <xdr:spPr>
        <a:xfrm>
          <a:off x="16370300" y="1535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149106</xdr:rowOff>
    </xdr:from>
    <xdr:to>
      <xdr:col>86</xdr:col>
      <xdr:colOff>25400</xdr:colOff>
      <xdr:row>90</xdr:row>
      <xdr:rowOff>149106</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6230600" y="1557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158674</xdr:rowOff>
    </xdr:from>
    <xdr:to>
      <xdr:col>85</xdr:col>
      <xdr:colOff>127000</xdr:colOff>
      <xdr:row>95</xdr:row>
      <xdr:rowOff>4304</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5481300" y="16274974"/>
          <a:ext cx="838200" cy="1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88296</xdr:rowOff>
    </xdr:from>
    <xdr:ext cx="534377" cy="259045"/>
    <xdr:sp macro="" textlink="">
      <xdr:nvSpPr>
        <xdr:cNvPr id="710" name="公債費平均値テキスト">
          <a:extLst>
            <a:ext uri="{FF2B5EF4-FFF2-40B4-BE49-F238E27FC236}">
              <a16:creationId xmlns:a16="http://schemas.microsoft.com/office/drawing/2014/main" id="{00000000-0008-0000-0700-0000C6020000}"/>
            </a:ext>
          </a:extLst>
        </xdr:cNvPr>
        <xdr:cNvSpPr txBox="1"/>
      </xdr:nvSpPr>
      <xdr:spPr>
        <a:xfrm>
          <a:off x="16370300" y="16033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65419</xdr:rowOff>
    </xdr:from>
    <xdr:to>
      <xdr:col>85</xdr:col>
      <xdr:colOff>177800</xdr:colOff>
      <xdr:row>94</xdr:row>
      <xdr:rowOff>167019</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6268700" y="1618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4304</xdr:rowOff>
    </xdr:from>
    <xdr:to>
      <xdr:col>81</xdr:col>
      <xdr:colOff>50800</xdr:colOff>
      <xdr:row>95</xdr:row>
      <xdr:rowOff>20698</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4592300" y="16292054"/>
          <a:ext cx="889000" cy="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13396</xdr:rowOff>
    </xdr:from>
    <xdr:to>
      <xdr:col>81</xdr:col>
      <xdr:colOff>101600</xdr:colOff>
      <xdr:row>94</xdr:row>
      <xdr:rowOff>114996</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5430500" y="1612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131523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90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5153</xdr:rowOff>
    </xdr:from>
    <xdr:to>
      <xdr:col>76</xdr:col>
      <xdr:colOff>114300</xdr:colOff>
      <xdr:row>95</xdr:row>
      <xdr:rowOff>20698</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3703300" y="16292903"/>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136906</xdr:rowOff>
    </xdr:from>
    <xdr:to>
      <xdr:col>76</xdr:col>
      <xdr:colOff>165100</xdr:colOff>
      <xdr:row>94</xdr:row>
      <xdr:rowOff>67056</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4541500" y="1608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83583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585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158412</xdr:rowOff>
    </xdr:from>
    <xdr:to>
      <xdr:col>71</xdr:col>
      <xdr:colOff>177800</xdr:colOff>
      <xdr:row>95</xdr:row>
      <xdr:rowOff>5153</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2814300" y="16274712"/>
          <a:ext cx="889000" cy="1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155880</xdr:rowOff>
    </xdr:from>
    <xdr:to>
      <xdr:col>72</xdr:col>
      <xdr:colOff>38100</xdr:colOff>
      <xdr:row>94</xdr:row>
      <xdr:rowOff>86030</xdr:rowOff>
    </xdr:to>
    <xdr:sp macro="" textlink="">
      <xdr:nvSpPr>
        <xdr:cNvPr id="719" name="フローチャート: 判断 718">
          <a:extLst>
            <a:ext uri="{FF2B5EF4-FFF2-40B4-BE49-F238E27FC236}">
              <a16:creationId xmlns:a16="http://schemas.microsoft.com/office/drawing/2014/main" id="{00000000-0008-0000-0700-0000CF020000}"/>
            </a:ext>
          </a:extLst>
        </xdr:cNvPr>
        <xdr:cNvSpPr/>
      </xdr:nvSpPr>
      <xdr:spPr>
        <a:xfrm>
          <a:off x="13652500" y="161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102557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58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135274</xdr:rowOff>
    </xdr:from>
    <xdr:to>
      <xdr:col>67</xdr:col>
      <xdr:colOff>101600</xdr:colOff>
      <xdr:row>94</xdr:row>
      <xdr:rowOff>65424</xdr:rowOff>
    </xdr:to>
    <xdr:sp macro="" textlink="">
      <xdr:nvSpPr>
        <xdr:cNvPr id="721" name="フローチャート: 判断 720">
          <a:extLst>
            <a:ext uri="{FF2B5EF4-FFF2-40B4-BE49-F238E27FC236}">
              <a16:creationId xmlns:a16="http://schemas.microsoft.com/office/drawing/2014/main" id="{00000000-0008-0000-0700-0000D1020000}"/>
            </a:ext>
          </a:extLst>
        </xdr:cNvPr>
        <xdr:cNvSpPr/>
      </xdr:nvSpPr>
      <xdr:spPr>
        <a:xfrm>
          <a:off x="12763500" y="1608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81951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585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107874</xdr:rowOff>
    </xdr:from>
    <xdr:to>
      <xdr:col>85</xdr:col>
      <xdr:colOff>177800</xdr:colOff>
      <xdr:row>95</xdr:row>
      <xdr:rowOff>38024</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6268700" y="1622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86301</xdr:rowOff>
    </xdr:from>
    <xdr:ext cx="534377" cy="259045"/>
    <xdr:sp macro="" textlink="">
      <xdr:nvSpPr>
        <xdr:cNvPr id="729" name="公債費該当値テキスト">
          <a:extLst>
            <a:ext uri="{FF2B5EF4-FFF2-40B4-BE49-F238E27FC236}">
              <a16:creationId xmlns:a16="http://schemas.microsoft.com/office/drawing/2014/main" id="{00000000-0008-0000-0700-0000D9020000}"/>
            </a:ext>
          </a:extLst>
        </xdr:cNvPr>
        <xdr:cNvSpPr txBox="1"/>
      </xdr:nvSpPr>
      <xdr:spPr>
        <a:xfrm>
          <a:off x="16370300" y="1620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124954</xdr:rowOff>
    </xdr:from>
    <xdr:to>
      <xdr:col>81</xdr:col>
      <xdr:colOff>101600</xdr:colOff>
      <xdr:row>95</xdr:row>
      <xdr:rowOff>55104</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5430500" y="1624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46231</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5214111" y="1633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141348</xdr:rowOff>
    </xdr:from>
    <xdr:to>
      <xdr:col>76</xdr:col>
      <xdr:colOff>165100</xdr:colOff>
      <xdr:row>95</xdr:row>
      <xdr:rowOff>71498</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4541500" y="1625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62625</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4325111" y="1635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125803</xdr:rowOff>
    </xdr:from>
    <xdr:to>
      <xdr:col>72</xdr:col>
      <xdr:colOff>38100</xdr:colOff>
      <xdr:row>95</xdr:row>
      <xdr:rowOff>55953</xdr:rowOff>
    </xdr:to>
    <xdr:sp macro="" textlink="">
      <xdr:nvSpPr>
        <xdr:cNvPr id="734" name="楕円 733">
          <a:extLst>
            <a:ext uri="{FF2B5EF4-FFF2-40B4-BE49-F238E27FC236}">
              <a16:creationId xmlns:a16="http://schemas.microsoft.com/office/drawing/2014/main" id="{00000000-0008-0000-0700-0000DE020000}"/>
            </a:ext>
          </a:extLst>
        </xdr:cNvPr>
        <xdr:cNvSpPr/>
      </xdr:nvSpPr>
      <xdr:spPr>
        <a:xfrm>
          <a:off x="13652500" y="1624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47080</xdr:rowOff>
    </xdr:from>
    <xdr:ext cx="534377"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3436111" y="163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107612</xdr:rowOff>
    </xdr:from>
    <xdr:to>
      <xdr:col>67</xdr:col>
      <xdr:colOff>101600</xdr:colOff>
      <xdr:row>95</xdr:row>
      <xdr:rowOff>37762</xdr:rowOff>
    </xdr:to>
    <xdr:sp macro="" textlink="">
      <xdr:nvSpPr>
        <xdr:cNvPr id="736" name="楕円 735">
          <a:extLst>
            <a:ext uri="{FF2B5EF4-FFF2-40B4-BE49-F238E27FC236}">
              <a16:creationId xmlns:a16="http://schemas.microsoft.com/office/drawing/2014/main" id="{00000000-0008-0000-0700-0000E0020000}"/>
            </a:ext>
          </a:extLst>
        </xdr:cNvPr>
        <xdr:cNvSpPr/>
      </xdr:nvSpPr>
      <xdr:spPr>
        <a:xfrm>
          <a:off x="12763500" y="162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28889</xdr:rowOff>
    </xdr:from>
    <xdr:ext cx="534377"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2547111" y="1631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3" name="正方形/長方形 742">
          <a:extLst>
            <a:ext uri="{FF2B5EF4-FFF2-40B4-BE49-F238E27FC236}">
              <a16:creationId xmlns:a16="http://schemas.microsoft.com/office/drawing/2014/main" id="{00000000-0008-0000-0700-0000E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4" name="正方形/長方形 743">
          <a:extLst>
            <a:ext uri="{FF2B5EF4-FFF2-40B4-BE49-F238E27FC236}">
              <a16:creationId xmlns:a16="http://schemas.microsoft.com/office/drawing/2014/main" id="{00000000-0008-0000-0700-0000E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5" name="正方形/長方形 744">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60" name="諸支出金グラフ枠">
          <a:extLst>
            <a:ext uri="{FF2B5EF4-FFF2-40B4-BE49-F238E27FC236}">
              <a16:creationId xmlns:a16="http://schemas.microsoft.com/office/drawing/2014/main" id="{00000000-0008-0000-0700-0000F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7239</xdr:rowOff>
    </xdr:from>
    <xdr:to>
      <xdr:col>116</xdr:col>
      <xdr:colOff>62864</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22159595" y="5322189"/>
          <a:ext cx="1269" cy="1408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62" name="諸支出金最小値テキスト">
          <a:extLst>
            <a:ext uri="{FF2B5EF4-FFF2-40B4-BE49-F238E27FC236}">
              <a16:creationId xmlns:a16="http://schemas.microsoft.com/office/drawing/2014/main" id="{00000000-0008-0000-0700-0000F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125366</xdr:rowOff>
    </xdr:from>
    <xdr:ext cx="534377" cy="259045"/>
    <xdr:sp macro="" textlink="">
      <xdr:nvSpPr>
        <xdr:cNvPr id="764" name="諸支出金最大値テキスト">
          <a:extLst>
            <a:ext uri="{FF2B5EF4-FFF2-40B4-BE49-F238E27FC236}">
              <a16:creationId xmlns:a16="http://schemas.microsoft.com/office/drawing/2014/main" id="{00000000-0008-0000-0700-0000FC020000}"/>
            </a:ext>
          </a:extLst>
        </xdr:cNvPr>
        <xdr:cNvSpPr txBox="1"/>
      </xdr:nvSpPr>
      <xdr:spPr>
        <a:xfrm>
          <a:off x="22212300" y="509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7239</xdr:rowOff>
    </xdr:from>
    <xdr:to>
      <xdr:col>116</xdr:col>
      <xdr:colOff>152400</xdr:colOff>
      <xdr:row>31</xdr:row>
      <xdr:rowOff>7239</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2072600" y="532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125493</xdr:rowOff>
    </xdr:from>
    <xdr:ext cx="469744" cy="259045"/>
    <xdr:sp macro="" textlink="">
      <xdr:nvSpPr>
        <xdr:cNvPr id="767" name="諸支出金平均値テキスト">
          <a:extLst>
            <a:ext uri="{FF2B5EF4-FFF2-40B4-BE49-F238E27FC236}">
              <a16:creationId xmlns:a16="http://schemas.microsoft.com/office/drawing/2014/main" id="{00000000-0008-0000-0700-0000FF020000}"/>
            </a:ext>
          </a:extLst>
        </xdr:cNvPr>
        <xdr:cNvSpPr txBox="1"/>
      </xdr:nvSpPr>
      <xdr:spPr>
        <a:xfrm>
          <a:off x="22212300" y="6126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102616</xdr:rowOff>
    </xdr:from>
    <xdr:to>
      <xdr:col>116</xdr:col>
      <xdr:colOff>114300</xdr:colOff>
      <xdr:row>37</xdr:row>
      <xdr:rowOff>32766</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221107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96774</xdr:rowOff>
    </xdr:from>
    <xdr:to>
      <xdr:col>112</xdr:col>
      <xdr:colOff>38100</xdr:colOff>
      <xdr:row>37</xdr:row>
      <xdr:rowOff>26924</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21272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43451</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088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58674</xdr:rowOff>
    </xdr:from>
    <xdr:to>
      <xdr:col>107</xdr:col>
      <xdr:colOff>101600</xdr:colOff>
      <xdr:row>36</xdr:row>
      <xdr:rowOff>160274</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0383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5351</xdr:rowOff>
    </xdr:from>
    <xdr:ext cx="469744"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199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29972</xdr:rowOff>
    </xdr:from>
    <xdr:to>
      <xdr:col>102</xdr:col>
      <xdr:colOff>165100</xdr:colOff>
      <xdr:row>36</xdr:row>
      <xdr:rowOff>131572</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19494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148099</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10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2794</xdr:rowOff>
    </xdr:from>
    <xdr:to>
      <xdr:col>98</xdr:col>
      <xdr:colOff>38100</xdr:colOff>
      <xdr:row>36</xdr:row>
      <xdr:rowOff>104394</xdr:rowOff>
    </xdr:to>
    <xdr:sp macro="" textlink="">
      <xdr:nvSpPr>
        <xdr:cNvPr id="778" name="フローチャート: 判断 777">
          <a:extLst>
            <a:ext uri="{FF2B5EF4-FFF2-40B4-BE49-F238E27FC236}">
              <a16:creationId xmlns:a16="http://schemas.microsoft.com/office/drawing/2014/main" id="{00000000-0008-0000-0700-00000A030000}"/>
            </a:ext>
          </a:extLst>
        </xdr:cNvPr>
        <xdr:cNvSpPr/>
      </xdr:nvSpPr>
      <xdr:spPr>
        <a:xfrm>
          <a:off x="18605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120921</xdr:rowOff>
    </xdr:from>
    <xdr:ext cx="469744"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421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6" name="諸支出金該当値テキスト">
          <a:extLst>
            <a:ext uri="{FF2B5EF4-FFF2-40B4-BE49-F238E27FC236}">
              <a16:creationId xmlns:a16="http://schemas.microsoft.com/office/drawing/2014/main" id="{00000000-0008-0000-0700-000012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93" name="楕円 792">
          <a:extLst>
            <a:ext uri="{FF2B5EF4-FFF2-40B4-BE49-F238E27FC236}">
              <a16:creationId xmlns:a16="http://schemas.microsoft.com/office/drawing/2014/main" id="{00000000-0008-0000-0700-00001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2" name="正方形/長方形 801">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id="{00000000-0008-0000-0700-00002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1" name="前年度繰上充用金最小値テキスト">
          <a:extLst>
            <a:ext uri="{FF2B5EF4-FFF2-40B4-BE49-F238E27FC236}">
              <a16:creationId xmlns:a16="http://schemas.microsoft.com/office/drawing/2014/main" id="{00000000-0008-0000-0700-00002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3" name="前年度繰上充用金最大値テキスト">
          <a:extLst>
            <a:ext uri="{FF2B5EF4-FFF2-40B4-BE49-F238E27FC236}">
              <a16:creationId xmlns:a16="http://schemas.microsoft.com/office/drawing/2014/main" id="{00000000-0008-0000-0700-00002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6" name="前年度繰上充用金平均値テキスト">
          <a:extLst>
            <a:ext uri="{FF2B5EF4-FFF2-40B4-BE49-F238E27FC236}">
              <a16:creationId xmlns:a16="http://schemas.microsoft.com/office/drawing/2014/main" id="{00000000-0008-0000-0700-00003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5" name="前年度繰上充用金該当値テキスト">
          <a:extLst>
            <a:ext uri="{FF2B5EF4-FFF2-40B4-BE49-F238E27FC236}">
              <a16:creationId xmlns:a16="http://schemas.microsoft.com/office/drawing/2014/main" id="{00000000-0008-0000-0700-00004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議会費は、類似団体と比べ、人口に対する議員定数が多いことなどから高い数値となっている。　</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年度以降は概ね横ばいとなっている。</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民生費は、類似団体と比べ、生活保護費などの扶助費が少ないことなどから、低い数値となっている。</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自立支援給付費、障害児施設給付費の増に加え、幼児教育・保育の無償化によるこども園・保育所等給付費の増などにより増加</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傾向</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となっ</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ている</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衛生費は、近年、類似団体の平均値を上回る値で推移している。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２年度も清掃工場の基幹改修などにより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、依然として類似団体の平均値を上回っている。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農林水産業費は、類似団体と比べ、林業費における普通建設事業費が特に大きいことなどから、高い数値となっている。近年は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概ね横ばいとなっているが、２年度は果樹研究センター誘致に係る用地取得などにより、元年度と比べ増加している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土木費は、合併に伴う建設計画に基づく国県道の整備事業や、駅前広場・自由通路整備など駅周辺整備事業、日本平動物園再整備事業などを実施してきたことから、類似団体より</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やや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高い数値で推移している。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２年度は橋りょうの整備や土地区画整理事業などにより増加している。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消防費は、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年度以降、消防本部駿河消防署建設事業や消防救急無線デジタル化事業などを実施していることにより、類似団体中、高い数値で推移している。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２年度は消防総合情報システムの改修や消防署の大規模改修などにより増加している。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教育費は、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かけて、合併に伴う建設計画に基づき、小中学校や体育館の耐震化等を実施したことから、小中学校等の改修に係る普通建設事業費が低く抑えられていることなどにより、類似団体中、低い数値となっている。なお、</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小中学校への教育機器設置などにより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静岡県静岡市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・財政調整基金残高は、適切な財源の確保と歳出の精査により、</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取崩しを回避しており、前年度とほぼ同額を維持した。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・実質収支額については、令和２年度は国庫支出金や地方消費税</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交付金などの歳入が増加したことなどにより、約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億円と令和</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元年度より約２億円増加した。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・今後も、事務事業の見直し・統廃合など歳出の合理化等行財政</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改革や、公共資産の総資産量適正化・長寿命化のためのアセット</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マネジメントの取組などを推進し、健全な行財政運営に努める。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静岡県静岡市</a:t>
          </a:r>
        </a:p>
      </xdr:txBody>
    </xdr:sp>
    <xdr:clientData/>
  </xdr:twoCellAnchor>
  <xdr:twoCellAnchor editAs="oneCell">
    <xdr:from>
      <xdr:col>1</xdr:col>
      <xdr:colOff>0</xdr:colOff>
      <xdr:row>3</xdr:row>
      <xdr:rowOff>28575</xdr:rowOff>
    </xdr:from>
    <xdr:to>
      <xdr:col>4</xdr:col>
      <xdr:colOff>914400</xdr:colOff>
      <xdr:row>4</xdr:row>
      <xdr:rowOff>196850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年度から２</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いずれの会計も黒字であった。</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２年度は、標準財政規模に対する黒字額の割合としては、下水道事業会計が</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6.47</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％と最も高く、次いで水道事業会計</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5.59</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2.77</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病院事業会計は、標準財政規模に対する黒字額の割合が高かった静岡病院が地方独立行政法人へ移行したことにより、</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年度以降減少していたが、元年度以降は増加し、２年度は</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0.09</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20225;&#30011;&#20418;/15&#12304;&#22823;&#20998;&#39006;&#12305;&#22320;&#26041;&#20844;&#20849;&#22243;&#20307;&#12398;&#36001;&#25919;&#36939;&#21942;&#12395;&#38306;&#12377;&#12427;&#35519;&#26619;&#12539;&#21161;&#35328;&#31561;/05&#12304;&#20013;&#20998;&#39006;&#12305;&#20250;&#35696;/00&#12304;&#23567;&#20998;&#39006;&#12305;&#21508;&#31278;&#20250;&#35696;/&#32076;&#28168;&#36001;&#25919;&#35566;&#21839;&#20250;&#35696;&#31561;/R3/220302%200419&#22269;&#22320;&#26041;WG&#12395;&#21521;&#12369;&#12383;&#26908;&#35342;&#20381;&#38972;&#65288;&#20869;&#38307;&#24220;&#12289;&#22522;&#37329;&#12398;&#35211;&#12360;&#12427;&#21270;&#65289;/07_&#25919;&#20196;&#24066;&#12395;&#25351;&#25688;/&#22238;&#31572;/22&#38745;&#23713;&#24066;/&#12304;&#36001;&#25919;&#29366;&#27841;&#36039;&#26009;&#38598;&#12305;_221007_&#38745;&#23713;&#24066;_2020&#65288;&#38745;&#23713;&#24066;&#20877;&#20462;&#27491;032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71">
          <cell r="B71" t="str">
            <v>H30</v>
          </cell>
          <cell r="C71" t="str">
            <v>R01</v>
          </cell>
          <cell r="D71" t="str">
            <v>R02</v>
          </cell>
        </row>
        <row r="72">
          <cell r="A72" t="str">
            <v>財政調整基金</v>
          </cell>
          <cell r="B72">
            <v>8564</v>
          </cell>
          <cell r="C72">
            <v>8599</v>
          </cell>
          <cell r="D72">
            <v>8620</v>
          </cell>
        </row>
        <row r="73">
          <cell r="A73" t="str">
            <v>減債基金</v>
          </cell>
          <cell r="B73">
            <v>2670</v>
          </cell>
          <cell r="C73">
            <v>2670</v>
          </cell>
          <cell r="D73">
            <v>2671</v>
          </cell>
        </row>
        <row r="74">
          <cell r="A74" t="str">
            <v>その他特定目的基金</v>
          </cell>
          <cell r="B74">
            <v>17206</v>
          </cell>
          <cell r="C74">
            <v>16353</v>
          </cell>
          <cell r="D74">
            <v>18068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election activeCell="Q26" sqref="Q26:V26"/>
    </sheetView>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2">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409765739</v>
      </c>
      <c r="BO4" s="426"/>
      <c r="BP4" s="426"/>
      <c r="BQ4" s="426"/>
      <c r="BR4" s="426"/>
      <c r="BS4" s="426"/>
      <c r="BT4" s="426"/>
      <c r="BU4" s="427"/>
      <c r="BV4" s="425">
        <v>321728167</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2.8</v>
      </c>
      <c r="CU4" s="610"/>
      <c r="CV4" s="610"/>
      <c r="CW4" s="610"/>
      <c r="CX4" s="610"/>
      <c r="CY4" s="610"/>
      <c r="CZ4" s="610"/>
      <c r="DA4" s="611"/>
      <c r="DB4" s="609">
        <v>2.7</v>
      </c>
      <c r="DC4" s="610"/>
      <c r="DD4" s="610"/>
      <c r="DE4" s="610"/>
      <c r="DF4" s="610"/>
      <c r="DG4" s="610"/>
      <c r="DH4" s="610"/>
      <c r="DI4" s="611"/>
      <c r="DJ4" s="186"/>
      <c r="DK4" s="186"/>
      <c r="DL4" s="186"/>
      <c r="DM4" s="186"/>
      <c r="DN4" s="186"/>
      <c r="DO4" s="186"/>
    </row>
    <row r="5" spans="1:119" ht="18.75" customHeight="1" x14ac:dyDescent="0.2">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401389969</v>
      </c>
      <c r="BO5" s="431"/>
      <c r="BP5" s="431"/>
      <c r="BQ5" s="431"/>
      <c r="BR5" s="431"/>
      <c r="BS5" s="431"/>
      <c r="BT5" s="431"/>
      <c r="BU5" s="432"/>
      <c r="BV5" s="430">
        <v>313612705</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94.6</v>
      </c>
      <c r="CU5" s="401"/>
      <c r="CV5" s="401"/>
      <c r="CW5" s="401"/>
      <c r="CX5" s="401"/>
      <c r="CY5" s="401"/>
      <c r="CZ5" s="401"/>
      <c r="DA5" s="402"/>
      <c r="DB5" s="400">
        <v>94.7</v>
      </c>
      <c r="DC5" s="401"/>
      <c r="DD5" s="401"/>
      <c r="DE5" s="401"/>
      <c r="DF5" s="401"/>
      <c r="DG5" s="401"/>
      <c r="DH5" s="401"/>
      <c r="DI5" s="402"/>
      <c r="DJ5" s="186"/>
      <c r="DK5" s="186"/>
      <c r="DL5" s="186"/>
      <c r="DM5" s="186"/>
      <c r="DN5" s="186"/>
      <c r="DO5" s="186"/>
    </row>
    <row r="6" spans="1:119" ht="18.75" customHeight="1" x14ac:dyDescent="0.2">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8375770</v>
      </c>
      <c r="BO6" s="431"/>
      <c r="BP6" s="431"/>
      <c r="BQ6" s="431"/>
      <c r="BR6" s="431"/>
      <c r="BS6" s="431"/>
      <c r="BT6" s="431"/>
      <c r="BU6" s="432"/>
      <c r="BV6" s="430">
        <v>8115462</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103.1</v>
      </c>
      <c r="CU6" s="584"/>
      <c r="CV6" s="584"/>
      <c r="CW6" s="584"/>
      <c r="CX6" s="584"/>
      <c r="CY6" s="584"/>
      <c r="CZ6" s="584"/>
      <c r="DA6" s="585"/>
      <c r="DB6" s="583">
        <v>103.3</v>
      </c>
      <c r="DC6" s="584"/>
      <c r="DD6" s="584"/>
      <c r="DE6" s="584"/>
      <c r="DF6" s="584"/>
      <c r="DG6" s="584"/>
      <c r="DH6" s="584"/>
      <c r="DI6" s="585"/>
      <c r="DJ6" s="186"/>
      <c r="DK6" s="186"/>
      <c r="DL6" s="186"/>
      <c r="DM6" s="186"/>
      <c r="DN6" s="186"/>
      <c r="DO6" s="186"/>
    </row>
    <row r="7" spans="1:119" ht="18.75" customHeight="1" x14ac:dyDescent="0.2">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3033231</v>
      </c>
      <c r="BO7" s="431"/>
      <c r="BP7" s="431"/>
      <c r="BQ7" s="431"/>
      <c r="BR7" s="431"/>
      <c r="BS7" s="431"/>
      <c r="BT7" s="431"/>
      <c r="BU7" s="432"/>
      <c r="BV7" s="430">
        <v>3009435</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190502477</v>
      </c>
      <c r="CU7" s="431"/>
      <c r="CV7" s="431"/>
      <c r="CW7" s="431"/>
      <c r="CX7" s="431"/>
      <c r="CY7" s="431"/>
      <c r="CZ7" s="431"/>
      <c r="DA7" s="432"/>
      <c r="DB7" s="430">
        <v>187789105</v>
      </c>
      <c r="DC7" s="431"/>
      <c r="DD7" s="431"/>
      <c r="DE7" s="431"/>
      <c r="DF7" s="431"/>
      <c r="DG7" s="431"/>
      <c r="DH7" s="431"/>
      <c r="DI7" s="432"/>
      <c r="DJ7" s="186"/>
      <c r="DK7" s="186"/>
      <c r="DL7" s="186"/>
      <c r="DM7" s="186"/>
      <c r="DN7" s="186"/>
      <c r="DO7" s="186"/>
    </row>
    <row r="8" spans="1:119" ht="18.75" customHeight="1" thickBot="1" x14ac:dyDescent="0.25">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94</v>
      </c>
      <c r="AV8" s="488"/>
      <c r="AW8" s="488"/>
      <c r="AX8" s="488"/>
      <c r="AY8" s="410" t="s">
        <v>109</v>
      </c>
      <c r="AZ8" s="411"/>
      <c r="BA8" s="411"/>
      <c r="BB8" s="411"/>
      <c r="BC8" s="411"/>
      <c r="BD8" s="411"/>
      <c r="BE8" s="411"/>
      <c r="BF8" s="411"/>
      <c r="BG8" s="411"/>
      <c r="BH8" s="411"/>
      <c r="BI8" s="411"/>
      <c r="BJ8" s="411"/>
      <c r="BK8" s="411"/>
      <c r="BL8" s="411"/>
      <c r="BM8" s="412"/>
      <c r="BN8" s="430">
        <v>5342539</v>
      </c>
      <c r="BO8" s="431"/>
      <c r="BP8" s="431"/>
      <c r="BQ8" s="431"/>
      <c r="BR8" s="431"/>
      <c r="BS8" s="431"/>
      <c r="BT8" s="431"/>
      <c r="BU8" s="432"/>
      <c r="BV8" s="430">
        <v>5106027</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0.89</v>
      </c>
      <c r="CU8" s="544"/>
      <c r="CV8" s="544"/>
      <c r="CW8" s="544"/>
      <c r="CX8" s="544"/>
      <c r="CY8" s="544"/>
      <c r="CZ8" s="544"/>
      <c r="DA8" s="545"/>
      <c r="DB8" s="543">
        <v>0.89</v>
      </c>
      <c r="DC8" s="544"/>
      <c r="DD8" s="544"/>
      <c r="DE8" s="544"/>
      <c r="DF8" s="544"/>
      <c r="DG8" s="544"/>
      <c r="DH8" s="544"/>
      <c r="DI8" s="545"/>
      <c r="DJ8" s="186"/>
      <c r="DK8" s="186"/>
      <c r="DL8" s="186"/>
      <c r="DM8" s="186"/>
      <c r="DN8" s="186"/>
      <c r="DO8" s="186"/>
    </row>
    <row r="9" spans="1:119" ht="18.75" customHeight="1" thickBot="1" x14ac:dyDescent="0.25">
      <c r="A9" s="187"/>
      <c r="B9" s="572" t="s">
        <v>111</v>
      </c>
      <c r="C9" s="573"/>
      <c r="D9" s="573"/>
      <c r="E9" s="573"/>
      <c r="F9" s="573"/>
      <c r="G9" s="573"/>
      <c r="H9" s="573"/>
      <c r="I9" s="573"/>
      <c r="J9" s="573"/>
      <c r="K9" s="493"/>
      <c r="L9" s="574" t="s">
        <v>112</v>
      </c>
      <c r="M9" s="575"/>
      <c r="N9" s="575"/>
      <c r="O9" s="575"/>
      <c r="P9" s="575"/>
      <c r="Q9" s="576"/>
      <c r="R9" s="577">
        <v>693389</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115</v>
      </c>
      <c r="AV9" s="488"/>
      <c r="AW9" s="488"/>
      <c r="AX9" s="488"/>
      <c r="AY9" s="410" t="s">
        <v>116</v>
      </c>
      <c r="AZ9" s="411"/>
      <c r="BA9" s="411"/>
      <c r="BB9" s="411"/>
      <c r="BC9" s="411"/>
      <c r="BD9" s="411"/>
      <c r="BE9" s="411"/>
      <c r="BF9" s="411"/>
      <c r="BG9" s="411"/>
      <c r="BH9" s="411"/>
      <c r="BI9" s="411"/>
      <c r="BJ9" s="411"/>
      <c r="BK9" s="411"/>
      <c r="BL9" s="411"/>
      <c r="BM9" s="412"/>
      <c r="BN9" s="430">
        <v>236512</v>
      </c>
      <c r="BO9" s="431"/>
      <c r="BP9" s="431"/>
      <c r="BQ9" s="431"/>
      <c r="BR9" s="431"/>
      <c r="BS9" s="431"/>
      <c r="BT9" s="431"/>
      <c r="BU9" s="432"/>
      <c r="BV9" s="430">
        <v>-247783</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16.100000000000001</v>
      </c>
      <c r="CU9" s="401"/>
      <c r="CV9" s="401"/>
      <c r="CW9" s="401"/>
      <c r="CX9" s="401"/>
      <c r="CY9" s="401"/>
      <c r="CZ9" s="401"/>
      <c r="DA9" s="402"/>
      <c r="DB9" s="400">
        <v>16.399999999999999</v>
      </c>
      <c r="DC9" s="401"/>
      <c r="DD9" s="401"/>
      <c r="DE9" s="401"/>
      <c r="DF9" s="401"/>
      <c r="DG9" s="401"/>
      <c r="DH9" s="401"/>
      <c r="DI9" s="402"/>
      <c r="DJ9" s="186"/>
      <c r="DK9" s="186"/>
      <c r="DL9" s="186"/>
      <c r="DM9" s="186"/>
      <c r="DN9" s="186"/>
      <c r="DO9" s="186"/>
    </row>
    <row r="10" spans="1:119" ht="18.75" customHeight="1" thickBot="1" x14ac:dyDescent="0.25">
      <c r="A10" s="187"/>
      <c r="B10" s="572"/>
      <c r="C10" s="573"/>
      <c r="D10" s="573"/>
      <c r="E10" s="573"/>
      <c r="F10" s="573"/>
      <c r="G10" s="573"/>
      <c r="H10" s="573"/>
      <c r="I10" s="573"/>
      <c r="J10" s="573"/>
      <c r="K10" s="493"/>
      <c r="L10" s="403" t="s">
        <v>118</v>
      </c>
      <c r="M10" s="404"/>
      <c r="N10" s="404"/>
      <c r="O10" s="404"/>
      <c r="P10" s="404"/>
      <c r="Q10" s="405"/>
      <c r="R10" s="406">
        <v>704989</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94</v>
      </c>
      <c r="AV10" s="488"/>
      <c r="AW10" s="488"/>
      <c r="AX10" s="488"/>
      <c r="AY10" s="410" t="s">
        <v>120</v>
      </c>
      <c r="AZ10" s="411"/>
      <c r="BA10" s="411"/>
      <c r="BB10" s="411"/>
      <c r="BC10" s="411"/>
      <c r="BD10" s="411"/>
      <c r="BE10" s="411"/>
      <c r="BF10" s="411"/>
      <c r="BG10" s="411"/>
      <c r="BH10" s="411"/>
      <c r="BI10" s="411"/>
      <c r="BJ10" s="411"/>
      <c r="BK10" s="411"/>
      <c r="BL10" s="411"/>
      <c r="BM10" s="412"/>
      <c r="BN10" s="430">
        <v>2600431</v>
      </c>
      <c r="BO10" s="431"/>
      <c r="BP10" s="431"/>
      <c r="BQ10" s="431"/>
      <c r="BR10" s="431"/>
      <c r="BS10" s="431"/>
      <c r="BT10" s="431"/>
      <c r="BU10" s="432"/>
      <c r="BV10" s="430">
        <v>2700461</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2">
      <c r="A12" s="187"/>
      <c r="B12" s="546" t="s">
        <v>130</v>
      </c>
      <c r="C12" s="547"/>
      <c r="D12" s="547"/>
      <c r="E12" s="547"/>
      <c r="F12" s="547"/>
      <c r="G12" s="547"/>
      <c r="H12" s="547"/>
      <c r="I12" s="547"/>
      <c r="J12" s="547"/>
      <c r="K12" s="548"/>
      <c r="L12" s="555" t="s">
        <v>131</v>
      </c>
      <c r="M12" s="556"/>
      <c r="N12" s="556"/>
      <c r="O12" s="556"/>
      <c r="P12" s="556"/>
      <c r="Q12" s="557"/>
      <c r="R12" s="558">
        <v>694296</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135</v>
      </c>
      <c r="AV12" s="488"/>
      <c r="AW12" s="488"/>
      <c r="AX12" s="488"/>
      <c r="AY12" s="410" t="s">
        <v>136</v>
      </c>
      <c r="AZ12" s="411"/>
      <c r="BA12" s="411"/>
      <c r="BB12" s="411"/>
      <c r="BC12" s="411"/>
      <c r="BD12" s="411"/>
      <c r="BE12" s="411"/>
      <c r="BF12" s="411"/>
      <c r="BG12" s="411"/>
      <c r="BH12" s="411"/>
      <c r="BI12" s="411"/>
      <c r="BJ12" s="411"/>
      <c r="BK12" s="411"/>
      <c r="BL12" s="411"/>
      <c r="BM12" s="412"/>
      <c r="BN12" s="430">
        <v>2579327</v>
      </c>
      <c r="BO12" s="431"/>
      <c r="BP12" s="431"/>
      <c r="BQ12" s="431"/>
      <c r="BR12" s="431"/>
      <c r="BS12" s="431"/>
      <c r="BT12" s="431"/>
      <c r="BU12" s="432"/>
      <c r="BV12" s="430">
        <v>2665493</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138</v>
      </c>
      <c r="CU12" s="544"/>
      <c r="CV12" s="544"/>
      <c r="CW12" s="544"/>
      <c r="CX12" s="544"/>
      <c r="CY12" s="544"/>
      <c r="CZ12" s="544"/>
      <c r="DA12" s="545"/>
      <c r="DB12" s="543" t="s">
        <v>139</v>
      </c>
      <c r="DC12" s="544"/>
      <c r="DD12" s="544"/>
      <c r="DE12" s="544"/>
      <c r="DF12" s="544"/>
      <c r="DG12" s="544"/>
      <c r="DH12" s="544"/>
      <c r="DI12" s="545"/>
      <c r="DJ12" s="186"/>
      <c r="DK12" s="186"/>
      <c r="DL12" s="186"/>
      <c r="DM12" s="186"/>
      <c r="DN12" s="186"/>
      <c r="DO12" s="186"/>
    </row>
    <row r="13" spans="1:119" ht="18.75" customHeight="1" x14ac:dyDescent="0.2">
      <c r="A13" s="187"/>
      <c r="B13" s="549"/>
      <c r="C13" s="550"/>
      <c r="D13" s="550"/>
      <c r="E13" s="550"/>
      <c r="F13" s="550"/>
      <c r="G13" s="550"/>
      <c r="H13" s="550"/>
      <c r="I13" s="550"/>
      <c r="J13" s="550"/>
      <c r="K13" s="551"/>
      <c r="L13" s="197"/>
      <c r="M13" s="530" t="s">
        <v>140</v>
      </c>
      <c r="N13" s="531"/>
      <c r="O13" s="531"/>
      <c r="P13" s="531"/>
      <c r="Q13" s="532"/>
      <c r="R13" s="533">
        <v>683338</v>
      </c>
      <c r="S13" s="534"/>
      <c r="T13" s="534"/>
      <c r="U13" s="534"/>
      <c r="V13" s="535"/>
      <c r="W13" s="521" t="s">
        <v>141</v>
      </c>
      <c r="X13" s="443"/>
      <c r="Y13" s="443"/>
      <c r="Z13" s="443"/>
      <c r="AA13" s="443"/>
      <c r="AB13" s="444"/>
      <c r="AC13" s="406">
        <v>9054</v>
      </c>
      <c r="AD13" s="407"/>
      <c r="AE13" s="407"/>
      <c r="AF13" s="407"/>
      <c r="AG13" s="408"/>
      <c r="AH13" s="406">
        <v>9833</v>
      </c>
      <c r="AI13" s="407"/>
      <c r="AJ13" s="407"/>
      <c r="AK13" s="407"/>
      <c r="AL13" s="409"/>
      <c r="AM13" s="499" t="s">
        <v>142</v>
      </c>
      <c r="AN13" s="404"/>
      <c r="AO13" s="404"/>
      <c r="AP13" s="404"/>
      <c r="AQ13" s="404"/>
      <c r="AR13" s="404"/>
      <c r="AS13" s="404"/>
      <c r="AT13" s="405"/>
      <c r="AU13" s="487" t="s">
        <v>143</v>
      </c>
      <c r="AV13" s="488"/>
      <c r="AW13" s="488"/>
      <c r="AX13" s="488"/>
      <c r="AY13" s="410" t="s">
        <v>144</v>
      </c>
      <c r="AZ13" s="411"/>
      <c r="BA13" s="411"/>
      <c r="BB13" s="411"/>
      <c r="BC13" s="411"/>
      <c r="BD13" s="411"/>
      <c r="BE13" s="411"/>
      <c r="BF13" s="411"/>
      <c r="BG13" s="411"/>
      <c r="BH13" s="411"/>
      <c r="BI13" s="411"/>
      <c r="BJ13" s="411"/>
      <c r="BK13" s="411"/>
      <c r="BL13" s="411"/>
      <c r="BM13" s="412"/>
      <c r="BN13" s="430">
        <v>257616</v>
      </c>
      <c r="BO13" s="431"/>
      <c r="BP13" s="431"/>
      <c r="BQ13" s="431"/>
      <c r="BR13" s="431"/>
      <c r="BS13" s="431"/>
      <c r="BT13" s="431"/>
      <c r="BU13" s="432"/>
      <c r="BV13" s="430">
        <v>-212815</v>
      </c>
      <c r="BW13" s="431"/>
      <c r="BX13" s="431"/>
      <c r="BY13" s="431"/>
      <c r="BZ13" s="431"/>
      <c r="CA13" s="431"/>
      <c r="CB13" s="431"/>
      <c r="CC13" s="432"/>
      <c r="CD13" s="439" t="s">
        <v>145</v>
      </c>
      <c r="CE13" s="440"/>
      <c r="CF13" s="440"/>
      <c r="CG13" s="440"/>
      <c r="CH13" s="440"/>
      <c r="CI13" s="440"/>
      <c r="CJ13" s="440"/>
      <c r="CK13" s="440"/>
      <c r="CL13" s="440"/>
      <c r="CM13" s="440"/>
      <c r="CN13" s="440"/>
      <c r="CO13" s="440"/>
      <c r="CP13" s="440"/>
      <c r="CQ13" s="440"/>
      <c r="CR13" s="440"/>
      <c r="CS13" s="441"/>
      <c r="CT13" s="400">
        <v>6.5</v>
      </c>
      <c r="CU13" s="401"/>
      <c r="CV13" s="401"/>
      <c r="CW13" s="401"/>
      <c r="CX13" s="401"/>
      <c r="CY13" s="401"/>
      <c r="CZ13" s="401"/>
      <c r="DA13" s="402"/>
      <c r="DB13" s="400">
        <v>6.4</v>
      </c>
      <c r="DC13" s="401"/>
      <c r="DD13" s="401"/>
      <c r="DE13" s="401"/>
      <c r="DF13" s="401"/>
      <c r="DG13" s="401"/>
      <c r="DH13" s="401"/>
      <c r="DI13" s="402"/>
      <c r="DJ13" s="186"/>
      <c r="DK13" s="186"/>
      <c r="DL13" s="186"/>
      <c r="DM13" s="186"/>
      <c r="DN13" s="186"/>
      <c r="DO13" s="186"/>
    </row>
    <row r="14" spans="1:119" ht="18.75" customHeight="1" thickBot="1" x14ac:dyDescent="0.25">
      <c r="A14" s="187"/>
      <c r="B14" s="549"/>
      <c r="C14" s="550"/>
      <c r="D14" s="550"/>
      <c r="E14" s="550"/>
      <c r="F14" s="550"/>
      <c r="G14" s="550"/>
      <c r="H14" s="550"/>
      <c r="I14" s="550"/>
      <c r="J14" s="550"/>
      <c r="K14" s="551"/>
      <c r="L14" s="523" t="s">
        <v>146</v>
      </c>
      <c r="M14" s="567"/>
      <c r="N14" s="567"/>
      <c r="O14" s="567"/>
      <c r="P14" s="567"/>
      <c r="Q14" s="568"/>
      <c r="R14" s="533">
        <v>698275</v>
      </c>
      <c r="S14" s="534"/>
      <c r="T14" s="534"/>
      <c r="U14" s="534"/>
      <c r="V14" s="535"/>
      <c r="W14" s="536"/>
      <c r="X14" s="446"/>
      <c r="Y14" s="446"/>
      <c r="Z14" s="446"/>
      <c r="AA14" s="446"/>
      <c r="AB14" s="447"/>
      <c r="AC14" s="526">
        <v>2.7</v>
      </c>
      <c r="AD14" s="527"/>
      <c r="AE14" s="527"/>
      <c r="AF14" s="527"/>
      <c r="AG14" s="528"/>
      <c r="AH14" s="526">
        <v>2.9</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147</v>
      </c>
      <c r="CE14" s="437"/>
      <c r="CF14" s="437"/>
      <c r="CG14" s="437"/>
      <c r="CH14" s="437"/>
      <c r="CI14" s="437"/>
      <c r="CJ14" s="437"/>
      <c r="CK14" s="437"/>
      <c r="CL14" s="437"/>
      <c r="CM14" s="437"/>
      <c r="CN14" s="437"/>
      <c r="CO14" s="437"/>
      <c r="CP14" s="437"/>
      <c r="CQ14" s="437"/>
      <c r="CR14" s="437"/>
      <c r="CS14" s="438"/>
      <c r="CT14" s="537">
        <v>48.8</v>
      </c>
      <c r="CU14" s="538"/>
      <c r="CV14" s="538"/>
      <c r="CW14" s="538"/>
      <c r="CX14" s="538"/>
      <c r="CY14" s="538"/>
      <c r="CZ14" s="538"/>
      <c r="DA14" s="539"/>
      <c r="DB14" s="537">
        <v>48.9</v>
      </c>
      <c r="DC14" s="538"/>
      <c r="DD14" s="538"/>
      <c r="DE14" s="538"/>
      <c r="DF14" s="538"/>
      <c r="DG14" s="538"/>
      <c r="DH14" s="538"/>
      <c r="DI14" s="539"/>
      <c r="DJ14" s="186"/>
      <c r="DK14" s="186"/>
      <c r="DL14" s="186"/>
      <c r="DM14" s="186"/>
      <c r="DN14" s="186"/>
      <c r="DO14" s="186"/>
    </row>
    <row r="15" spans="1:119" ht="18.75" customHeight="1" x14ac:dyDescent="0.2">
      <c r="A15" s="187"/>
      <c r="B15" s="549"/>
      <c r="C15" s="550"/>
      <c r="D15" s="550"/>
      <c r="E15" s="550"/>
      <c r="F15" s="550"/>
      <c r="G15" s="550"/>
      <c r="H15" s="550"/>
      <c r="I15" s="550"/>
      <c r="J15" s="550"/>
      <c r="K15" s="551"/>
      <c r="L15" s="197"/>
      <c r="M15" s="530" t="s">
        <v>148</v>
      </c>
      <c r="N15" s="531"/>
      <c r="O15" s="531"/>
      <c r="P15" s="531"/>
      <c r="Q15" s="532"/>
      <c r="R15" s="533">
        <v>687573</v>
      </c>
      <c r="S15" s="534"/>
      <c r="T15" s="534"/>
      <c r="U15" s="534"/>
      <c r="V15" s="535"/>
      <c r="W15" s="521" t="s">
        <v>149</v>
      </c>
      <c r="X15" s="443"/>
      <c r="Y15" s="443"/>
      <c r="Z15" s="443"/>
      <c r="AA15" s="443"/>
      <c r="AB15" s="444"/>
      <c r="AC15" s="406">
        <v>88388</v>
      </c>
      <c r="AD15" s="407"/>
      <c r="AE15" s="407"/>
      <c r="AF15" s="407"/>
      <c r="AG15" s="408"/>
      <c r="AH15" s="406">
        <v>91303</v>
      </c>
      <c r="AI15" s="407"/>
      <c r="AJ15" s="407"/>
      <c r="AK15" s="407"/>
      <c r="AL15" s="409"/>
      <c r="AM15" s="499"/>
      <c r="AN15" s="404"/>
      <c r="AO15" s="404"/>
      <c r="AP15" s="404"/>
      <c r="AQ15" s="404"/>
      <c r="AR15" s="404"/>
      <c r="AS15" s="404"/>
      <c r="AT15" s="405"/>
      <c r="AU15" s="487"/>
      <c r="AV15" s="488"/>
      <c r="AW15" s="488"/>
      <c r="AX15" s="488"/>
      <c r="AY15" s="422" t="s">
        <v>150</v>
      </c>
      <c r="AZ15" s="423"/>
      <c r="BA15" s="423"/>
      <c r="BB15" s="423"/>
      <c r="BC15" s="423"/>
      <c r="BD15" s="423"/>
      <c r="BE15" s="423"/>
      <c r="BF15" s="423"/>
      <c r="BG15" s="423"/>
      <c r="BH15" s="423"/>
      <c r="BI15" s="423"/>
      <c r="BJ15" s="423"/>
      <c r="BK15" s="423"/>
      <c r="BL15" s="423"/>
      <c r="BM15" s="424"/>
      <c r="BN15" s="425">
        <v>126654414</v>
      </c>
      <c r="BO15" s="426"/>
      <c r="BP15" s="426"/>
      <c r="BQ15" s="426"/>
      <c r="BR15" s="426"/>
      <c r="BS15" s="426"/>
      <c r="BT15" s="426"/>
      <c r="BU15" s="427"/>
      <c r="BV15" s="425">
        <v>123497370</v>
      </c>
      <c r="BW15" s="426"/>
      <c r="BX15" s="426"/>
      <c r="BY15" s="426"/>
      <c r="BZ15" s="426"/>
      <c r="CA15" s="426"/>
      <c r="CB15" s="426"/>
      <c r="CC15" s="427"/>
      <c r="CD15" s="540" t="s">
        <v>151</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9"/>
      <c r="C16" s="550"/>
      <c r="D16" s="550"/>
      <c r="E16" s="550"/>
      <c r="F16" s="550"/>
      <c r="G16" s="550"/>
      <c r="H16" s="550"/>
      <c r="I16" s="550"/>
      <c r="J16" s="550"/>
      <c r="K16" s="551"/>
      <c r="L16" s="523" t="s">
        <v>152</v>
      </c>
      <c r="M16" s="524"/>
      <c r="N16" s="524"/>
      <c r="O16" s="524"/>
      <c r="P16" s="524"/>
      <c r="Q16" s="525"/>
      <c r="R16" s="518" t="s">
        <v>153</v>
      </c>
      <c r="S16" s="519"/>
      <c r="T16" s="519"/>
      <c r="U16" s="519"/>
      <c r="V16" s="520"/>
      <c r="W16" s="536"/>
      <c r="X16" s="446"/>
      <c r="Y16" s="446"/>
      <c r="Z16" s="446"/>
      <c r="AA16" s="446"/>
      <c r="AB16" s="447"/>
      <c r="AC16" s="526">
        <v>26.3</v>
      </c>
      <c r="AD16" s="527"/>
      <c r="AE16" s="527"/>
      <c r="AF16" s="527"/>
      <c r="AG16" s="528"/>
      <c r="AH16" s="526">
        <v>26.6</v>
      </c>
      <c r="AI16" s="527"/>
      <c r="AJ16" s="527"/>
      <c r="AK16" s="527"/>
      <c r="AL16" s="529"/>
      <c r="AM16" s="499"/>
      <c r="AN16" s="404"/>
      <c r="AO16" s="404"/>
      <c r="AP16" s="404"/>
      <c r="AQ16" s="404"/>
      <c r="AR16" s="404"/>
      <c r="AS16" s="404"/>
      <c r="AT16" s="405"/>
      <c r="AU16" s="487"/>
      <c r="AV16" s="488"/>
      <c r="AW16" s="488"/>
      <c r="AX16" s="488"/>
      <c r="AY16" s="410" t="s">
        <v>154</v>
      </c>
      <c r="AZ16" s="411"/>
      <c r="BA16" s="411"/>
      <c r="BB16" s="411"/>
      <c r="BC16" s="411"/>
      <c r="BD16" s="411"/>
      <c r="BE16" s="411"/>
      <c r="BF16" s="411"/>
      <c r="BG16" s="411"/>
      <c r="BH16" s="411"/>
      <c r="BI16" s="411"/>
      <c r="BJ16" s="411"/>
      <c r="BK16" s="411"/>
      <c r="BL16" s="411"/>
      <c r="BM16" s="412"/>
      <c r="BN16" s="430">
        <v>143019694</v>
      </c>
      <c r="BO16" s="431"/>
      <c r="BP16" s="431"/>
      <c r="BQ16" s="431"/>
      <c r="BR16" s="431"/>
      <c r="BS16" s="431"/>
      <c r="BT16" s="431"/>
      <c r="BU16" s="432"/>
      <c r="BV16" s="430">
        <v>139676412</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5">
      <c r="A17" s="187"/>
      <c r="B17" s="552"/>
      <c r="C17" s="553"/>
      <c r="D17" s="553"/>
      <c r="E17" s="553"/>
      <c r="F17" s="553"/>
      <c r="G17" s="553"/>
      <c r="H17" s="553"/>
      <c r="I17" s="553"/>
      <c r="J17" s="553"/>
      <c r="K17" s="554"/>
      <c r="L17" s="202"/>
      <c r="M17" s="515" t="s">
        <v>155</v>
      </c>
      <c r="N17" s="516"/>
      <c r="O17" s="516"/>
      <c r="P17" s="516"/>
      <c r="Q17" s="517"/>
      <c r="R17" s="518" t="s">
        <v>156</v>
      </c>
      <c r="S17" s="519"/>
      <c r="T17" s="519"/>
      <c r="U17" s="519"/>
      <c r="V17" s="520"/>
      <c r="W17" s="521" t="s">
        <v>157</v>
      </c>
      <c r="X17" s="443"/>
      <c r="Y17" s="443"/>
      <c r="Z17" s="443"/>
      <c r="AA17" s="443"/>
      <c r="AB17" s="444"/>
      <c r="AC17" s="406">
        <v>238357</v>
      </c>
      <c r="AD17" s="407"/>
      <c r="AE17" s="407"/>
      <c r="AF17" s="407"/>
      <c r="AG17" s="408"/>
      <c r="AH17" s="406">
        <v>241958</v>
      </c>
      <c r="AI17" s="407"/>
      <c r="AJ17" s="407"/>
      <c r="AK17" s="407"/>
      <c r="AL17" s="409"/>
      <c r="AM17" s="499"/>
      <c r="AN17" s="404"/>
      <c r="AO17" s="404"/>
      <c r="AP17" s="404"/>
      <c r="AQ17" s="404"/>
      <c r="AR17" s="404"/>
      <c r="AS17" s="404"/>
      <c r="AT17" s="405"/>
      <c r="AU17" s="487"/>
      <c r="AV17" s="488"/>
      <c r="AW17" s="488"/>
      <c r="AX17" s="488"/>
      <c r="AY17" s="410" t="s">
        <v>158</v>
      </c>
      <c r="AZ17" s="411"/>
      <c r="BA17" s="411"/>
      <c r="BB17" s="411"/>
      <c r="BC17" s="411"/>
      <c r="BD17" s="411"/>
      <c r="BE17" s="411"/>
      <c r="BF17" s="411"/>
      <c r="BG17" s="411"/>
      <c r="BH17" s="411"/>
      <c r="BI17" s="411"/>
      <c r="BJ17" s="411"/>
      <c r="BK17" s="411"/>
      <c r="BL17" s="411"/>
      <c r="BM17" s="412"/>
      <c r="BN17" s="430">
        <v>158672294</v>
      </c>
      <c r="BO17" s="431"/>
      <c r="BP17" s="431"/>
      <c r="BQ17" s="431"/>
      <c r="BR17" s="431"/>
      <c r="BS17" s="431"/>
      <c r="BT17" s="431"/>
      <c r="BU17" s="432"/>
      <c r="BV17" s="430">
        <v>155505926</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5">
      <c r="A18" s="187"/>
      <c r="B18" s="492" t="s">
        <v>159</v>
      </c>
      <c r="C18" s="493"/>
      <c r="D18" s="493"/>
      <c r="E18" s="494"/>
      <c r="F18" s="494"/>
      <c r="G18" s="494"/>
      <c r="H18" s="494"/>
      <c r="I18" s="494"/>
      <c r="J18" s="494"/>
      <c r="K18" s="494"/>
      <c r="L18" s="495">
        <v>1411.83</v>
      </c>
      <c r="M18" s="495"/>
      <c r="N18" s="495"/>
      <c r="O18" s="495"/>
      <c r="P18" s="495"/>
      <c r="Q18" s="495"/>
      <c r="R18" s="496"/>
      <c r="S18" s="496"/>
      <c r="T18" s="496"/>
      <c r="U18" s="496"/>
      <c r="V18" s="497"/>
      <c r="W18" s="511"/>
      <c r="X18" s="512"/>
      <c r="Y18" s="512"/>
      <c r="Z18" s="512"/>
      <c r="AA18" s="512"/>
      <c r="AB18" s="522"/>
      <c r="AC18" s="394">
        <v>71</v>
      </c>
      <c r="AD18" s="395"/>
      <c r="AE18" s="395"/>
      <c r="AF18" s="395"/>
      <c r="AG18" s="498"/>
      <c r="AH18" s="394">
        <v>70.5</v>
      </c>
      <c r="AI18" s="395"/>
      <c r="AJ18" s="395"/>
      <c r="AK18" s="395"/>
      <c r="AL18" s="396"/>
      <c r="AM18" s="499"/>
      <c r="AN18" s="404"/>
      <c r="AO18" s="404"/>
      <c r="AP18" s="404"/>
      <c r="AQ18" s="404"/>
      <c r="AR18" s="404"/>
      <c r="AS18" s="404"/>
      <c r="AT18" s="405"/>
      <c r="AU18" s="487"/>
      <c r="AV18" s="488"/>
      <c r="AW18" s="488"/>
      <c r="AX18" s="488"/>
      <c r="AY18" s="410" t="s">
        <v>160</v>
      </c>
      <c r="AZ18" s="411"/>
      <c r="BA18" s="411"/>
      <c r="BB18" s="411"/>
      <c r="BC18" s="411"/>
      <c r="BD18" s="411"/>
      <c r="BE18" s="411"/>
      <c r="BF18" s="411"/>
      <c r="BG18" s="411"/>
      <c r="BH18" s="411"/>
      <c r="BI18" s="411"/>
      <c r="BJ18" s="411"/>
      <c r="BK18" s="411"/>
      <c r="BL18" s="411"/>
      <c r="BM18" s="412"/>
      <c r="BN18" s="430">
        <v>180852480</v>
      </c>
      <c r="BO18" s="431"/>
      <c r="BP18" s="431"/>
      <c r="BQ18" s="431"/>
      <c r="BR18" s="431"/>
      <c r="BS18" s="431"/>
      <c r="BT18" s="431"/>
      <c r="BU18" s="432"/>
      <c r="BV18" s="430">
        <v>181008510</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5">
      <c r="A19" s="187"/>
      <c r="B19" s="492" t="s">
        <v>161</v>
      </c>
      <c r="C19" s="493"/>
      <c r="D19" s="493"/>
      <c r="E19" s="494"/>
      <c r="F19" s="494"/>
      <c r="G19" s="494"/>
      <c r="H19" s="494"/>
      <c r="I19" s="494"/>
      <c r="J19" s="494"/>
      <c r="K19" s="494"/>
      <c r="L19" s="500">
        <v>491</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162</v>
      </c>
      <c r="AZ19" s="411"/>
      <c r="BA19" s="411"/>
      <c r="BB19" s="411"/>
      <c r="BC19" s="411"/>
      <c r="BD19" s="411"/>
      <c r="BE19" s="411"/>
      <c r="BF19" s="411"/>
      <c r="BG19" s="411"/>
      <c r="BH19" s="411"/>
      <c r="BI19" s="411"/>
      <c r="BJ19" s="411"/>
      <c r="BK19" s="411"/>
      <c r="BL19" s="411"/>
      <c r="BM19" s="412"/>
      <c r="BN19" s="430">
        <v>220973743</v>
      </c>
      <c r="BO19" s="431"/>
      <c r="BP19" s="431"/>
      <c r="BQ19" s="431"/>
      <c r="BR19" s="431"/>
      <c r="BS19" s="431"/>
      <c r="BT19" s="431"/>
      <c r="BU19" s="432"/>
      <c r="BV19" s="430">
        <v>215762638</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5">
      <c r="A20" s="187"/>
      <c r="B20" s="492" t="s">
        <v>163</v>
      </c>
      <c r="C20" s="493"/>
      <c r="D20" s="493"/>
      <c r="E20" s="494"/>
      <c r="F20" s="494"/>
      <c r="G20" s="494"/>
      <c r="H20" s="494"/>
      <c r="I20" s="494"/>
      <c r="J20" s="494"/>
      <c r="K20" s="494"/>
      <c r="L20" s="500">
        <v>297421</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2">
      <c r="A21" s="187"/>
      <c r="B21" s="489" t="s">
        <v>164</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5">
      <c r="A22" s="187"/>
      <c r="B22" s="459" t="s">
        <v>165</v>
      </c>
      <c r="C22" s="460"/>
      <c r="D22" s="461"/>
      <c r="E22" s="468" t="s">
        <v>1</v>
      </c>
      <c r="F22" s="443"/>
      <c r="G22" s="443"/>
      <c r="H22" s="443"/>
      <c r="I22" s="443"/>
      <c r="J22" s="443"/>
      <c r="K22" s="444"/>
      <c r="L22" s="468" t="s">
        <v>166</v>
      </c>
      <c r="M22" s="443"/>
      <c r="N22" s="443"/>
      <c r="O22" s="443"/>
      <c r="P22" s="444"/>
      <c r="Q22" s="453" t="s">
        <v>167</v>
      </c>
      <c r="R22" s="454"/>
      <c r="S22" s="454"/>
      <c r="T22" s="454"/>
      <c r="U22" s="454"/>
      <c r="V22" s="469"/>
      <c r="W22" s="471" t="s">
        <v>168</v>
      </c>
      <c r="X22" s="460"/>
      <c r="Y22" s="461"/>
      <c r="Z22" s="468" t="s">
        <v>1</v>
      </c>
      <c r="AA22" s="443"/>
      <c r="AB22" s="443"/>
      <c r="AC22" s="443"/>
      <c r="AD22" s="443"/>
      <c r="AE22" s="443"/>
      <c r="AF22" s="443"/>
      <c r="AG22" s="444"/>
      <c r="AH22" s="442" t="s">
        <v>169</v>
      </c>
      <c r="AI22" s="443"/>
      <c r="AJ22" s="443"/>
      <c r="AK22" s="443"/>
      <c r="AL22" s="444"/>
      <c r="AM22" s="442" t="s">
        <v>170</v>
      </c>
      <c r="AN22" s="448"/>
      <c r="AO22" s="448"/>
      <c r="AP22" s="448"/>
      <c r="AQ22" s="448"/>
      <c r="AR22" s="449"/>
      <c r="AS22" s="453" t="s">
        <v>167</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171</v>
      </c>
      <c r="AZ23" s="423"/>
      <c r="BA23" s="423"/>
      <c r="BB23" s="423"/>
      <c r="BC23" s="423"/>
      <c r="BD23" s="423"/>
      <c r="BE23" s="423"/>
      <c r="BF23" s="423"/>
      <c r="BG23" s="423"/>
      <c r="BH23" s="423"/>
      <c r="BI23" s="423"/>
      <c r="BJ23" s="423"/>
      <c r="BK23" s="423"/>
      <c r="BL23" s="423"/>
      <c r="BM23" s="424"/>
      <c r="BN23" s="430">
        <v>440435416</v>
      </c>
      <c r="BO23" s="431"/>
      <c r="BP23" s="431"/>
      <c r="BQ23" s="431"/>
      <c r="BR23" s="431"/>
      <c r="BS23" s="431"/>
      <c r="BT23" s="431"/>
      <c r="BU23" s="432"/>
      <c r="BV23" s="430">
        <v>433627262</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5">
      <c r="A24" s="187"/>
      <c r="B24" s="462"/>
      <c r="C24" s="463"/>
      <c r="D24" s="464"/>
      <c r="E24" s="403" t="s">
        <v>172</v>
      </c>
      <c r="F24" s="404"/>
      <c r="G24" s="404"/>
      <c r="H24" s="404"/>
      <c r="I24" s="404"/>
      <c r="J24" s="404"/>
      <c r="K24" s="405"/>
      <c r="L24" s="406">
        <v>1</v>
      </c>
      <c r="M24" s="407"/>
      <c r="N24" s="407"/>
      <c r="O24" s="407"/>
      <c r="P24" s="408"/>
      <c r="Q24" s="406">
        <v>12500</v>
      </c>
      <c r="R24" s="407"/>
      <c r="S24" s="407"/>
      <c r="T24" s="407"/>
      <c r="U24" s="407"/>
      <c r="V24" s="408"/>
      <c r="W24" s="472"/>
      <c r="X24" s="463"/>
      <c r="Y24" s="464"/>
      <c r="Z24" s="403" t="s">
        <v>173</v>
      </c>
      <c r="AA24" s="404"/>
      <c r="AB24" s="404"/>
      <c r="AC24" s="404"/>
      <c r="AD24" s="404"/>
      <c r="AE24" s="404"/>
      <c r="AF24" s="404"/>
      <c r="AG24" s="405"/>
      <c r="AH24" s="406">
        <v>4167</v>
      </c>
      <c r="AI24" s="407"/>
      <c r="AJ24" s="407"/>
      <c r="AK24" s="407"/>
      <c r="AL24" s="408"/>
      <c r="AM24" s="406">
        <v>13355235</v>
      </c>
      <c r="AN24" s="407"/>
      <c r="AO24" s="407"/>
      <c r="AP24" s="407"/>
      <c r="AQ24" s="407"/>
      <c r="AR24" s="408"/>
      <c r="AS24" s="406">
        <v>3205</v>
      </c>
      <c r="AT24" s="407"/>
      <c r="AU24" s="407"/>
      <c r="AV24" s="407"/>
      <c r="AW24" s="407"/>
      <c r="AX24" s="409"/>
      <c r="AY24" s="397" t="s">
        <v>174</v>
      </c>
      <c r="AZ24" s="398"/>
      <c r="BA24" s="398"/>
      <c r="BB24" s="398"/>
      <c r="BC24" s="398"/>
      <c r="BD24" s="398"/>
      <c r="BE24" s="398"/>
      <c r="BF24" s="398"/>
      <c r="BG24" s="398"/>
      <c r="BH24" s="398"/>
      <c r="BI24" s="398"/>
      <c r="BJ24" s="398"/>
      <c r="BK24" s="398"/>
      <c r="BL24" s="398"/>
      <c r="BM24" s="399"/>
      <c r="BN24" s="430">
        <v>29611014</v>
      </c>
      <c r="BO24" s="431"/>
      <c r="BP24" s="431"/>
      <c r="BQ24" s="431"/>
      <c r="BR24" s="431"/>
      <c r="BS24" s="431"/>
      <c r="BT24" s="431"/>
      <c r="BU24" s="432"/>
      <c r="BV24" s="430">
        <v>35396660</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2">
      <c r="A25" s="187"/>
      <c r="B25" s="462"/>
      <c r="C25" s="463"/>
      <c r="D25" s="464"/>
      <c r="E25" s="403" t="s">
        <v>175</v>
      </c>
      <c r="F25" s="404"/>
      <c r="G25" s="404"/>
      <c r="H25" s="404"/>
      <c r="I25" s="404"/>
      <c r="J25" s="404"/>
      <c r="K25" s="405"/>
      <c r="L25" s="406">
        <v>2</v>
      </c>
      <c r="M25" s="407"/>
      <c r="N25" s="407"/>
      <c r="O25" s="407"/>
      <c r="P25" s="408"/>
      <c r="Q25" s="406">
        <v>9400</v>
      </c>
      <c r="R25" s="407"/>
      <c r="S25" s="407"/>
      <c r="T25" s="407"/>
      <c r="U25" s="407"/>
      <c r="V25" s="408"/>
      <c r="W25" s="472"/>
      <c r="X25" s="463"/>
      <c r="Y25" s="464"/>
      <c r="Z25" s="403" t="s">
        <v>176</v>
      </c>
      <c r="AA25" s="404"/>
      <c r="AB25" s="404"/>
      <c r="AC25" s="404"/>
      <c r="AD25" s="404"/>
      <c r="AE25" s="404"/>
      <c r="AF25" s="404"/>
      <c r="AG25" s="405"/>
      <c r="AH25" s="406">
        <v>1031</v>
      </c>
      <c r="AI25" s="407"/>
      <c r="AJ25" s="407"/>
      <c r="AK25" s="407"/>
      <c r="AL25" s="408"/>
      <c r="AM25" s="406">
        <v>3218782</v>
      </c>
      <c r="AN25" s="407"/>
      <c r="AO25" s="407"/>
      <c r="AP25" s="407"/>
      <c r="AQ25" s="407"/>
      <c r="AR25" s="408"/>
      <c r="AS25" s="406">
        <v>3122</v>
      </c>
      <c r="AT25" s="407"/>
      <c r="AU25" s="407"/>
      <c r="AV25" s="407"/>
      <c r="AW25" s="407"/>
      <c r="AX25" s="409"/>
      <c r="AY25" s="422" t="s">
        <v>177</v>
      </c>
      <c r="AZ25" s="423"/>
      <c r="BA25" s="423"/>
      <c r="BB25" s="423"/>
      <c r="BC25" s="423"/>
      <c r="BD25" s="423"/>
      <c r="BE25" s="423"/>
      <c r="BF25" s="423"/>
      <c r="BG25" s="423"/>
      <c r="BH25" s="423"/>
      <c r="BI25" s="423"/>
      <c r="BJ25" s="423"/>
      <c r="BK25" s="423"/>
      <c r="BL25" s="423"/>
      <c r="BM25" s="424"/>
      <c r="BN25" s="425">
        <v>22608463</v>
      </c>
      <c r="BO25" s="426"/>
      <c r="BP25" s="426"/>
      <c r="BQ25" s="426"/>
      <c r="BR25" s="426"/>
      <c r="BS25" s="426"/>
      <c r="BT25" s="426"/>
      <c r="BU25" s="427"/>
      <c r="BV25" s="425">
        <v>26031310</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2">
      <c r="A26" s="187"/>
      <c r="B26" s="462"/>
      <c r="C26" s="463"/>
      <c r="D26" s="464"/>
      <c r="E26" s="403" t="s">
        <v>178</v>
      </c>
      <c r="F26" s="404"/>
      <c r="G26" s="404"/>
      <c r="H26" s="404"/>
      <c r="I26" s="404"/>
      <c r="J26" s="404"/>
      <c r="K26" s="405"/>
      <c r="L26" s="406">
        <v>1</v>
      </c>
      <c r="M26" s="407"/>
      <c r="N26" s="407"/>
      <c r="O26" s="407"/>
      <c r="P26" s="408"/>
      <c r="Q26" s="406">
        <v>8120</v>
      </c>
      <c r="R26" s="407"/>
      <c r="S26" s="407"/>
      <c r="T26" s="407"/>
      <c r="U26" s="407"/>
      <c r="V26" s="408"/>
      <c r="W26" s="472"/>
      <c r="X26" s="463"/>
      <c r="Y26" s="464"/>
      <c r="Z26" s="403" t="s">
        <v>179</v>
      </c>
      <c r="AA26" s="485"/>
      <c r="AB26" s="485"/>
      <c r="AC26" s="485"/>
      <c r="AD26" s="485"/>
      <c r="AE26" s="485"/>
      <c r="AF26" s="485"/>
      <c r="AG26" s="486"/>
      <c r="AH26" s="406">
        <v>173</v>
      </c>
      <c r="AI26" s="407"/>
      <c r="AJ26" s="407"/>
      <c r="AK26" s="407"/>
      <c r="AL26" s="408"/>
      <c r="AM26" s="406">
        <v>636986</v>
      </c>
      <c r="AN26" s="407"/>
      <c r="AO26" s="407"/>
      <c r="AP26" s="407"/>
      <c r="AQ26" s="407"/>
      <c r="AR26" s="408"/>
      <c r="AS26" s="406">
        <v>3682</v>
      </c>
      <c r="AT26" s="407"/>
      <c r="AU26" s="407"/>
      <c r="AV26" s="407"/>
      <c r="AW26" s="407"/>
      <c r="AX26" s="409"/>
      <c r="AY26" s="439" t="s">
        <v>180</v>
      </c>
      <c r="AZ26" s="440"/>
      <c r="BA26" s="440"/>
      <c r="BB26" s="440"/>
      <c r="BC26" s="440"/>
      <c r="BD26" s="440"/>
      <c r="BE26" s="440"/>
      <c r="BF26" s="440"/>
      <c r="BG26" s="440"/>
      <c r="BH26" s="440"/>
      <c r="BI26" s="440"/>
      <c r="BJ26" s="440"/>
      <c r="BK26" s="440"/>
      <c r="BL26" s="440"/>
      <c r="BM26" s="441"/>
      <c r="BN26" s="430">
        <v>1854801</v>
      </c>
      <c r="BO26" s="431"/>
      <c r="BP26" s="431"/>
      <c r="BQ26" s="431"/>
      <c r="BR26" s="431"/>
      <c r="BS26" s="431"/>
      <c r="BT26" s="431"/>
      <c r="BU26" s="432"/>
      <c r="BV26" s="430">
        <v>1815750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7"/>
      <c r="B27" s="462"/>
      <c r="C27" s="463"/>
      <c r="D27" s="464"/>
      <c r="E27" s="403" t="s">
        <v>181</v>
      </c>
      <c r="F27" s="404"/>
      <c r="G27" s="404"/>
      <c r="H27" s="404"/>
      <c r="I27" s="404"/>
      <c r="J27" s="404"/>
      <c r="K27" s="405"/>
      <c r="L27" s="406">
        <v>1</v>
      </c>
      <c r="M27" s="407"/>
      <c r="N27" s="407"/>
      <c r="O27" s="407"/>
      <c r="P27" s="408"/>
      <c r="Q27" s="406">
        <v>8240</v>
      </c>
      <c r="R27" s="407"/>
      <c r="S27" s="407"/>
      <c r="T27" s="407"/>
      <c r="U27" s="407"/>
      <c r="V27" s="408"/>
      <c r="W27" s="472"/>
      <c r="X27" s="463"/>
      <c r="Y27" s="464"/>
      <c r="Z27" s="403" t="s">
        <v>182</v>
      </c>
      <c r="AA27" s="404"/>
      <c r="AB27" s="404"/>
      <c r="AC27" s="404"/>
      <c r="AD27" s="404"/>
      <c r="AE27" s="404"/>
      <c r="AF27" s="404"/>
      <c r="AG27" s="405"/>
      <c r="AH27" s="406">
        <v>3448</v>
      </c>
      <c r="AI27" s="407"/>
      <c r="AJ27" s="407"/>
      <c r="AK27" s="407"/>
      <c r="AL27" s="408"/>
      <c r="AM27" s="406">
        <v>12225488</v>
      </c>
      <c r="AN27" s="407"/>
      <c r="AO27" s="407"/>
      <c r="AP27" s="407"/>
      <c r="AQ27" s="407"/>
      <c r="AR27" s="408"/>
      <c r="AS27" s="406">
        <v>3546</v>
      </c>
      <c r="AT27" s="407"/>
      <c r="AU27" s="407"/>
      <c r="AV27" s="407"/>
      <c r="AW27" s="407"/>
      <c r="AX27" s="409"/>
      <c r="AY27" s="436" t="s">
        <v>183</v>
      </c>
      <c r="AZ27" s="437"/>
      <c r="BA27" s="437"/>
      <c r="BB27" s="437"/>
      <c r="BC27" s="437"/>
      <c r="BD27" s="437"/>
      <c r="BE27" s="437"/>
      <c r="BF27" s="437"/>
      <c r="BG27" s="437"/>
      <c r="BH27" s="437"/>
      <c r="BI27" s="437"/>
      <c r="BJ27" s="437"/>
      <c r="BK27" s="437"/>
      <c r="BL27" s="437"/>
      <c r="BM27" s="438"/>
      <c r="BN27" s="433">
        <v>1900000</v>
      </c>
      <c r="BO27" s="434"/>
      <c r="BP27" s="434"/>
      <c r="BQ27" s="434"/>
      <c r="BR27" s="434"/>
      <c r="BS27" s="434"/>
      <c r="BT27" s="434"/>
      <c r="BU27" s="435"/>
      <c r="BV27" s="433">
        <v>1900000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2">
      <c r="A28" s="187"/>
      <c r="B28" s="462"/>
      <c r="C28" s="463"/>
      <c r="D28" s="464"/>
      <c r="E28" s="403" t="s">
        <v>184</v>
      </c>
      <c r="F28" s="404"/>
      <c r="G28" s="404"/>
      <c r="H28" s="404"/>
      <c r="I28" s="404"/>
      <c r="J28" s="404"/>
      <c r="K28" s="405"/>
      <c r="L28" s="406">
        <v>1</v>
      </c>
      <c r="M28" s="407"/>
      <c r="N28" s="407"/>
      <c r="O28" s="407"/>
      <c r="P28" s="408"/>
      <c r="Q28" s="406">
        <v>7350</v>
      </c>
      <c r="R28" s="407"/>
      <c r="S28" s="407"/>
      <c r="T28" s="407"/>
      <c r="U28" s="407"/>
      <c r="V28" s="408"/>
      <c r="W28" s="472"/>
      <c r="X28" s="463"/>
      <c r="Y28" s="464"/>
      <c r="Z28" s="403" t="s">
        <v>185</v>
      </c>
      <c r="AA28" s="404"/>
      <c r="AB28" s="404"/>
      <c r="AC28" s="404"/>
      <c r="AD28" s="404"/>
      <c r="AE28" s="404"/>
      <c r="AF28" s="404"/>
      <c r="AG28" s="405"/>
      <c r="AH28" s="406">
        <v>251</v>
      </c>
      <c r="AI28" s="407"/>
      <c r="AJ28" s="407"/>
      <c r="AK28" s="407"/>
      <c r="AL28" s="408"/>
      <c r="AM28" s="406">
        <v>784124</v>
      </c>
      <c r="AN28" s="407"/>
      <c r="AO28" s="407"/>
      <c r="AP28" s="407"/>
      <c r="AQ28" s="407"/>
      <c r="AR28" s="408"/>
      <c r="AS28" s="406">
        <v>3124</v>
      </c>
      <c r="AT28" s="407"/>
      <c r="AU28" s="407"/>
      <c r="AV28" s="407"/>
      <c r="AW28" s="407"/>
      <c r="AX28" s="409"/>
      <c r="AY28" s="413" t="s">
        <v>186</v>
      </c>
      <c r="AZ28" s="414"/>
      <c r="BA28" s="414"/>
      <c r="BB28" s="415"/>
      <c r="BC28" s="422" t="s">
        <v>48</v>
      </c>
      <c r="BD28" s="423"/>
      <c r="BE28" s="423"/>
      <c r="BF28" s="423"/>
      <c r="BG28" s="423"/>
      <c r="BH28" s="423"/>
      <c r="BI28" s="423"/>
      <c r="BJ28" s="423"/>
      <c r="BK28" s="423"/>
      <c r="BL28" s="423"/>
      <c r="BM28" s="424"/>
      <c r="BN28" s="425">
        <v>8620492</v>
      </c>
      <c r="BO28" s="426"/>
      <c r="BP28" s="426"/>
      <c r="BQ28" s="426"/>
      <c r="BR28" s="426"/>
      <c r="BS28" s="426"/>
      <c r="BT28" s="426"/>
      <c r="BU28" s="427"/>
      <c r="BV28" s="425">
        <v>8599388</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2">
      <c r="A29" s="187"/>
      <c r="B29" s="462"/>
      <c r="C29" s="463"/>
      <c r="D29" s="464"/>
      <c r="E29" s="403" t="s">
        <v>187</v>
      </c>
      <c r="F29" s="404"/>
      <c r="G29" s="404"/>
      <c r="H29" s="404"/>
      <c r="I29" s="404"/>
      <c r="J29" s="404"/>
      <c r="K29" s="405"/>
      <c r="L29" s="406">
        <v>46</v>
      </c>
      <c r="M29" s="407"/>
      <c r="N29" s="407"/>
      <c r="O29" s="407"/>
      <c r="P29" s="408"/>
      <c r="Q29" s="406">
        <v>6630</v>
      </c>
      <c r="R29" s="407"/>
      <c r="S29" s="407"/>
      <c r="T29" s="407"/>
      <c r="U29" s="407"/>
      <c r="V29" s="408"/>
      <c r="W29" s="473"/>
      <c r="X29" s="474"/>
      <c r="Y29" s="475"/>
      <c r="Z29" s="403" t="s">
        <v>188</v>
      </c>
      <c r="AA29" s="404"/>
      <c r="AB29" s="404"/>
      <c r="AC29" s="404"/>
      <c r="AD29" s="404"/>
      <c r="AE29" s="404"/>
      <c r="AF29" s="404"/>
      <c r="AG29" s="405"/>
      <c r="AH29" s="406">
        <v>7866</v>
      </c>
      <c r="AI29" s="407"/>
      <c r="AJ29" s="407"/>
      <c r="AK29" s="407"/>
      <c r="AL29" s="408"/>
      <c r="AM29" s="406">
        <v>26364847</v>
      </c>
      <c r="AN29" s="407"/>
      <c r="AO29" s="407"/>
      <c r="AP29" s="407"/>
      <c r="AQ29" s="407"/>
      <c r="AR29" s="408"/>
      <c r="AS29" s="406">
        <v>3352</v>
      </c>
      <c r="AT29" s="407"/>
      <c r="AU29" s="407"/>
      <c r="AV29" s="407"/>
      <c r="AW29" s="407"/>
      <c r="AX29" s="409"/>
      <c r="AY29" s="416"/>
      <c r="AZ29" s="417"/>
      <c r="BA29" s="417"/>
      <c r="BB29" s="418"/>
      <c r="BC29" s="410" t="s">
        <v>189</v>
      </c>
      <c r="BD29" s="411"/>
      <c r="BE29" s="411"/>
      <c r="BF29" s="411"/>
      <c r="BG29" s="411"/>
      <c r="BH29" s="411"/>
      <c r="BI29" s="411"/>
      <c r="BJ29" s="411"/>
      <c r="BK29" s="411"/>
      <c r="BL29" s="411"/>
      <c r="BM29" s="412"/>
      <c r="BN29" s="430">
        <v>2670572</v>
      </c>
      <c r="BO29" s="431"/>
      <c r="BP29" s="431"/>
      <c r="BQ29" s="431"/>
      <c r="BR29" s="431"/>
      <c r="BS29" s="431"/>
      <c r="BT29" s="431"/>
      <c r="BU29" s="432"/>
      <c r="BV29" s="430">
        <v>2670364</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190</v>
      </c>
      <c r="X30" s="483"/>
      <c r="Y30" s="483"/>
      <c r="Z30" s="483"/>
      <c r="AA30" s="483"/>
      <c r="AB30" s="483"/>
      <c r="AC30" s="483"/>
      <c r="AD30" s="483"/>
      <c r="AE30" s="483"/>
      <c r="AF30" s="483"/>
      <c r="AG30" s="484"/>
      <c r="AH30" s="394">
        <v>102.3</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18068207</v>
      </c>
      <c r="BO30" s="434"/>
      <c r="BP30" s="434"/>
      <c r="BQ30" s="434"/>
      <c r="BR30" s="434"/>
      <c r="BS30" s="434"/>
      <c r="BT30" s="434"/>
      <c r="BU30" s="435"/>
      <c r="BV30" s="433">
        <v>16353382</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3" t="s">
        <v>197</v>
      </c>
      <c r="D33" s="393"/>
      <c r="E33" s="392" t="s">
        <v>198</v>
      </c>
      <c r="F33" s="392"/>
      <c r="G33" s="392"/>
      <c r="H33" s="392"/>
      <c r="I33" s="392"/>
      <c r="J33" s="392"/>
      <c r="K33" s="392"/>
      <c r="L33" s="392"/>
      <c r="M33" s="392"/>
      <c r="N33" s="392"/>
      <c r="O33" s="392"/>
      <c r="P33" s="392"/>
      <c r="Q33" s="392"/>
      <c r="R33" s="392"/>
      <c r="S33" s="392"/>
      <c r="T33" s="216"/>
      <c r="U33" s="393" t="s">
        <v>197</v>
      </c>
      <c r="V33" s="393"/>
      <c r="W33" s="392" t="s">
        <v>198</v>
      </c>
      <c r="X33" s="392"/>
      <c r="Y33" s="392"/>
      <c r="Z33" s="392"/>
      <c r="AA33" s="392"/>
      <c r="AB33" s="392"/>
      <c r="AC33" s="392"/>
      <c r="AD33" s="392"/>
      <c r="AE33" s="392"/>
      <c r="AF33" s="392"/>
      <c r="AG33" s="392"/>
      <c r="AH33" s="392"/>
      <c r="AI33" s="392"/>
      <c r="AJ33" s="392"/>
      <c r="AK33" s="392"/>
      <c r="AL33" s="216"/>
      <c r="AM33" s="393" t="s">
        <v>199</v>
      </c>
      <c r="AN33" s="393"/>
      <c r="AO33" s="392" t="s">
        <v>200</v>
      </c>
      <c r="AP33" s="392"/>
      <c r="AQ33" s="392"/>
      <c r="AR33" s="392"/>
      <c r="AS33" s="392"/>
      <c r="AT33" s="392"/>
      <c r="AU33" s="392"/>
      <c r="AV33" s="392"/>
      <c r="AW33" s="392"/>
      <c r="AX33" s="392"/>
      <c r="AY33" s="392"/>
      <c r="AZ33" s="392"/>
      <c r="BA33" s="392"/>
      <c r="BB33" s="392"/>
      <c r="BC33" s="392"/>
      <c r="BD33" s="217"/>
      <c r="BE33" s="392" t="s">
        <v>201</v>
      </c>
      <c r="BF33" s="392"/>
      <c r="BG33" s="392" t="s">
        <v>202</v>
      </c>
      <c r="BH33" s="392"/>
      <c r="BI33" s="392"/>
      <c r="BJ33" s="392"/>
      <c r="BK33" s="392"/>
      <c r="BL33" s="392"/>
      <c r="BM33" s="392"/>
      <c r="BN33" s="392"/>
      <c r="BO33" s="392"/>
      <c r="BP33" s="392"/>
      <c r="BQ33" s="392"/>
      <c r="BR33" s="392"/>
      <c r="BS33" s="392"/>
      <c r="BT33" s="392"/>
      <c r="BU33" s="392"/>
      <c r="BV33" s="217"/>
      <c r="BW33" s="393" t="s">
        <v>201</v>
      </c>
      <c r="BX33" s="393"/>
      <c r="BY33" s="392" t="s">
        <v>203</v>
      </c>
      <c r="BZ33" s="392"/>
      <c r="CA33" s="392"/>
      <c r="CB33" s="392"/>
      <c r="CC33" s="392"/>
      <c r="CD33" s="392"/>
      <c r="CE33" s="392"/>
      <c r="CF33" s="392"/>
      <c r="CG33" s="392"/>
      <c r="CH33" s="392"/>
      <c r="CI33" s="392"/>
      <c r="CJ33" s="392"/>
      <c r="CK33" s="392"/>
      <c r="CL33" s="392"/>
      <c r="CM33" s="392"/>
      <c r="CN33" s="216"/>
      <c r="CO33" s="393" t="s">
        <v>204</v>
      </c>
      <c r="CP33" s="393"/>
      <c r="CQ33" s="392" t="s">
        <v>205</v>
      </c>
      <c r="CR33" s="392"/>
      <c r="CS33" s="392"/>
      <c r="CT33" s="392"/>
      <c r="CU33" s="392"/>
      <c r="CV33" s="392"/>
      <c r="CW33" s="392"/>
      <c r="CX33" s="392"/>
      <c r="CY33" s="392"/>
      <c r="CZ33" s="392"/>
      <c r="DA33" s="392"/>
      <c r="DB33" s="392"/>
      <c r="DC33" s="392"/>
      <c r="DD33" s="392"/>
      <c r="DE33" s="392"/>
      <c r="DF33" s="216"/>
      <c r="DG33" s="391" t="s">
        <v>206</v>
      </c>
      <c r="DH33" s="391"/>
      <c r="DI33" s="218"/>
      <c r="DJ33" s="186"/>
      <c r="DK33" s="186"/>
      <c r="DL33" s="186"/>
      <c r="DM33" s="186"/>
      <c r="DN33" s="186"/>
      <c r="DO33" s="186"/>
    </row>
    <row r="34" spans="1:119" ht="32.25" customHeight="1" x14ac:dyDescent="0.2">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7</v>
      </c>
      <c r="V34" s="389"/>
      <c r="W34" s="388" t="str">
        <f>IF('各会計、関係団体の財政状況及び健全化判断比率'!B28="","",'各会計、関係団体の財政状況及び健全化判断比率'!B28)</f>
        <v>競輪事業会計</v>
      </c>
      <c r="X34" s="388"/>
      <c r="Y34" s="388"/>
      <c r="Z34" s="388"/>
      <c r="AA34" s="388"/>
      <c r="AB34" s="388"/>
      <c r="AC34" s="388"/>
      <c r="AD34" s="388"/>
      <c r="AE34" s="388"/>
      <c r="AF34" s="388"/>
      <c r="AG34" s="388"/>
      <c r="AH34" s="388"/>
      <c r="AI34" s="388"/>
      <c r="AJ34" s="388"/>
      <c r="AK34" s="388"/>
      <c r="AL34" s="214"/>
      <c r="AM34" s="389">
        <f>IF(AO34="","",MAX(C34:D43,U34:V43)+1)</f>
        <v>14</v>
      </c>
      <c r="AN34" s="389"/>
      <c r="AO34" s="388" t="str">
        <f>IF('各会計、関係団体の財政状況及び健全化判断比率'!B35="","",'各会計、関係団体の財政状況及び健全化判断比率'!B35)</f>
        <v>水道事業会計</v>
      </c>
      <c r="AP34" s="388"/>
      <c r="AQ34" s="388"/>
      <c r="AR34" s="388"/>
      <c r="AS34" s="388"/>
      <c r="AT34" s="388"/>
      <c r="AU34" s="388"/>
      <c r="AV34" s="388"/>
      <c r="AW34" s="388"/>
      <c r="AX34" s="388"/>
      <c r="AY34" s="388"/>
      <c r="AZ34" s="388"/>
      <c r="BA34" s="388"/>
      <c r="BB34" s="388"/>
      <c r="BC34" s="388"/>
      <c r="BD34" s="214"/>
      <c r="BE34" s="389">
        <f>IF(BG34="","",MAX(C34:D43,U34:V43,AM34:AN43)+1)</f>
        <v>18</v>
      </c>
      <c r="BF34" s="389"/>
      <c r="BG34" s="388" t="str">
        <f>IF('各会計、関係団体の財政状況及び健全化判断比率'!B39="","",'各会計、関係団体の財政状況及び健全化判断比率'!B39)</f>
        <v>農業集落排水事業会計</v>
      </c>
      <c r="BH34" s="388"/>
      <c r="BI34" s="388"/>
      <c r="BJ34" s="388"/>
      <c r="BK34" s="388"/>
      <c r="BL34" s="388"/>
      <c r="BM34" s="388"/>
      <c r="BN34" s="388"/>
      <c r="BO34" s="388"/>
      <c r="BP34" s="388"/>
      <c r="BQ34" s="388"/>
      <c r="BR34" s="388"/>
      <c r="BS34" s="388"/>
      <c r="BT34" s="388"/>
      <c r="BU34" s="388"/>
      <c r="BV34" s="214"/>
      <c r="BW34" s="389">
        <f>IF(BY34="","",MAX(C34:D43,U34:V43,AM34:AN43,BE34:BF43)+1)</f>
        <v>20</v>
      </c>
      <c r="BX34" s="389"/>
      <c r="BY34" s="388" t="str">
        <f>IF('各会計、関係団体の財政状況及び健全化判断比率'!B68="","",'各会計、関係団体の財政状況及び健全化判断比率'!B68)</f>
        <v>共立蒲原総合病院組合</v>
      </c>
      <c r="BZ34" s="388"/>
      <c r="CA34" s="388"/>
      <c r="CB34" s="388"/>
      <c r="CC34" s="388"/>
      <c r="CD34" s="388"/>
      <c r="CE34" s="388"/>
      <c r="CF34" s="388"/>
      <c r="CG34" s="388"/>
      <c r="CH34" s="388"/>
      <c r="CI34" s="388"/>
      <c r="CJ34" s="388"/>
      <c r="CK34" s="388"/>
      <c r="CL34" s="388"/>
      <c r="CM34" s="388"/>
      <c r="CN34" s="214"/>
      <c r="CO34" s="389">
        <f>IF(CQ34="","",MAX(C34:D43,U34:V43,AM34:AN43,BE34:BF43,BW34:BX43)+1)</f>
        <v>24</v>
      </c>
      <c r="CP34" s="389"/>
      <c r="CQ34" s="388" t="str">
        <f>IF('各会計、関係団体の財政状況及び健全化判断比率'!BS7="","",'各会計、関係団体の財政状況及び健全化判断比率'!BS7)</f>
        <v>静岡市土地開発公社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〇</v>
      </c>
      <c r="DH34" s="390"/>
      <c r="DI34" s="218"/>
      <c r="DJ34" s="186"/>
      <c r="DK34" s="186"/>
      <c r="DL34" s="186"/>
      <c r="DM34" s="186"/>
      <c r="DN34" s="186"/>
      <c r="DO34" s="186"/>
    </row>
    <row r="35" spans="1:119" ht="32.25" customHeight="1" x14ac:dyDescent="0.2">
      <c r="A35" s="187"/>
      <c r="B35" s="213"/>
      <c r="C35" s="389">
        <f>IF(E35="","",C34+1)</f>
        <v>2</v>
      </c>
      <c r="D35" s="389"/>
      <c r="E35" s="388" t="str">
        <f>IF('各会計、関係団体の財政状況及び健全化判断比率'!B8="","",'各会計、関係団体の財政状況及び健全化判断比率'!B8)</f>
        <v>電気事業経営記念基金会計</v>
      </c>
      <c r="F35" s="388"/>
      <c r="G35" s="388"/>
      <c r="H35" s="388"/>
      <c r="I35" s="388"/>
      <c r="J35" s="388"/>
      <c r="K35" s="388"/>
      <c r="L35" s="388"/>
      <c r="M35" s="388"/>
      <c r="N35" s="388"/>
      <c r="O35" s="388"/>
      <c r="P35" s="388"/>
      <c r="Q35" s="388"/>
      <c r="R35" s="388"/>
      <c r="S35" s="388"/>
      <c r="T35" s="214"/>
      <c r="U35" s="389">
        <f>IF(W35="","",U34+1)</f>
        <v>8</v>
      </c>
      <c r="V35" s="389"/>
      <c r="W35" s="388" t="str">
        <f>IF('各会計、関係団体の財政状況及び健全化判断比率'!B29="","",'各会計、関係団体の財政状況及び健全化判断比率'!B29)</f>
        <v>国民健康保険事業会計（事業勘定）</v>
      </c>
      <c r="X35" s="388"/>
      <c r="Y35" s="388"/>
      <c r="Z35" s="388"/>
      <c r="AA35" s="388"/>
      <c r="AB35" s="388"/>
      <c r="AC35" s="388"/>
      <c r="AD35" s="388"/>
      <c r="AE35" s="388"/>
      <c r="AF35" s="388"/>
      <c r="AG35" s="388"/>
      <c r="AH35" s="388"/>
      <c r="AI35" s="388"/>
      <c r="AJ35" s="388"/>
      <c r="AK35" s="388"/>
      <c r="AL35" s="214"/>
      <c r="AM35" s="389">
        <f t="shared" ref="AM35:AM43" si="0">IF(AO35="","",AM34+1)</f>
        <v>15</v>
      </c>
      <c r="AN35" s="389"/>
      <c r="AO35" s="388" t="str">
        <f>IF('各会計、関係団体の財政状況及び健全化判断比率'!B36="","",'各会計、関係団体の財政状況及び健全化判断比率'!B36)</f>
        <v>下水道事業会計</v>
      </c>
      <c r="AP35" s="388"/>
      <c r="AQ35" s="388"/>
      <c r="AR35" s="388"/>
      <c r="AS35" s="388"/>
      <c r="AT35" s="388"/>
      <c r="AU35" s="388"/>
      <c r="AV35" s="388"/>
      <c r="AW35" s="388"/>
      <c r="AX35" s="388"/>
      <c r="AY35" s="388"/>
      <c r="AZ35" s="388"/>
      <c r="BA35" s="388"/>
      <c r="BB35" s="388"/>
      <c r="BC35" s="388"/>
      <c r="BD35" s="214"/>
      <c r="BE35" s="389">
        <f t="shared" ref="BE35:BE43" si="1">IF(BG35="","",BE34+1)</f>
        <v>19</v>
      </c>
      <c r="BF35" s="389"/>
      <c r="BG35" s="388" t="str">
        <f>IF('各会計、関係団体の財政状況及び健全化判断比率'!B40="","",'各会計、関係団体の財政状況及び健全化判断比率'!B40)</f>
        <v>中央卸売市場事業会計</v>
      </c>
      <c r="BH35" s="388"/>
      <c r="BI35" s="388"/>
      <c r="BJ35" s="388"/>
      <c r="BK35" s="388"/>
      <c r="BL35" s="388"/>
      <c r="BM35" s="388"/>
      <c r="BN35" s="388"/>
      <c r="BO35" s="388"/>
      <c r="BP35" s="388"/>
      <c r="BQ35" s="388"/>
      <c r="BR35" s="388"/>
      <c r="BS35" s="388"/>
      <c r="BT35" s="388"/>
      <c r="BU35" s="388"/>
      <c r="BV35" s="214"/>
      <c r="BW35" s="389">
        <f t="shared" ref="BW35:BW43" si="2">IF(BY35="","",BW34+1)</f>
        <v>21</v>
      </c>
      <c r="BX35" s="389"/>
      <c r="BY35" s="388" t="str">
        <f>IF('各会計、関係団体の財政状況及び健全化判断比率'!B69="","",'各会計、関係団体の財政状況及び健全化判断比率'!B69)</f>
        <v>静岡県後期高齢者医療広域連合（事業会計分）</v>
      </c>
      <c r="BZ35" s="388"/>
      <c r="CA35" s="388"/>
      <c r="CB35" s="388"/>
      <c r="CC35" s="388"/>
      <c r="CD35" s="388"/>
      <c r="CE35" s="388"/>
      <c r="CF35" s="388"/>
      <c r="CG35" s="388"/>
      <c r="CH35" s="388"/>
      <c r="CI35" s="388"/>
      <c r="CJ35" s="388"/>
      <c r="CK35" s="388"/>
      <c r="CL35" s="388"/>
      <c r="CM35" s="388"/>
      <c r="CN35" s="214"/>
      <c r="CO35" s="389">
        <f t="shared" ref="CO35:CO43" si="3">IF(CQ35="","",CO34+1)</f>
        <v>25</v>
      </c>
      <c r="CP35" s="389"/>
      <c r="CQ35" s="388" t="str">
        <f>IF('各会計、関係団体の財政状況及び健全化判断比率'!BS8="","",'各会計、関係団体の財政状況及び健全化判断比率'!BS8)</f>
        <v>静岡市まちづくり公社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2">
      <c r="A36" s="187"/>
      <c r="B36" s="213"/>
      <c r="C36" s="389">
        <f>IF(E36="","",C35+1)</f>
        <v>3</v>
      </c>
      <c r="D36" s="389"/>
      <c r="E36" s="388" t="str">
        <f>IF('各会計、関係団体の財政状況及び健全化判断比率'!B9="","",'各会計、関係団体の財政状況及び健全化判断比率'!B9)</f>
        <v>土地区画整理清算金会計</v>
      </c>
      <c r="F36" s="388"/>
      <c r="G36" s="388"/>
      <c r="H36" s="388"/>
      <c r="I36" s="388"/>
      <c r="J36" s="388"/>
      <c r="K36" s="388"/>
      <c r="L36" s="388"/>
      <c r="M36" s="388"/>
      <c r="N36" s="388"/>
      <c r="O36" s="388"/>
      <c r="P36" s="388"/>
      <c r="Q36" s="388"/>
      <c r="R36" s="388"/>
      <c r="S36" s="388"/>
      <c r="T36" s="214"/>
      <c r="U36" s="389">
        <f t="shared" ref="U36:U43" si="4">IF(W36="","",U35+1)</f>
        <v>9</v>
      </c>
      <c r="V36" s="389"/>
      <c r="W36" s="388" t="str">
        <f>IF('各会計、関係団体の財政状況及び健全化判断比率'!B30="","",'各会計、関係団体の財政状況及び健全化判断比率'!B30)</f>
        <v>国民健康保険事業会計（直営診療施設勘定）</v>
      </c>
      <c r="X36" s="388"/>
      <c r="Y36" s="388"/>
      <c r="Z36" s="388"/>
      <c r="AA36" s="388"/>
      <c r="AB36" s="388"/>
      <c r="AC36" s="388"/>
      <c r="AD36" s="388"/>
      <c r="AE36" s="388"/>
      <c r="AF36" s="388"/>
      <c r="AG36" s="388"/>
      <c r="AH36" s="388"/>
      <c r="AI36" s="388"/>
      <c r="AJ36" s="388"/>
      <c r="AK36" s="388"/>
      <c r="AL36" s="214"/>
      <c r="AM36" s="389">
        <f t="shared" si="0"/>
        <v>16</v>
      </c>
      <c r="AN36" s="389"/>
      <c r="AO36" s="388" t="str">
        <f>IF('各会計、関係団体の財政状況及び健全化判断比率'!B37="","",'各会計、関係団体の財政状況及び健全化判断比率'!B37)</f>
        <v>病院事業会計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22</v>
      </c>
      <c r="BX36" s="389"/>
      <c r="BY36" s="388" t="str">
        <f>IF('各会計、関係団体の財政状況及び健全化判断比率'!B70="","",'各会計、関係団体の財政状況及び健全化判断比率'!B70)</f>
        <v>静岡県後期高齢者医療広域連合（普通会計分）</v>
      </c>
      <c r="BZ36" s="388"/>
      <c r="CA36" s="388"/>
      <c r="CB36" s="388"/>
      <c r="CC36" s="388"/>
      <c r="CD36" s="388"/>
      <c r="CE36" s="388"/>
      <c r="CF36" s="388"/>
      <c r="CG36" s="388"/>
      <c r="CH36" s="388"/>
      <c r="CI36" s="388"/>
      <c r="CJ36" s="388"/>
      <c r="CK36" s="388"/>
      <c r="CL36" s="388"/>
      <c r="CM36" s="388"/>
      <c r="CN36" s="214"/>
      <c r="CO36" s="389">
        <f t="shared" si="3"/>
        <v>26</v>
      </c>
      <c r="CP36" s="389"/>
      <c r="CQ36" s="388" t="str">
        <f>IF('各会計、関係団体の財政状況及び健全化判断比率'!BS9="","",'各会計、関係団体の財政状況及び健全化判断比率'!BS9)</f>
        <v>静岡市文化振興財団</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2">
      <c r="A37" s="187"/>
      <c r="B37" s="213"/>
      <c r="C37" s="389">
        <f>IF(E37="","",C36+1)</f>
        <v>4</v>
      </c>
      <c r="D37" s="389"/>
      <c r="E37" s="388" t="str">
        <f>IF('各会計、関係団体の財政状況及び健全化判断比率'!B10="","",'各会計、関係団体の財政状況及び健全化判断比率'!B10)</f>
        <v>母子・父子・寡婦福祉資金貸付金会計</v>
      </c>
      <c r="F37" s="388"/>
      <c r="G37" s="388"/>
      <c r="H37" s="388"/>
      <c r="I37" s="388"/>
      <c r="J37" s="388"/>
      <c r="K37" s="388"/>
      <c r="L37" s="388"/>
      <c r="M37" s="388"/>
      <c r="N37" s="388"/>
      <c r="O37" s="388"/>
      <c r="P37" s="388"/>
      <c r="Q37" s="388"/>
      <c r="R37" s="388"/>
      <c r="S37" s="388"/>
      <c r="T37" s="214"/>
      <c r="U37" s="389">
        <f t="shared" si="4"/>
        <v>10</v>
      </c>
      <c r="V37" s="389"/>
      <c r="W37" s="388" t="str">
        <f>IF('各会計、関係団体の財政状況及び健全化判断比率'!B31="","",'各会計、関係団体の財政状況及び健全化判断比率'!B31)</f>
        <v>駐車場事業会計</v>
      </c>
      <c r="X37" s="388"/>
      <c r="Y37" s="388"/>
      <c r="Z37" s="388"/>
      <c r="AA37" s="388"/>
      <c r="AB37" s="388"/>
      <c r="AC37" s="388"/>
      <c r="AD37" s="388"/>
      <c r="AE37" s="388"/>
      <c r="AF37" s="388"/>
      <c r="AG37" s="388"/>
      <c r="AH37" s="388"/>
      <c r="AI37" s="388"/>
      <c r="AJ37" s="388"/>
      <c r="AK37" s="388"/>
      <c r="AL37" s="214"/>
      <c r="AM37" s="389">
        <f t="shared" si="0"/>
        <v>17</v>
      </c>
      <c r="AN37" s="389"/>
      <c r="AO37" s="388" t="str">
        <f>IF('各会計、関係団体の財政状況及び健全化判断比率'!B38="","",'各会計、関係団体の財政状況及び健全化判断比率'!B38)</f>
        <v>簡易水道事業会計</v>
      </c>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23</v>
      </c>
      <c r="BX37" s="389"/>
      <c r="BY37" s="388" t="str">
        <f>IF('各会計、関係団体の財政状況及び健全化判断比率'!B71="","",'各会計、関係団体の財政状況及び健全化判断比率'!B71)</f>
        <v>静岡地方税滞納整理機構</v>
      </c>
      <c r="BZ37" s="388"/>
      <c r="CA37" s="388"/>
      <c r="CB37" s="388"/>
      <c r="CC37" s="388"/>
      <c r="CD37" s="388"/>
      <c r="CE37" s="388"/>
      <c r="CF37" s="388"/>
      <c r="CG37" s="388"/>
      <c r="CH37" s="388"/>
      <c r="CI37" s="388"/>
      <c r="CJ37" s="388"/>
      <c r="CK37" s="388"/>
      <c r="CL37" s="388"/>
      <c r="CM37" s="388"/>
      <c r="CN37" s="214"/>
      <c r="CO37" s="389">
        <f t="shared" si="3"/>
        <v>27</v>
      </c>
      <c r="CP37" s="389"/>
      <c r="CQ37" s="388" t="str">
        <f>IF('各会計、関係団体の財政状況及び健全化判断比率'!BS10="","",'各会計、関係団体の財政状況及び健全化判断比率'!BS10)</f>
        <v>静岡市体育協会</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2">
      <c r="A38" s="187"/>
      <c r="B38" s="213"/>
      <c r="C38" s="389">
        <f t="shared" ref="C38:C43" si="5">IF(E38="","",C37+1)</f>
        <v>5</v>
      </c>
      <c r="D38" s="389"/>
      <c r="E38" s="388" t="str">
        <f>IF('各会計、関係団体の財政状況及び健全化判断比率'!B11="","",'各会計、関係団体の財政状況及び健全化判断比率'!B11)</f>
        <v>公債管理事業会計</v>
      </c>
      <c r="F38" s="388"/>
      <c r="G38" s="388"/>
      <c r="H38" s="388"/>
      <c r="I38" s="388"/>
      <c r="J38" s="388"/>
      <c r="K38" s="388"/>
      <c r="L38" s="388"/>
      <c r="M38" s="388"/>
      <c r="N38" s="388"/>
      <c r="O38" s="388"/>
      <c r="P38" s="388"/>
      <c r="Q38" s="388"/>
      <c r="R38" s="388"/>
      <c r="S38" s="388"/>
      <c r="T38" s="214"/>
      <c r="U38" s="389">
        <f t="shared" si="4"/>
        <v>11</v>
      </c>
      <c r="V38" s="389"/>
      <c r="W38" s="388" t="str">
        <f>IF('各会計、関係団体の財政状況及び健全化判断比率'!B32="","",'各会計、関係団体の財政状況及び健全化判断比率'!B32)</f>
        <v>介護保険事業会計</v>
      </c>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t="str">
        <f t="shared" si="2"/>
        <v/>
      </c>
      <c r="BX38" s="389"/>
      <c r="BY38" s="388" t="str">
        <f>IF('各会計、関係団体の財政状況及び健全化判断比率'!B72="","",'各会計、関係団体の財政状況及び健全化判断比率'!B72)</f>
        <v/>
      </c>
      <c r="BZ38" s="388"/>
      <c r="CA38" s="388"/>
      <c r="CB38" s="388"/>
      <c r="CC38" s="388"/>
      <c r="CD38" s="388"/>
      <c r="CE38" s="388"/>
      <c r="CF38" s="388"/>
      <c r="CG38" s="388"/>
      <c r="CH38" s="388"/>
      <c r="CI38" s="388"/>
      <c r="CJ38" s="388"/>
      <c r="CK38" s="388"/>
      <c r="CL38" s="388"/>
      <c r="CM38" s="388"/>
      <c r="CN38" s="214"/>
      <c r="CO38" s="389">
        <f t="shared" si="3"/>
        <v>28</v>
      </c>
      <c r="CP38" s="389"/>
      <c r="CQ38" s="388" t="str">
        <f>IF('各会計、関係団体の財政状況及び健全化判断比率'!BS11="","",'各会計、関係団体の財政状況及び健全化判断比率'!BS11)</f>
        <v>静岡市環境公社</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2">
      <c r="A39" s="187"/>
      <c r="B39" s="213"/>
      <c r="C39" s="389">
        <f t="shared" si="5"/>
        <v>6</v>
      </c>
      <c r="D39" s="389"/>
      <c r="E39" s="388" t="str">
        <f>IF('各会計、関係団体の財政状況及び健全化判断比率'!B12="","",'各会計、関係団体の財政状況及び健全化判断比率'!B12)</f>
        <v>静岡市立静岡病院事業債管理事業会計</v>
      </c>
      <c r="F39" s="388"/>
      <c r="G39" s="388"/>
      <c r="H39" s="388"/>
      <c r="I39" s="388"/>
      <c r="J39" s="388"/>
      <c r="K39" s="388"/>
      <c r="L39" s="388"/>
      <c r="M39" s="388"/>
      <c r="N39" s="388"/>
      <c r="O39" s="388"/>
      <c r="P39" s="388"/>
      <c r="Q39" s="388"/>
      <c r="R39" s="388"/>
      <c r="S39" s="388"/>
      <c r="T39" s="214"/>
      <c r="U39" s="389">
        <f t="shared" si="4"/>
        <v>12</v>
      </c>
      <c r="V39" s="389"/>
      <c r="W39" s="388" t="str">
        <f>IF('各会計、関係団体の財政状況及び健全化判断比率'!B33="","",'各会計、関係団体の財政状況及び健全化判断比率'!B33)</f>
        <v>介護保険サービス会計</v>
      </c>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f t="shared" si="3"/>
        <v>29</v>
      </c>
      <c r="CP39" s="389"/>
      <c r="CQ39" s="388" t="str">
        <f>IF('各会計、関係団体の財政状況及び健全化判断比率'!BS12="","",'各会計、関係団体の財政状況及び健全化判断比率'!BS12)</f>
        <v>するが企画観光局</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2">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f t="shared" si="4"/>
        <v>13</v>
      </c>
      <c r="V40" s="389"/>
      <c r="W40" s="388" t="str">
        <f>IF('各会計、関係団体の財政状況及び健全化判断比率'!B34="","",'各会計、関係団体の財政状況及び健全化判断比率'!B34)</f>
        <v>後期高齢者医療事業会計</v>
      </c>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f t="shared" si="3"/>
        <v>30</v>
      </c>
      <c r="CP40" s="389"/>
      <c r="CQ40" s="388" t="str">
        <f>IF('各会計、関係団体の財政状況及び健全化判断比率'!BS13="","",'各会計、関係団体の財政状況及び健全化判断比率'!BS13)</f>
        <v>静岡市勤労者福祉サービスセンター</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2">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f t="shared" si="3"/>
        <v>31</v>
      </c>
      <c r="CP41" s="389"/>
      <c r="CQ41" s="388" t="str">
        <f>IF('各会計、関係団体の財政状況及び健全化判断比率'!BS14="","",'各会計、関係団体の財政状況及び健全化判断比率'!BS14)</f>
        <v>静岡産業振興協会</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2">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f t="shared" si="3"/>
        <v>32</v>
      </c>
      <c r="CP42" s="389"/>
      <c r="CQ42" s="388" t="str">
        <f>IF('各会計、関係団体の財政状況及び健全化判断比率'!BS15="","",'各会計、関係団体の財政状況及び健全化判断比率'!BS15)</f>
        <v>駿府楽市</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2">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f t="shared" si="3"/>
        <v>33</v>
      </c>
      <c r="CP43" s="389"/>
      <c r="CQ43" s="388" t="str">
        <f>IF('各会計、関係団体の財政状況及び健全化判断比率'!BS16="","",'各会計、関係団体の財政状況及び健全化判断比率'!BS16)</f>
        <v>静岡市動物園協会</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211</v>
      </c>
    </row>
    <row r="50" spans="5:5" x14ac:dyDescent="0.2">
      <c r="E50" s="188" t="s">
        <v>212</v>
      </c>
    </row>
    <row r="51" spans="5:5" x14ac:dyDescent="0.2">
      <c r="E51" s="188" t="s">
        <v>213</v>
      </c>
    </row>
    <row r="52" spans="5:5" x14ac:dyDescent="0.2">
      <c r="E52" s="188" t="s">
        <v>214</v>
      </c>
    </row>
    <row r="53" spans="5:5" x14ac:dyDescent="0.2"/>
    <row r="54" spans="5:5" x14ac:dyDescent="0.2"/>
    <row r="55" spans="5:5" x14ac:dyDescent="0.2"/>
    <row r="56" spans="5:5" x14ac:dyDescent="0.2"/>
  </sheetData>
  <sheetProtection algorithmName="SHA-512" hashValue="qvPQHVwOfal3n53090vIQPtKzYwL3LbnSAPEJnVOwvxkJHeB3WOwPaDzqm7noGGmYjZuewYernrh5WSk6qLs8Q==" saltValue="F97xgiCUrpNj6kI1/VcPh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Q26" sqref="Q26:V26"/>
    </sheetView>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583</v>
      </c>
      <c r="G33" s="29" t="s">
        <v>584</v>
      </c>
      <c r="H33" s="29" t="s">
        <v>585</v>
      </c>
      <c r="I33" s="29" t="s">
        <v>586</v>
      </c>
      <c r="J33" s="30" t="s">
        <v>587</v>
      </c>
      <c r="K33" s="22"/>
      <c r="L33" s="22"/>
      <c r="M33" s="22"/>
      <c r="N33" s="22"/>
      <c r="O33" s="22"/>
      <c r="P33" s="22"/>
    </row>
    <row r="34" spans="1:16" ht="39" customHeight="1" x14ac:dyDescent="0.2">
      <c r="A34" s="22"/>
      <c r="B34" s="31"/>
      <c r="C34" s="1222" t="s">
        <v>590</v>
      </c>
      <c r="D34" s="1222"/>
      <c r="E34" s="1223"/>
      <c r="F34" s="32">
        <v>6.4</v>
      </c>
      <c r="G34" s="33">
        <v>6.02</v>
      </c>
      <c r="H34" s="33">
        <v>6.39</v>
      </c>
      <c r="I34" s="33">
        <v>6.35</v>
      </c>
      <c r="J34" s="34">
        <v>6.47</v>
      </c>
      <c r="K34" s="22"/>
      <c r="L34" s="22"/>
      <c r="M34" s="22"/>
      <c r="N34" s="22"/>
      <c r="O34" s="22"/>
      <c r="P34" s="22"/>
    </row>
    <row r="35" spans="1:16" ht="39" customHeight="1" x14ac:dyDescent="0.2">
      <c r="A35" s="22"/>
      <c r="B35" s="35"/>
      <c r="C35" s="1216" t="s">
        <v>591</v>
      </c>
      <c r="D35" s="1217"/>
      <c r="E35" s="1218"/>
      <c r="F35" s="36">
        <v>6.2</v>
      </c>
      <c r="G35" s="37">
        <v>5.76</v>
      </c>
      <c r="H35" s="37">
        <v>5.5</v>
      </c>
      <c r="I35" s="37">
        <v>5.14</v>
      </c>
      <c r="J35" s="38">
        <v>5.59</v>
      </c>
      <c r="K35" s="22"/>
      <c r="L35" s="22"/>
      <c r="M35" s="22"/>
      <c r="N35" s="22"/>
      <c r="O35" s="22"/>
      <c r="P35" s="22"/>
    </row>
    <row r="36" spans="1:16" ht="39" customHeight="1" x14ac:dyDescent="0.2">
      <c r="A36" s="22"/>
      <c r="B36" s="35"/>
      <c r="C36" s="1216" t="s">
        <v>592</v>
      </c>
      <c r="D36" s="1217"/>
      <c r="E36" s="1218"/>
      <c r="F36" s="36">
        <v>2.0699999999999998</v>
      </c>
      <c r="G36" s="37">
        <v>2.44</v>
      </c>
      <c r="H36" s="37">
        <v>2.82</v>
      </c>
      <c r="I36" s="37">
        <v>2.7</v>
      </c>
      <c r="J36" s="38">
        <v>2.77</v>
      </c>
      <c r="K36" s="22"/>
      <c r="L36" s="22"/>
      <c r="M36" s="22"/>
      <c r="N36" s="22"/>
      <c r="O36" s="22"/>
      <c r="P36" s="22"/>
    </row>
    <row r="37" spans="1:16" ht="39" customHeight="1" x14ac:dyDescent="0.2">
      <c r="A37" s="22"/>
      <c r="B37" s="35"/>
      <c r="C37" s="1216" t="s">
        <v>593</v>
      </c>
      <c r="D37" s="1217"/>
      <c r="E37" s="1218"/>
      <c r="F37" s="36">
        <v>1.69</v>
      </c>
      <c r="G37" s="37">
        <v>1.26</v>
      </c>
      <c r="H37" s="37">
        <v>0.59</v>
      </c>
      <c r="I37" s="37">
        <v>0.6</v>
      </c>
      <c r="J37" s="38">
        <v>1.04</v>
      </c>
      <c r="K37" s="22"/>
      <c r="L37" s="22"/>
      <c r="M37" s="22"/>
      <c r="N37" s="22"/>
      <c r="O37" s="22"/>
      <c r="P37" s="22"/>
    </row>
    <row r="38" spans="1:16" ht="39" customHeight="1" x14ac:dyDescent="0.2">
      <c r="A38" s="22"/>
      <c r="B38" s="35"/>
      <c r="C38" s="1216" t="s">
        <v>594</v>
      </c>
      <c r="D38" s="1217"/>
      <c r="E38" s="1218"/>
      <c r="F38" s="36">
        <v>1.24</v>
      </c>
      <c r="G38" s="37">
        <v>0.8</v>
      </c>
      <c r="H38" s="37">
        <v>0.76</v>
      </c>
      <c r="I38" s="37">
        <v>0.86</v>
      </c>
      <c r="J38" s="38">
        <v>0.95</v>
      </c>
      <c r="K38" s="22"/>
      <c r="L38" s="22"/>
      <c r="M38" s="22"/>
      <c r="N38" s="22"/>
      <c r="O38" s="22"/>
      <c r="P38" s="22"/>
    </row>
    <row r="39" spans="1:16" ht="39" customHeight="1" x14ac:dyDescent="0.2">
      <c r="A39" s="22"/>
      <c r="B39" s="35"/>
      <c r="C39" s="1216" t="s">
        <v>595</v>
      </c>
      <c r="D39" s="1217"/>
      <c r="E39" s="1218"/>
      <c r="F39" s="36">
        <v>0.28000000000000003</v>
      </c>
      <c r="G39" s="37">
        <v>0.17</v>
      </c>
      <c r="H39" s="37">
        <v>0.16</v>
      </c>
      <c r="I39" s="37">
        <v>0.18</v>
      </c>
      <c r="J39" s="38">
        <v>0.3</v>
      </c>
      <c r="K39" s="22"/>
      <c r="L39" s="22"/>
      <c r="M39" s="22"/>
      <c r="N39" s="22"/>
      <c r="O39" s="22"/>
      <c r="P39" s="22"/>
    </row>
    <row r="40" spans="1:16" ht="39" customHeight="1" x14ac:dyDescent="0.2">
      <c r="A40" s="22"/>
      <c r="B40" s="35"/>
      <c r="C40" s="1216" t="s">
        <v>596</v>
      </c>
      <c r="D40" s="1217"/>
      <c r="E40" s="1218"/>
      <c r="F40" s="36">
        <v>1.03</v>
      </c>
      <c r="G40" s="37">
        <v>0.69</v>
      </c>
      <c r="H40" s="37">
        <v>0.39</v>
      </c>
      <c r="I40" s="37">
        <v>0.12</v>
      </c>
      <c r="J40" s="38">
        <v>0.25</v>
      </c>
      <c r="K40" s="22"/>
      <c r="L40" s="22"/>
      <c r="M40" s="22"/>
      <c r="N40" s="22"/>
      <c r="O40" s="22"/>
      <c r="P40" s="22"/>
    </row>
    <row r="41" spans="1:16" ht="39" customHeight="1" x14ac:dyDescent="0.2">
      <c r="A41" s="22"/>
      <c r="B41" s="35"/>
      <c r="C41" s="1216" t="s">
        <v>597</v>
      </c>
      <c r="D41" s="1217"/>
      <c r="E41" s="1218"/>
      <c r="F41" s="36">
        <v>0.17</v>
      </c>
      <c r="G41" s="37">
        <v>0.15</v>
      </c>
      <c r="H41" s="37">
        <v>0.16</v>
      </c>
      <c r="I41" s="37">
        <v>0.16</v>
      </c>
      <c r="J41" s="38">
        <v>0.15</v>
      </c>
      <c r="K41" s="22"/>
      <c r="L41" s="22"/>
      <c r="M41" s="22"/>
      <c r="N41" s="22"/>
      <c r="O41" s="22"/>
      <c r="P41" s="22"/>
    </row>
    <row r="42" spans="1:16" ht="39" customHeight="1" x14ac:dyDescent="0.2">
      <c r="A42" s="22"/>
      <c r="B42" s="39"/>
      <c r="C42" s="1216" t="s">
        <v>598</v>
      </c>
      <c r="D42" s="1217"/>
      <c r="E42" s="1218"/>
      <c r="F42" s="36" t="s">
        <v>542</v>
      </c>
      <c r="G42" s="37" t="s">
        <v>542</v>
      </c>
      <c r="H42" s="37" t="s">
        <v>542</v>
      </c>
      <c r="I42" s="37" t="s">
        <v>542</v>
      </c>
      <c r="J42" s="38" t="s">
        <v>542</v>
      </c>
      <c r="K42" s="22"/>
      <c r="L42" s="22"/>
      <c r="M42" s="22"/>
      <c r="N42" s="22"/>
      <c r="O42" s="22"/>
      <c r="P42" s="22"/>
    </row>
    <row r="43" spans="1:16" ht="39" customHeight="1" thickBot="1" x14ac:dyDescent="0.25">
      <c r="A43" s="22"/>
      <c r="B43" s="40"/>
      <c r="C43" s="1219" t="s">
        <v>599</v>
      </c>
      <c r="D43" s="1220"/>
      <c r="E43" s="1221"/>
      <c r="F43" s="41">
        <v>0.04</v>
      </c>
      <c r="G43" s="42">
        <v>0.04</v>
      </c>
      <c r="H43" s="42">
        <v>0.03</v>
      </c>
      <c r="I43" s="42">
        <v>0.03</v>
      </c>
      <c r="J43" s="43">
        <v>0.04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W7sflDXMvoTrBhYACbFtzw5vy3UXBQV3IAnZwVFhl2/o7vLfhUeOeddxEGoOAA0RMfVGV+I/KG9/9FvzSldPSA==" saltValue="BI40cIGvypD6Q17isyBS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election activeCell="M56" sqref="M56"/>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583</v>
      </c>
      <c r="L44" s="56" t="s">
        <v>584</v>
      </c>
      <c r="M44" s="56" t="s">
        <v>585</v>
      </c>
      <c r="N44" s="56" t="s">
        <v>586</v>
      </c>
      <c r="O44" s="57" t="s">
        <v>587</v>
      </c>
      <c r="P44" s="48"/>
      <c r="Q44" s="48"/>
      <c r="R44" s="48"/>
      <c r="S44" s="48"/>
      <c r="T44" s="48"/>
      <c r="U44" s="48"/>
    </row>
    <row r="45" spans="1:21" ht="30.75" customHeight="1" x14ac:dyDescent="0.2">
      <c r="A45" s="48"/>
      <c r="B45" s="1242" t="s">
        <v>11</v>
      </c>
      <c r="C45" s="1243"/>
      <c r="D45" s="58"/>
      <c r="E45" s="1248" t="s">
        <v>12</v>
      </c>
      <c r="F45" s="1248"/>
      <c r="G45" s="1248"/>
      <c r="H45" s="1248"/>
      <c r="I45" s="1248"/>
      <c r="J45" s="1249"/>
      <c r="K45" s="59">
        <v>32082</v>
      </c>
      <c r="L45" s="60">
        <v>30648</v>
      </c>
      <c r="M45" s="60">
        <v>29609</v>
      </c>
      <c r="N45" s="60">
        <v>28891</v>
      </c>
      <c r="O45" s="61">
        <v>28386</v>
      </c>
      <c r="P45" s="48"/>
      <c r="Q45" s="48"/>
      <c r="R45" s="48"/>
      <c r="S45" s="48"/>
      <c r="T45" s="48"/>
      <c r="U45" s="48"/>
    </row>
    <row r="46" spans="1:21" ht="30.75" customHeight="1" x14ac:dyDescent="0.2">
      <c r="A46" s="48"/>
      <c r="B46" s="1244"/>
      <c r="C46" s="1245"/>
      <c r="D46" s="62"/>
      <c r="E46" s="1226" t="s">
        <v>13</v>
      </c>
      <c r="F46" s="1226"/>
      <c r="G46" s="1226"/>
      <c r="H46" s="1226"/>
      <c r="I46" s="1226"/>
      <c r="J46" s="1227"/>
      <c r="K46" s="63" t="s">
        <v>542</v>
      </c>
      <c r="L46" s="64" t="s">
        <v>542</v>
      </c>
      <c r="M46" s="64">
        <v>39</v>
      </c>
      <c r="N46" s="64">
        <v>58</v>
      </c>
      <c r="O46" s="65">
        <v>52</v>
      </c>
      <c r="P46" s="48"/>
      <c r="Q46" s="48"/>
      <c r="R46" s="48"/>
      <c r="S46" s="48"/>
      <c r="T46" s="48"/>
      <c r="U46" s="48"/>
    </row>
    <row r="47" spans="1:21" ht="30.75" customHeight="1" x14ac:dyDescent="0.2">
      <c r="A47" s="48"/>
      <c r="B47" s="1244"/>
      <c r="C47" s="1245"/>
      <c r="D47" s="62"/>
      <c r="E47" s="1226" t="s">
        <v>14</v>
      </c>
      <c r="F47" s="1226"/>
      <c r="G47" s="1226"/>
      <c r="H47" s="1226"/>
      <c r="I47" s="1226"/>
      <c r="J47" s="1227"/>
      <c r="K47" s="63">
        <v>6590</v>
      </c>
      <c r="L47" s="64">
        <v>7235</v>
      </c>
      <c r="M47" s="64">
        <v>8035</v>
      </c>
      <c r="N47" s="64">
        <v>8868</v>
      </c>
      <c r="O47" s="65">
        <v>9592</v>
      </c>
      <c r="P47" s="48"/>
      <c r="Q47" s="48"/>
      <c r="R47" s="48"/>
      <c r="S47" s="48"/>
      <c r="T47" s="48"/>
      <c r="U47" s="48"/>
    </row>
    <row r="48" spans="1:21" ht="30.75" customHeight="1" x14ac:dyDescent="0.2">
      <c r="A48" s="48"/>
      <c r="B48" s="1244"/>
      <c r="C48" s="1245"/>
      <c r="D48" s="62"/>
      <c r="E48" s="1226" t="s">
        <v>15</v>
      </c>
      <c r="F48" s="1226"/>
      <c r="G48" s="1226"/>
      <c r="H48" s="1226"/>
      <c r="I48" s="1226"/>
      <c r="J48" s="1227"/>
      <c r="K48" s="63">
        <v>6579</v>
      </c>
      <c r="L48" s="64">
        <v>6940</v>
      </c>
      <c r="M48" s="64">
        <v>6509</v>
      </c>
      <c r="N48" s="64">
        <v>5819</v>
      </c>
      <c r="O48" s="65">
        <v>5569</v>
      </c>
      <c r="P48" s="48"/>
      <c r="Q48" s="48"/>
      <c r="R48" s="48"/>
      <c r="S48" s="48"/>
      <c r="T48" s="48"/>
      <c r="U48" s="48"/>
    </row>
    <row r="49" spans="1:21" ht="30.75" customHeight="1" x14ac:dyDescent="0.2">
      <c r="A49" s="48"/>
      <c r="B49" s="1244"/>
      <c r="C49" s="1245"/>
      <c r="D49" s="62"/>
      <c r="E49" s="1226" t="s">
        <v>16</v>
      </c>
      <c r="F49" s="1226"/>
      <c r="G49" s="1226"/>
      <c r="H49" s="1226"/>
      <c r="I49" s="1226"/>
      <c r="J49" s="1227"/>
      <c r="K49" s="63">
        <v>114</v>
      </c>
      <c r="L49" s="64">
        <v>112</v>
      </c>
      <c r="M49" s="64">
        <v>143</v>
      </c>
      <c r="N49" s="64">
        <v>126</v>
      </c>
      <c r="O49" s="65">
        <v>132</v>
      </c>
      <c r="P49" s="48"/>
      <c r="Q49" s="48"/>
      <c r="R49" s="48"/>
      <c r="S49" s="48"/>
      <c r="T49" s="48"/>
      <c r="U49" s="48"/>
    </row>
    <row r="50" spans="1:21" ht="30.75" customHeight="1" x14ac:dyDescent="0.2">
      <c r="A50" s="48"/>
      <c r="B50" s="1244"/>
      <c r="C50" s="1245"/>
      <c r="D50" s="62"/>
      <c r="E50" s="1226" t="s">
        <v>17</v>
      </c>
      <c r="F50" s="1226"/>
      <c r="G50" s="1226"/>
      <c r="H50" s="1226"/>
      <c r="I50" s="1226"/>
      <c r="J50" s="1227"/>
      <c r="K50" s="63">
        <v>1104</v>
      </c>
      <c r="L50" s="64">
        <v>1175</v>
      </c>
      <c r="M50" s="64">
        <v>1376</v>
      </c>
      <c r="N50" s="64">
        <v>1160</v>
      </c>
      <c r="O50" s="65">
        <v>1142</v>
      </c>
      <c r="P50" s="48"/>
      <c r="Q50" s="48"/>
      <c r="R50" s="48"/>
      <c r="S50" s="48"/>
      <c r="T50" s="48"/>
      <c r="U50" s="48"/>
    </row>
    <row r="51" spans="1:21" ht="30.75" customHeight="1" x14ac:dyDescent="0.2">
      <c r="A51" s="48"/>
      <c r="B51" s="1246"/>
      <c r="C51" s="1247"/>
      <c r="D51" s="66"/>
      <c r="E51" s="1226" t="s">
        <v>18</v>
      </c>
      <c r="F51" s="1226"/>
      <c r="G51" s="1226"/>
      <c r="H51" s="1226"/>
      <c r="I51" s="1226"/>
      <c r="J51" s="1227"/>
      <c r="K51" s="63" t="s">
        <v>542</v>
      </c>
      <c r="L51" s="64" t="s">
        <v>542</v>
      </c>
      <c r="M51" s="64" t="s">
        <v>542</v>
      </c>
      <c r="N51" s="64" t="s">
        <v>542</v>
      </c>
      <c r="O51" s="65" t="s">
        <v>542</v>
      </c>
      <c r="P51" s="48"/>
      <c r="Q51" s="48"/>
      <c r="R51" s="48"/>
      <c r="S51" s="48"/>
      <c r="T51" s="48"/>
      <c r="U51" s="48"/>
    </row>
    <row r="52" spans="1:21" ht="30.75" customHeight="1" x14ac:dyDescent="0.2">
      <c r="A52" s="48"/>
      <c r="B52" s="1224" t="s">
        <v>19</v>
      </c>
      <c r="C52" s="1225"/>
      <c r="D52" s="66"/>
      <c r="E52" s="1226" t="s">
        <v>20</v>
      </c>
      <c r="F52" s="1226"/>
      <c r="G52" s="1226"/>
      <c r="H52" s="1226"/>
      <c r="I52" s="1226"/>
      <c r="J52" s="1227"/>
      <c r="K52" s="63">
        <v>36145</v>
      </c>
      <c r="L52" s="64">
        <v>35629</v>
      </c>
      <c r="M52" s="64">
        <v>35019</v>
      </c>
      <c r="N52" s="64">
        <v>34590</v>
      </c>
      <c r="O52" s="65">
        <v>33521</v>
      </c>
      <c r="P52" s="48"/>
      <c r="Q52" s="48"/>
      <c r="R52" s="48"/>
      <c r="S52" s="48"/>
      <c r="T52" s="48"/>
      <c r="U52" s="48"/>
    </row>
    <row r="53" spans="1:21" ht="30.75" customHeight="1" thickBot="1" x14ac:dyDescent="0.25">
      <c r="A53" s="48"/>
      <c r="B53" s="1228" t="s">
        <v>21</v>
      </c>
      <c r="C53" s="1229"/>
      <c r="D53" s="67"/>
      <c r="E53" s="1230" t="s">
        <v>22</v>
      </c>
      <c r="F53" s="1230"/>
      <c r="G53" s="1230"/>
      <c r="H53" s="1230"/>
      <c r="I53" s="1230"/>
      <c r="J53" s="1231"/>
      <c r="K53" s="68">
        <v>10324</v>
      </c>
      <c r="L53" s="69">
        <v>10481</v>
      </c>
      <c r="M53" s="69">
        <v>10692</v>
      </c>
      <c r="N53" s="69">
        <v>10332</v>
      </c>
      <c r="O53" s="70">
        <v>11352</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600</v>
      </c>
      <c r="P55" s="48"/>
      <c r="Q55" s="48"/>
      <c r="R55" s="48"/>
      <c r="S55" s="48"/>
      <c r="T55" s="48"/>
      <c r="U55" s="48"/>
    </row>
    <row r="56" spans="1:21" ht="31.5" customHeight="1" thickBot="1" x14ac:dyDescent="0.3">
      <c r="A56" s="48"/>
      <c r="B56" s="76"/>
      <c r="C56" s="77"/>
      <c r="D56" s="77"/>
      <c r="E56" s="78"/>
      <c r="F56" s="78"/>
      <c r="G56" s="78"/>
      <c r="H56" s="78"/>
      <c r="I56" s="78"/>
      <c r="J56" s="79" t="s">
        <v>2</v>
      </c>
      <c r="K56" s="80" t="s">
        <v>601</v>
      </c>
      <c r="L56" s="81" t="s">
        <v>602</v>
      </c>
      <c r="M56" s="81" t="s">
        <v>603</v>
      </c>
      <c r="N56" s="81" t="s">
        <v>604</v>
      </c>
      <c r="O56" s="82" t="s">
        <v>605</v>
      </c>
      <c r="P56" s="48"/>
      <c r="Q56" s="48"/>
      <c r="R56" s="48"/>
      <c r="S56" s="48"/>
      <c r="T56" s="48"/>
      <c r="U56" s="48"/>
    </row>
    <row r="57" spans="1:21" ht="31.5" customHeight="1" x14ac:dyDescent="0.2">
      <c r="B57" s="1232" t="s">
        <v>25</v>
      </c>
      <c r="C57" s="1233"/>
      <c r="D57" s="1236" t="s">
        <v>26</v>
      </c>
      <c r="E57" s="1237"/>
      <c r="F57" s="1237"/>
      <c r="G57" s="1237"/>
      <c r="H57" s="1237"/>
      <c r="I57" s="1237"/>
      <c r="J57" s="1238"/>
      <c r="K57" s="83">
        <v>27888</v>
      </c>
      <c r="L57" s="84">
        <v>28210</v>
      </c>
      <c r="M57" s="84">
        <v>29560</v>
      </c>
      <c r="N57" s="84">
        <v>32540</v>
      </c>
      <c r="O57" s="85">
        <v>34750</v>
      </c>
    </row>
    <row r="58" spans="1:21" ht="31.5" customHeight="1" thickBot="1" x14ac:dyDescent="0.25">
      <c r="B58" s="1234"/>
      <c r="C58" s="1235"/>
      <c r="D58" s="1239" t="s">
        <v>27</v>
      </c>
      <c r="E58" s="1240"/>
      <c r="F58" s="1240"/>
      <c r="G58" s="1240"/>
      <c r="H58" s="1240"/>
      <c r="I58" s="1240"/>
      <c r="J58" s="1241"/>
      <c r="K58" s="86">
        <v>25333</v>
      </c>
      <c r="L58" s="87">
        <v>27723</v>
      </c>
      <c r="M58" s="87">
        <v>29792</v>
      </c>
      <c r="N58" s="87">
        <v>32827</v>
      </c>
      <c r="O58" s="88">
        <v>35028</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Wb7ROudx5bOVI0KTF3Y2i1K8NNURP5DGczOi4+v0tzHxOuM1P6ztI2npuX/ctn9LXCAqzHXjtWISFKeFBVHjw==" saltValue="0y0ZBgGdSMbDSyvJV3WaT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election activeCell="Q26" sqref="Q26:V26"/>
    </sheetView>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583</v>
      </c>
      <c r="J40" s="100" t="s">
        <v>584</v>
      </c>
      <c r="K40" s="100" t="s">
        <v>585</v>
      </c>
      <c r="L40" s="100" t="s">
        <v>586</v>
      </c>
      <c r="M40" s="101" t="s">
        <v>587</v>
      </c>
    </row>
    <row r="41" spans="2:13" ht="27.75" customHeight="1" x14ac:dyDescent="0.2">
      <c r="B41" s="1262" t="s">
        <v>30</v>
      </c>
      <c r="C41" s="1263"/>
      <c r="D41" s="102"/>
      <c r="E41" s="1264" t="s">
        <v>31</v>
      </c>
      <c r="F41" s="1264"/>
      <c r="G41" s="1264"/>
      <c r="H41" s="1265"/>
      <c r="I41" s="103">
        <v>457962</v>
      </c>
      <c r="J41" s="104">
        <v>465977</v>
      </c>
      <c r="K41" s="104">
        <v>470595</v>
      </c>
      <c r="L41" s="104">
        <v>477105</v>
      </c>
      <c r="M41" s="105">
        <v>486394</v>
      </c>
    </row>
    <row r="42" spans="2:13" ht="27.75" customHeight="1" x14ac:dyDescent="0.2">
      <c r="B42" s="1252"/>
      <c r="C42" s="1253"/>
      <c r="D42" s="106"/>
      <c r="E42" s="1256" t="s">
        <v>32</v>
      </c>
      <c r="F42" s="1256"/>
      <c r="G42" s="1256"/>
      <c r="H42" s="1257"/>
      <c r="I42" s="107">
        <v>6583</v>
      </c>
      <c r="J42" s="108">
        <v>5733</v>
      </c>
      <c r="K42" s="108">
        <v>5790</v>
      </c>
      <c r="L42" s="108">
        <v>4808</v>
      </c>
      <c r="M42" s="109">
        <v>3881</v>
      </c>
    </row>
    <row r="43" spans="2:13" ht="27.75" customHeight="1" x14ac:dyDescent="0.2">
      <c r="B43" s="1252"/>
      <c r="C43" s="1253"/>
      <c r="D43" s="106"/>
      <c r="E43" s="1256" t="s">
        <v>33</v>
      </c>
      <c r="F43" s="1256"/>
      <c r="G43" s="1256"/>
      <c r="H43" s="1257"/>
      <c r="I43" s="107">
        <v>76908</v>
      </c>
      <c r="J43" s="108">
        <v>70206</v>
      </c>
      <c r="K43" s="108">
        <v>67787</v>
      </c>
      <c r="L43" s="108">
        <v>66178</v>
      </c>
      <c r="M43" s="109">
        <v>62544</v>
      </c>
    </row>
    <row r="44" spans="2:13" ht="27.75" customHeight="1" x14ac:dyDescent="0.2">
      <c r="B44" s="1252"/>
      <c r="C44" s="1253"/>
      <c r="D44" s="106"/>
      <c r="E44" s="1256" t="s">
        <v>34</v>
      </c>
      <c r="F44" s="1256"/>
      <c r="G44" s="1256"/>
      <c r="H44" s="1257"/>
      <c r="I44" s="107">
        <v>959</v>
      </c>
      <c r="J44" s="108">
        <v>700</v>
      </c>
      <c r="K44" s="108">
        <v>669</v>
      </c>
      <c r="L44" s="108">
        <v>624</v>
      </c>
      <c r="M44" s="109">
        <v>542</v>
      </c>
    </row>
    <row r="45" spans="2:13" ht="27.75" customHeight="1" x14ac:dyDescent="0.2">
      <c r="B45" s="1252"/>
      <c r="C45" s="1253"/>
      <c r="D45" s="106"/>
      <c r="E45" s="1256" t="s">
        <v>35</v>
      </c>
      <c r="F45" s="1256"/>
      <c r="G45" s="1256"/>
      <c r="H45" s="1257"/>
      <c r="I45" s="107">
        <v>40389</v>
      </c>
      <c r="J45" s="108">
        <v>69984</v>
      </c>
      <c r="K45" s="108">
        <v>62331</v>
      </c>
      <c r="L45" s="108">
        <v>60468</v>
      </c>
      <c r="M45" s="109">
        <v>57094</v>
      </c>
    </row>
    <row r="46" spans="2:13" ht="27.75" customHeight="1" x14ac:dyDescent="0.2">
      <c r="B46" s="1252"/>
      <c r="C46" s="1253"/>
      <c r="D46" s="110"/>
      <c r="E46" s="1256" t="s">
        <v>36</v>
      </c>
      <c r="F46" s="1256"/>
      <c r="G46" s="1256"/>
      <c r="H46" s="1257"/>
      <c r="I46" s="107">
        <v>2089</v>
      </c>
      <c r="J46" s="108">
        <v>2158</v>
      </c>
      <c r="K46" s="108">
        <v>1922</v>
      </c>
      <c r="L46" s="108">
        <v>1925</v>
      </c>
      <c r="M46" s="109">
        <v>2361</v>
      </c>
    </row>
    <row r="47" spans="2:13" ht="27.75" customHeight="1" x14ac:dyDescent="0.2">
      <c r="B47" s="1252"/>
      <c r="C47" s="1253"/>
      <c r="D47" s="111"/>
      <c r="E47" s="1266" t="s">
        <v>37</v>
      </c>
      <c r="F47" s="1267"/>
      <c r="G47" s="1267"/>
      <c r="H47" s="1268"/>
      <c r="I47" s="107" t="s">
        <v>542</v>
      </c>
      <c r="J47" s="108" t="s">
        <v>542</v>
      </c>
      <c r="K47" s="108" t="s">
        <v>542</v>
      </c>
      <c r="L47" s="108" t="s">
        <v>542</v>
      </c>
      <c r="M47" s="109" t="s">
        <v>542</v>
      </c>
    </row>
    <row r="48" spans="2:13" ht="27.75" customHeight="1" x14ac:dyDescent="0.2">
      <c r="B48" s="1252"/>
      <c r="C48" s="1253"/>
      <c r="D48" s="106"/>
      <c r="E48" s="1256" t="s">
        <v>38</v>
      </c>
      <c r="F48" s="1256"/>
      <c r="G48" s="1256"/>
      <c r="H48" s="1257"/>
      <c r="I48" s="107" t="s">
        <v>542</v>
      </c>
      <c r="J48" s="108" t="s">
        <v>542</v>
      </c>
      <c r="K48" s="108" t="s">
        <v>542</v>
      </c>
      <c r="L48" s="108" t="s">
        <v>542</v>
      </c>
      <c r="M48" s="109" t="s">
        <v>542</v>
      </c>
    </row>
    <row r="49" spans="2:13" ht="27.75" customHeight="1" x14ac:dyDescent="0.2">
      <c r="B49" s="1254"/>
      <c r="C49" s="1255"/>
      <c r="D49" s="106"/>
      <c r="E49" s="1256" t="s">
        <v>39</v>
      </c>
      <c r="F49" s="1256"/>
      <c r="G49" s="1256"/>
      <c r="H49" s="1257"/>
      <c r="I49" s="107" t="s">
        <v>542</v>
      </c>
      <c r="J49" s="108" t="s">
        <v>542</v>
      </c>
      <c r="K49" s="108" t="s">
        <v>542</v>
      </c>
      <c r="L49" s="108" t="s">
        <v>542</v>
      </c>
      <c r="M49" s="109" t="s">
        <v>542</v>
      </c>
    </row>
    <row r="50" spans="2:13" ht="27.75" customHeight="1" x14ac:dyDescent="0.2">
      <c r="B50" s="1250" t="s">
        <v>40</v>
      </c>
      <c r="C50" s="1251"/>
      <c r="D50" s="112"/>
      <c r="E50" s="1256" t="s">
        <v>41</v>
      </c>
      <c r="F50" s="1256"/>
      <c r="G50" s="1256"/>
      <c r="H50" s="1257"/>
      <c r="I50" s="107">
        <v>63769</v>
      </c>
      <c r="J50" s="108">
        <v>64747</v>
      </c>
      <c r="K50" s="108">
        <v>66579</v>
      </c>
      <c r="L50" s="108">
        <v>65048</v>
      </c>
      <c r="M50" s="109">
        <v>66716</v>
      </c>
    </row>
    <row r="51" spans="2:13" ht="27.75" customHeight="1" x14ac:dyDescent="0.2">
      <c r="B51" s="1252"/>
      <c r="C51" s="1253"/>
      <c r="D51" s="106"/>
      <c r="E51" s="1256" t="s">
        <v>42</v>
      </c>
      <c r="F51" s="1256"/>
      <c r="G51" s="1256"/>
      <c r="H51" s="1257"/>
      <c r="I51" s="107">
        <v>98566</v>
      </c>
      <c r="J51" s="108">
        <v>93404</v>
      </c>
      <c r="K51" s="108">
        <v>88670</v>
      </c>
      <c r="L51" s="108">
        <v>88008</v>
      </c>
      <c r="M51" s="109">
        <v>80619</v>
      </c>
    </row>
    <row r="52" spans="2:13" ht="27.75" customHeight="1" x14ac:dyDescent="0.2">
      <c r="B52" s="1254"/>
      <c r="C52" s="1255"/>
      <c r="D52" s="106"/>
      <c r="E52" s="1256" t="s">
        <v>43</v>
      </c>
      <c r="F52" s="1256"/>
      <c r="G52" s="1256"/>
      <c r="H52" s="1257"/>
      <c r="I52" s="107">
        <v>357869</v>
      </c>
      <c r="J52" s="108">
        <v>364161</v>
      </c>
      <c r="K52" s="108">
        <v>373689</v>
      </c>
      <c r="L52" s="108">
        <v>377604</v>
      </c>
      <c r="M52" s="109">
        <v>383537</v>
      </c>
    </row>
    <row r="53" spans="2:13" ht="27.75" customHeight="1" thickBot="1" x14ac:dyDescent="0.25">
      <c r="B53" s="1258" t="s">
        <v>44</v>
      </c>
      <c r="C53" s="1259"/>
      <c r="D53" s="113"/>
      <c r="E53" s="1260" t="s">
        <v>45</v>
      </c>
      <c r="F53" s="1260"/>
      <c r="G53" s="1260"/>
      <c r="H53" s="1261"/>
      <c r="I53" s="114">
        <v>64687</v>
      </c>
      <c r="J53" s="115">
        <v>92446</v>
      </c>
      <c r="K53" s="115">
        <v>80157</v>
      </c>
      <c r="L53" s="115">
        <v>80449</v>
      </c>
      <c r="M53" s="116">
        <v>81944</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AhzVjErQUCb5B+p4dMWJQA1sK95BXz1yrOAk4/T8B02cqQ20JH1VaGAtzHk9qe1NseZgfWBOyX29oywrIAbhpw==" saltValue="5DNvmapqUNLWW4Nd3ul7Y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E24D0-EA9E-4847-B60E-129EDE00A43B}">
  <sheetPr>
    <pageSetUpPr fitToPage="1"/>
  </sheetPr>
  <dimension ref="B1:W64"/>
  <sheetViews>
    <sheetView showGridLines="0" zoomScale="70" zoomScaleNormal="70" zoomScaleSheetLayoutView="100" workbookViewId="0">
      <selection activeCell="G61" sqref="G61"/>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585</v>
      </c>
      <c r="G54" s="125" t="s">
        <v>586</v>
      </c>
      <c r="H54" s="126" t="s">
        <v>587</v>
      </c>
    </row>
    <row r="55" spans="2:8" ht="52.5" customHeight="1" x14ac:dyDescent="0.2">
      <c r="B55" s="127"/>
      <c r="C55" s="1277" t="s">
        <v>48</v>
      </c>
      <c r="D55" s="1277"/>
      <c r="E55" s="1278"/>
      <c r="F55" s="128">
        <v>8564</v>
      </c>
      <c r="G55" s="128">
        <v>8599</v>
      </c>
      <c r="H55" s="129">
        <v>8620</v>
      </c>
    </row>
    <row r="56" spans="2:8" ht="52.5" customHeight="1" x14ac:dyDescent="0.2">
      <c r="B56" s="130"/>
      <c r="C56" s="1279" t="s">
        <v>49</v>
      </c>
      <c r="D56" s="1279"/>
      <c r="E56" s="1280"/>
      <c r="F56" s="131">
        <v>2670</v>
      </c>
      <c r="G56" s="131">
        <v>2670</v>
      </c>
      <c r="H56" s="132">
        <v>2671</v>
      </c>
    </row>
    <row r="57" spans="2:8" ht="53.25" customHeight="1" x14ac:dyDescent="0.2">
      <c r="B57" s="130"/>
      <c r="C57" s="1281" t="s">
        <v>50</v>
      </c>
      <c r="D57" s="1281"/>
      <c r="E57" s="1282"/>
      <c r="F57" s="133">
        <v>17206</v>
      </c>
      <c r="G57" s="133">
        <v>16353</v>
      </c>
      <c r="H57" s="134">
        <v>18068</v>
      </c>
    </row>
    <row r="58" spans="2:8" ht="45.75" customHeight="1" x14ac:dyDescent="0.2">
      <c r="B58" s="135"/>
      <c r="C58" s="1269" t="s">
        <v>624</v>
      </c>
      <c r="D58" s="1270"/>
      <c r="E58" s="1271"/>
      <c r="F58" s="136">
        <v>4000</v>
      </c>
      <c r="G58" s="136">
        <v>4000</v>
      </c>
      <c r="H58" s="137">
        <v>4000</v>
      </c>
    </row>
    <row r="59" spans="2:8" ht="45.75" customHeight="1" x14ac:dyDescent="0.2">
      <c r="B59" s="135"/>
      <c r="C59" s="1269" t="s">
        <v>625</v>
      </c>
      <c r="D59" s="1270"/>
      <c r="E59" s="1271"/>
      <c r="F59" s="136">
        <v>3233</v>
      </c>
      <c r="G59" s="136">
        <v>3162</v>
      </c>
      <c r="H59" s="137">
        <v>3391</v>
      </c>
    </row>
    <row r="60" spans="2:8" ht="45.75" customHeight="1" x14ac:dyDescent="0.2">
      <c r="B60" s="135"/>
      <c r="C60" s="1269" t="s">
        <v>626</v>
      </c>
      <c r="D60" s="1270"/>
      <c r="E60" s="1271"/>
      <c r="F60" s="136">
        <v>2141</v>
      </c>
      <c r="G60" s="136">
        <v>2142</v>
      </c>
      <c r="H60" s="137">
        <v>2142</v>
      </c>
    </row>
    <row r="61" spans="2:8" ht="45.75" customHeight="1" x14ac:dyDescent="0.2">
      <c r="B61" s="135"/>
      <c r="C61" s="1269" t="s">
        <v>627</v>
      </c>
      <c r="D61" s="1270"/>
      <c r="E61" s="1271"/>
      <c r="F61" s="136" t="s">
        <v>628</v>
      </c>
      <c r="G61" s="136" t="s">
        <v>628</v>
      </c>
      <c r="H61" s="137">
        <v>1547</v>
      </c>
    </row>
    <row r="62" spans="2:8" ht="45.75" customHeight="1" thickBot="1" x14ac:dyDescent="0.25">
      <c r="B62" s="138"/>
      <c r="C62" s="1272" t="s">
        <v>629</v>
      </c>
      <c r="D62" s="1273"/>
      <c r="E62" s="1274"/>
      <c r="F62" s="139">
        <v>1438</v>
      </c>
      <c r="G62" s="139">
        <v>1438</v>
      </c>
      <c r="H62" s="140">
        <v>1438</v>
      </c>
    </row>
    <row r="63" spans="2:8" ht="52.5" customHeight="1" thickBot="1" x14ac:dyDescent="0.25">
      <c r="B63" s="141"/>
      <c r="C63" s="1275" t="s">
        <v>51</v>
      </c>
      <c r="D63" s="1275"/>
      <c r="E63" s="1276"/>
      <c r="F63" s="142">
        <v>28440</v>
      </c>
      <c r="G63" s="142">
        <v>27623</v>
      </c>
      <c r="H63" s="143">
        <v>29359</v>
      </c>
    </row>
    <row r="64" spans="2:8" ht="15" customHeight="1" x14ac:dyDescent="0.2"/>
  </sheetData>
  <sheetProtection algorithmName="SHA-512" hashValue="OSj4VjENf2x2a0R4/S8r2jWWUSP5wBiLpcgXQ7EPyf1RfpmcxL+xBE9GtGc99Ga329sb0jdt0DUODDdmdLUh2w==" saltValue="rCaOgeiMxzPT/sK9Uz4a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E4E86-AF97-43C1-897A-48A15C3EBA98}">
  <sheetPr>
    <pageSetUpPr fitToPage="1"/>
  </sheetPr>
  <dimension ref="A1:WZM160"/>
  <sheetViews>
    <sheetView showGridLines="0" zoomScale="80" zoomScaleNormal="80" zoomScaleSheetLayoutView="55" workbookViewId="0">
      <selection activeCell="AN43" sqref="AN43:DC47"/>
    </sheetView>
  </sheetViews>
  <sheetFormatPr defaultColWidth="0" defaultRowHeight="0" customHeight="1" zeroHeight="1" x14ac:dyDescent="0.2"/>
  <cols>
    <col min="1" max="1" width="6.36328125" style="1283" customWidth="1"/>
    <col min="2" max="107" width="2.453125" style="1283" customWidth="1"/>
    <col min="108" max="108" width="6.08984375" style="1285" customWidth="1"/>
    <col min="109" max="109" width="5.90625" style="1284" customWidth="1"/>
    <col min="110" max="110" width="19.08984375" style="1283" hidden="1"/>
    <col min="111" max="115" width="12.6328125" style="1283" hidden="1"/>
    <col min="116" max="349" width="8.6328125" style="1283" hidden="1"/>
    <col min="350" max="355" width="14.90625" style="1283" hidden="1"/>
    <col min="356" max="357" width="15.90625" style="1283" hidden="1"/>
    <col min="358" max="363" width="16.08984375" style="1283" hidden="1"/>
    <col min="364" max="364" width="6.08984375" style="1283" hidden="1"/>
    <col min="365" max="365" width="3" style="1283" hidden="1"/>
    <col min="366" max="605" width="8.6328125" style="1283" hidden="1"/>
    <col min="606" max="611" width="14.90625" style="1283" hidden="1"/>
    <col min="612" max="613" width="15.90625" style="1283" hidden="1"/>
    <col min="614" max="619" width="16.08984375" style="1283" hidden="1"/>
    <col min="620" max="620" width="6.08984375" style="1283" hidden="1"/>
    <col min="621" max="621" width="3" style="1283" hidden="1"/>
    <col min="622" max="861" width="8.6328125" style="1283" hidden="1"/>
    <col min="862" max="867" width="14.90625" style="1283" hidden="1"/>
    <col min="868" max="869" width="15.90625" style="1283" hidden="1"/>
    <col min="870" max="875" width="16.08984375" style="1283" hidden="1"/>
    <col min="876" max="876" width="6.08984375" style="1283" hidden="1"/>
    <col min="877" max="877" width="3" style="1283" hidden="1"/>
    <col min="878" max="1117" width="8.6328125" style="1283" hidden="1"/>
    <col min="1118" max="1123" width="14.90625" style="1283" hidden="1"/>
    <col min="1124" max="1125" width="15.90625" style="1283" hidden="1"/>
    <col min="1126" max="1131" width="16.08984375" style="1283" hidden="1"/>
    <col min="1132" max="1132" width="6.08984375" style="1283" hidden="1"/>
    <col min="1133" max="1133" width="3" style="1283" hidden="1"/>
    <col min="1134" max="1373" width="8.6328125" style="1283" hidden="1"/>
    <col min="1374" max="1379" width="14.90625" style="1283" hidden="1"/>
    <col min="1380" max="1381" width="15.90625" style="1283" hidden="1"/>
    <col min="1382" max="1387" width="16.08984375" style="1283" hidden="1"/>
    <col min="1388" max="1388" width="6.08984375" style="1283" hidden="1"/>
    <col min="1389" max="1389" width="3" style="1283" hidden="1"/>
    <col min="1390" max="1629" width="8.6328125" style="1283" hidden="1"/>
    <col min="1630" max="1635" width="14.90625" style="1283" hidden="1"/>
    <col min="1636" max="1637" width="15.90625" style="1283" hidden="1"/>
    <col min="1638" max="1643" width="16.08984375" style="1283" hidden="1"/>
    <col min="1644" max="1644" width="6.08984375" style="1283" hidden="1"/>
    <col min="1645" max="1645" width="3" style="1283" hidden="1"/>
    <col min="1646" max="1885" width="8.6328125" style="1283" hidden="1"/>
    <col min="1886" max="1891" width="14.90625" style="1283" hidden="1"/>
    <col min="1892" max="1893" width="15.90625" style="1283" hidden="1"/>
    <col min="1894" max="1899" width="16.08984375" style="1283" hidden="1"/>
    <col min="1900" max="1900" width="6.08984375" style="1283" hidden="1"/>
    <col min="1901" max="1901" width="3" style="1283" hidden="1"/>
    <col min="1902" max="2141" width="8.6328125" style="1283" hidden="1"/>
    <col min="2142" max="2147" width="14.90625" style="1283" hidden="1"/>
    <col min="2148" max="2149" width="15.90625" style="1283" hidden="1"/>
    <col min="2150" max="2155" width="16.08984375" style="1283" hidden="1"/>
    <col min="2156" max="2156" width="6.08984375" style="1283" hidden="1"/>
    <col min="2157" max="2157" width="3" style="1283" hidden="1"/>
    <col min="2158" max="2397" width="8.6328125" style="1283" hidden="1"/>
    <col min="2398" max="2403" width="14.90625" style="1283" hidden="1"/>
    <col min="2404" max="2405" width="15.90625" style="1283" hidden="1"/>
    <col min="2406" max="2411" width="16.08984375" style="1283" hidden="1"/>
    <col min="2412" max="2412" width="6.08984375" style="1283" hidden="1"/>
    <col min="2413" max="2413" width="3" style="1283" hidden="1"/>
    <col min="2414" max="2653" width="8.6328125" style="1283" hidden="1"/>
    <col min="2654" max="2659" width="14.90625" style="1283" hidden="1"/>
    <col min="2660" max="2661" width="15.90625" style="1283" hidden="1"/>
    <col min="2662" max="2667" width="16.08984375" style="1283" hidden="1"/>
    <col min="2668" max="2668" width="6.08984375" style="1283" hidden="1"/>
    <col min="2669" max="2669" width="3" style="1283" hidden="1"/>
    <col min="2670" max="2909" width="8.6328125" style="1283" hidden="1"/>
    <col min="2910" max="2915" width="14.90625" style="1283" hidden="1"/>
    <col min="2916" max="2917" width="15.90625" style="1283" hidden="1"/>
    <col min="2918" max="2923" width="16.08984375" style="1283" hidden="1"/>
    <col min="2924" max="2924" width="6.08984375" style="1283" hidden="1"/>
    <col min="2925" max="2925" width="3" style="1283" hidden="1"/>
    <col min="2926" max="3165" width="8.6328125" style="1283" hidden="1"/>
    <col min="3166" max="3171" width="14.90625" style="1283" hidden="1"/>
    <col min="3172" max="3173" width="15.90625" style="1283" hidden="1"/>
    <col min="3174" max="3179" width="16.08984375" style="1283" hidden="1"/>
    <col min="3180" max="3180" width="6.08984375" style="1283" hidden="1"/>
    <col min="3181" max="3181" width="3" style="1283" hidden="1"/>
    <col min="3182" max="3421" width="8.6328125" style="1283" hidden="1"/>
    <col min="3422" max="3427" width="14.90625" style="1283" hidden="1"/>
    <col min="3428" max="3429" width="15.90625" style="1283" hidden="1"/>
    <col min="3430" max="3435" width="16.08984375" style="1283" hidden="1"/>
    <col min="3436" max="3436" width="6.08984375" style="1283" hidden="1"/>
    <col min="3437" max="3437" width="3" style="1283" hidden="1"/>
    <col min="3438" max="3677" width="8.6328125" style="1283" hidden="1"/>
    <col min="3678" max="3683" width="14.90625" style="1283" hidden="1"/>
    <col min="3684" max="3685" width="15.90625" style="1283" hidden="1"/>
    <col min="3686" max="3691" width="16.08984375" style="1283" hidden="1"/>
    <col min="3692" max="3692" width="6.08984375" style="1283" hidden="1"/>
    <col min="3693" max="3693" width="3" style="1283" hidden="1"/>
    <col min="3694" max="3933" width="8.6328125" style="1283" hidden="1"/>
    <col min="3934" max="3939" width="14.90625" style="1283" hidden="1"/>
    <col min="3940" max="3941" width="15.90625" style="1283" hidden="1"/>
    <col min="3942" max="3947" width="16.08984375" style="1283" hidden="1"/>
    <col min="3948" max="3948" width="6.08984375" style="1283" hidden="1"/>
    <col min="3949" max="3949" width="3" style="1283" hidden="1"/>
    <col min="3950" max="4189" width="8.6328125" style="1283" hidden="1"/>
    <col min="4190" max="4195" width="14.90625" style="1283" hidden="1"/>
    <col min="4196" max="4197" width="15.90625" style="1283" hidden="1"/>
    <col min="4198" max="4203" width="16.08984375" style="1283" hidden="1"/>
    <col min="4204" max="4204" width="6.08984375" style="1283" hidden="1"/>
    <col min="4205" max="4205" width="3" style="1283" hidden="1"/>
    <col min="4206" max="4445" width="8.6328125" style="1283" hidden="1"/>
    <col min="4446" max="4451" width="14.90625" style="1283" hidden="1"/>
    <col min="4452" max="4453" width="15.90625" style="1283" hidden="1"/>
    <col min="4454" max="4459" width="16.08984375" style="1283" hidden="1"/>
    <col min="4460" max="4460" width="6.08984375" style="1283" hidden="1"/>
    <col min="4461" max="4461" width="3" style="1283" hidden="1"/>
    <col min="4462" max="4701" width="8.6328125" style="1283" hidden="1"/>
    <col min="4702" max="4707" width="14.90625" style="1283" hidden="1"/>
    <col min="4708" max="4709" width="15.90625" style="1283" hidden="1"/>
    <col min="4710" max="4715" width="16.08984375" style="1283" hidden="1"/>
    <col min="4716" max="4716" width="6.08984375" style="1283" hidden="1"/>
    <col min="4717" max="4717" width="3" style="1283" hidden="1"/>
    <col min="4718" max="4957" width="8.6328125" style="1283" hidden="1"/>
    <col min="4958" max="4963" width="14.90625" style="1283" hidden="1"/>
    <col min="4964" max="4965" width="15.90625" style="1283" hidden="1"/>
    <col min="4966" max="4971" width="16.08984375" style="1283" hidden="1"/>
    <col min="4972" max="4972" width="6.08984375" style="1283" hidden="1"/>
    <col min="4973" max="4973" width="3" style="1283" hidden="1"/>
    <col min="4974" max="5213" width="8.6328125" style="1283" hidden="1"/>
    <col min="5214" max="5219" width="14.90625" style="1283" hidden="1"/>
    <col min="5220" max="5221" width="15.90625" style="1283" hidden="1"/>
    <col min="5222" max="5227" width="16.08984375" style="1283" hidden="1"/>
    <col min="5228" max="5228" width="6.08984375" style="1283" hidden="1"/>
    <col min="5229" max="5229" width="3" style="1283" hidden="1"/>
    <col min="5230" max="5469" width="8.6328125" style="1283" hidden="1"/>
    <col min="5470" max="5475" width="14.90625" style="1283" hidden="1"/>
    <col min="5476" max="5477" width="15.90625" style="1283" hidden="1"/>
    <col min="5478" max="5483" width="16.08984375" style="1283" hidden="1"/>
    <col min="5484" max="5484" width="6.08984375" style="1283" hidden="1"/>
    <col min="5485" max="5485" width="3" style="1283" hidden="1"/>
    <col min="5486" max="5725" width="8.6328125" style="1283" hidden="1"/>
    <col min="5726" max="5731" width="14.90625" style="1283" hidden="1"/>
    <col min="5732" max="5733" width="15.90625" style="1283" hidden="1"/>
    <col min="5734" max="5739" width="16.08984375" style="1283" hidden="1"/>
    <col min="5740" max="5740" width="6.08984375" style="1283" hidden="1"/>
    <col min="5741" max="5741" width="3" style="1283" hidden="1"/>
    <col min="5742" max="5981" width="8.6328125" style="1283" hidden="1"/>
    <col min="5982" max="5987" width="14.90625" style="1283" hidden="1"/>
    <col min="5988" max="5989" width="15.90625" style="1283" hidden="1"/>
    <col min="5990" max="5995" width="16.08984375" style="1283" hidden="1"/>
    <col min="5996" max="5996" width="6.08984375" style="1283" hidden="1"/>
    <col min="5997" max="5997" width="3" style="1283" hidden="1"/>
    <col min="5998" max="6237" width="8.6328125" style="1283" hidden="1"/>
    <col min="6238" max="6243" width="14.90625" style="1283" hidden="1"/>
    <col min="6244" max="6245" width="15.90625" style="1283" hidden="1"/>
    <col min="6246" max="6251" width="16.08984375" style="1283" hidden="1"/>
    <col min="6252" max="6252" width="6.08984375" style="1283" hidden="1"/>
    <col min="6253" max="6253" width="3" style="1283" hidden="1"/>
    <col min="6254" max="6493" width="8.6328125" style="1283" hidden="1"/>
    <col min="6494" max="6499" width="14.90625" style="1283" hidden="1"/>
    <col min="6500" max="6501" width="15.90625" style="1283" hidden="1"/>
    <col min="6502" max="6507" width="16.08984375" style="1283" hidden="1"/>
    <col min="6508" max="6508" width="6.08984375" style="1283" hidden="1"/>
    <col min="6509" max="6509" width="3" style="1283" hidden="1"/>
    <col min="6510" max="6749" width="8.6328125" style="1283" hidden="1"/>
    <col min="6750" max="6755" width="14.90625" style="1283" hidden="1"/>
    <col min="6756" max="6757" width="15.90625" style="1283" hidden="1"/>
    <col min="6758" max="6763" width="16.08984375" style="1283" hidden="1"/>
    <col min="6764" max="6764" width="6.08984375" style="1283" hidden="1"/>
    <col min="6765" max="6765" width="3" style="1283" hidden="1"/>
    <col min="6766" max="7005" width="8.6328125" style="1283" hidden="1"/>
    <col min="7006" max="7011" width="14.90625" style="1283" hidden="1"/>
    <col min="7012" max="7013" width="15.90625" style="1283" hidden="1"/>
    <col min="7014" max="7019" width="16.08984375" style="1283" hidden="1"/>
    <col min="7020" max="7020" width="6.08984375" style="1283" hidden="1"/>
    <col min="7021" max="7021" width="3" style="1283" hidden="1"/>
    <col min="7022" max="7261" width="8.6328125" style="1283" hidden="1"/>
    <col min="7262" max="7267" width="14.90625" style="1283" hidden="1"/>
    <col min="7268" max="7269" width="15.90625" style="1283" hidden="1"/>
    <col min="7270" max="7275" width="16.08984375" style="1283" hidden="1"/>
    <col min="7276" max="7276" width="6.08984375" style="1283" hidden="1"/>
    <col min="7277" max="7277" width="3" style="1283" hidden="1"/>
    <col min="7278" max="7517" width="8.6328125" style="1283" hidden="1"/>
    <col min="7518" max="7523" width="14.90625" style="1283" hidden="1"/>
    <col min="7524" max="7525" width="15.90625" style="1283" hidden="1"/>
    <col min="7526" max="7531" width="16.08984375" style="1283" hidden="1"/>
    <col min="7532" max="7532" width="6.08984375" style="1283" hidden="1"/>
    <col min="7533" max="7533" width="3" style="1283" hidden="1"/>
    <col min="7534" max="7773" width="8.6328125" style="1283" hidden="1"/>
    <col min="7774" max="7779" width="14.90625" style="1283" hidden="1"/>
    <col min="7780" max="7781" width="15.90625" style="1283" hidden="1"/>
    <col min="7782" max="7787" width="16.08984375" style="1283" hidden="1"/>
    <col min="7788" max="7788" width="6.08984375" style="1283" hidden="1"/>
    <col min="7789" max="7789" width="3" style="1283" hidden="1"/>
    <col min="7790" max="8029" width="8.6328125" style="1283" hidden="1"/>
    <col min="8030" max="8035" width="14.90625" style="1283" hidden="1"/>
    <col min="8036" max="8037" width="15.90625" style="1283" hidden="1"/>
    <col min="8038" max="8043" width="16.08984375" style="1283" hidden="1"/>
    <col min="8044" max="8044" width="6.08984375" style="1283" hidden="1"/>
    <col min="8045" max="8045" width="3" style="1283" hidden="1"/>
    <col min="8046" max="8285" width="8.6328125" style="1283" hidden="1"/>
    <col min="8286" max="8291" width="14.90625" style="1283" hidden="1"/>
    <col min="8292" max="8293" width="15.90625" style="1283" hidden="1"/>
    <col min="8294" max="8299" width="16.08984375" style="1283" hidden="1"/>
    <col min="8300" max="8300" width="6.08984375" style="1283" hidden="1"/>
    <col min="8301" max="8301" width="3" style="1283" hidden="1"/>
    <col min="8302" max="8541" width="8.6328125" style="1283" hidden="1"/>
    <col min="8542" max="8547" width="14.90625" style="1283" hidden="1"/>
    <col min="8548" max="8549" width="15.90625" style="1283" hidden="1"/>
    <col min="8550" max="8555" width="16.08984375" style="1283" hidden="1"/>
    <col min="8556" max="8556" width="6.08984375" style="1283" hidden="1"/>
    <col min="8557" max="8557" width="3" style="1283" hidden="1"/>
    <col min="8558" max="8797" width="8.6328125" style="1283" hidden="1"/>
    <col min="8798" max="8803" width="14.90625" style="1283" hidden="1"/>
    <col min="8804" max="8805" width="15.90625" style="1283" hidden="1"/>
    <col min="8806" max="8811" width="16.08984375" style="1283" hidden="1"/>
    <col min="8812" max="8812" width="6.08984375" style="1283" hidden="1"/>
    <col min="8813" max="8813" width="3" style="1283" hidden="1"/>
    <col min="8814" max="9053" width="8.6328125" style="1283" hidden="1"/>
    <col min="9054" max="9059" width="14.90625" style="1283" hidden="1"/>
    <col min="9060" max="9061" width="15.90625" style="1283" hidden="1"/>
    <col min="9062" max="9067" width="16.08984375" style="1283" hidden="1"/>
    <col min="9068" max="9068" width="6.08984375" style="1283" hidden="1"/>
    <col min="9069" max="9069" width="3" style="1283" hidden="1"/>
    <col min="9070" max="9309" width="8.6328125" style="1283" hidden="1"/>
    <col min="9310" max="9315" width="14.90625" style="1283" hidden="1"/>
    <col min="9316" max="9317" width="15.90625" style="1283" hidden="1"/>
    <col min="9318" max="9323" width="16.08984375" style="1283" hidden="1"/>
    <col min="9324" max="9324" width="6.08984375" style="1283" hidden="1"/>
    <col min="9325" max="9325" width="3" style="1283" hidden="1"/>
    <col min="9326" max="9565" width="8.6328125" style="1283" hidden="1"/>
    <col min="9566" max="9571" width="14.90625" style="1283" hidden="1"/>
    <col min="9572" max="9573" width="15.90625" style="1283" hidden="1"/>
    <col min="9574" max="9579" width="16.08984375" style="1283" hidden="1"/>
    <col min="9580" max="9580" width="6.08984375" style="1283" hidden="1"/>
    <col min="9581" max="9581" width="3" style="1283" hidden="1"/>
    <col min="9582" max="9821" width="8.6328125" style="1283" hidden="1"/>
    <col min="9822" max="9827" width="14.90625" style="1283" hidden="1"/>
    <col min="9828" max="9829" width="15.90625" style="1283" hidden="1"/>
    <col min="9830" max="9835" width="16.08984375" style="1283" hidden="1"/>
    <col min="9836" max="9836" width="6.08984375" style="1283" hidden="1"/>
    <col min="9837" max="9837" width="3" style="1283" hidden="1"/>
    <col min="9838" max="10077" width="8.6328125" style="1283" hidden="1"/>
    <col min="10078" max="10083" width="14.90625" style="1283" hidden="1"/>
    <col min="10084" max="10085" width="15.90625" style="1283" hidden="1"/>
    <col min="10086" max="10091" width="16.08984375" style="1283" hidden="1"/>
    <col min="10092" max="10092" width="6.08984375" style="1283" hidden="1"/>
    <col min="10093" max="10093" width="3" style="1283" hidden="1"/>
    <col min="10094" max="10333" width="8.6328125" style="1283" hidden="1"/>
    <col min="10334" max="10339" width="14.90625" style="1283" hidden="1"/>
    <col min="10340" max="10341" width="15.90625" style="1283" hidden="1"/>
    <col min="10342" max="10347" width="16.08984375" style="1283" hidden="1"/>
    <col min="10348" max="10348" width="6.08984375" style="1283" hidden="1"/>
    <col min="10349" max="10349" width="3" style="1283" hidden="1"/>
    <col min="10350" max="10589" width="8.6328125" style="1283" hidden="1"/>
    <col min="10590" max="10595" width="14.90625" style="1283" hidden="1"/>
    <col min="10596" max="10597" width="15.90625" style="1283" hidden="1"/>
    <col min="10598" max="10603" width="16.08984375" style="1283" hidden="1"/>
    <col min="10604" max="10604" width="6.08984375" style="1283" hidden="1"/>
    <col min="10605" max="10605" width="3" style="1283" hidden="1"/>
    <col min="10606" max="10845" width="8.6328125" style="1283" hidden="1"/>
    <col min="10846" max="10851" width="14.90625" style="1283" hidden="1"/>
    <col min="10852" max="10853" width="15.90625" style="1283" hidden="1"/>
    <col min="10854" max="10859" width="16.08984375" style="1283" hidden="1"/>
    <col min="10860" max="10860" width="6.08984375" style="1283" hidden="1"/>
    <col min="10861" max="10861" width="3" style="1283" hidden="1"/>
    <col min="10862" max="11101" width="8.6328125" style="1283" hidden="1"/>
    <col min="11102" max="11107" width="14.90625" style="1283" hidden="1"/>
    <col min="11108" max="11109" width="15.90625" style="1283" hidden="1"/>
    <col min="11110" max="11115" width="16.08984375" style="1283" hidden="1"/>
    <col min="11116" max="11116" width="6.08984375" style="1283" hidden="1"/>
    <col min="11117" max="11117" width="3" style="1283" hidden="1"/>
    <col min="11118" max="11357" width="8.6328125" style="1283" hidden="1"/>
    <col min="11358" max="11363" width="14.90625" style="1283" hidden="1"/>
    <col min="11364" max="11365" width="15.90625" style="1283" hidden="1"/>
    <col min="11366" max="11371" width="16.08984375" style="1283" hidden="1"/>
    <col min="11372" max="11372" width="6.08984375" style="1283" hidden="1"/>
    <col min="11373" max="11373" width="3" style="1283" hidden="1"/>
    <col min="11374" max="11613" width="8.6328125" style="1283" hidden="1"/>
    <col min="11614" max="11619" width="14.90625" style="1283" hidden="1"/>
    <col min="11620" max="11621" width="15.90625" style="1283" hidden="1"/>
    <col min="11622" max="11627" width="16.08984375" style="1283" hidden="1"/>
    <col min="11628" max="11628" width="6.08984375" style="1283" hidden="1"/>
    <col min="11629" max="11629" width="3" style="1283" hidden="1"/>
    <col min="11630" max="11869" width="8.6328125" style="1283" hidden="1"/>
    <col min="11870" max="11875" width="14.90625" style="1283" hidden="1"/>
    <col min="11876" max="11877" width="15.90625" style="1283" hidden="1"/>
    <col min="11878" max="11883" width="16.08984375" style="1283" hidden="1"/>
    <col min="11884" max="11884" width="6.08984375" style="1283" hidden="1"/>
    <col min="11885" max="11885" width="3" style="1283" hidden="1"/>
    <col min="11886" max="12125" width="8.6328125" style="1283" hidden="1"/>
    <col min="12126" max="12131" width="14.90625" style="1283" hidden="1"/>
    <col min="12132" max="12133" width="15.90625" style="1283" hidden="1"/>
    <col min="12134" max="12139" width="16.08984375" style="1283" hidden="1"/>
    <col min="12140" max="12140" width="6.08984375" style="1283" hidden="1"/>
    <col min="12141" max="12141" width="3" style="1283" hidden="1"/>
    <col min="12142" max="12381" width="8.6328125" style="1283" hidden="1"/>
    <col min="12382" max="12387" width="14.90625" style="1283" hidden="1"/>
    <col min="12388" max="12389" width="15.90625" style="1283" hidden="1"/>
    <col min="12390" max="12395" width="16.08984375" style="1283" hidden="1"/>
    <col min="12396" max="12396" width="6.08984375" style="1283" hidden="1"/>
    <col min="12397" max="12397" width="3" style="1283" hidden="1"/>
    <col min="12398" max="12637" width="8.6328125" style="1283" hidden="1"/>
    <col min="12638" max="12643" width="14.90625" style="1283" hidden="1"/>
    <col min="12644" max="12645" width="15.90625" style="1283" hidden="1"/>
    <col min="12646" max="12651" width="16.08984375" style="1283" hidden="1"/>
    <col min="12652" max="12652" width="6.08984375" style="1283" hidden="1"/>
    <col min="12653" max="12653" width="3" style="1283" hidden="1"/>
    <col min="12654" max="12893" width="8.6328125" style="1283" hidden="1"/>
    <col min="12894" max="12899" width="14.90625" style="1283" hidden="1"/>
    <col min="12900" max="12901" width="15.90625" style="1283" hidden="1"/>
    <col min="12902" max="12907" width="16.08984375" style="1283" hidden="1"/>
    <col min="12908" max="12908" width="6.08984375" style="1283" hidden="1"/>
    <col min="12909" max="12909" width="3" style="1283" hidden="1"/>
    <col min="12910" max="13149" width="8.6328125" style="1283" hidden="1"/>
    <col min="13150" max="13155" width="14.90625" style="1283" hidden="1"/>
    <col min="13156" max="13157" width="15.90625" style="1283" hidden="1"/>
    <col min="13158" max="13163" width="16.08984375" style="1283" hidden="1"/>
    <col min="13164" max="13164" width="6.08984375" style="1283" hidden="1"/>
    <col min="13165" max="13165" width="3" style="1283" hidden="1"/>
    <col min="13166" max="13405" width="8.6328125" style="1283" hidden="1"/>
    <col min="13406" max="13411" width="14.90625" style="1283" hidden="1"/>
    <col min="13412" max="13413" width="15.90625" style="1283" hidden="1"/>
    <col min="13414" max="13419" width="16.08984375" style="1283" hidden="1"/>
    <col min="13420" max="13420" width="6.08984375" style="1283" hidden="1"/>
    <col min="13421" max="13421" width="3" style="1283" hidden="1"/>
    <col min="13422" max="13661" width="8.6328125" style="1283" hidden="1"/>
    <col min="13662" max="13667" width="14.90625" style="1283" hidden="1"/>
    <col min="13668" max="13669" width="15.90625" style="1283" hidden="1"/>
    <col min="13670" max="13675" width="16.08984375" style="1283" hidden="1"/>
    <col min="13676" max="13676" width="6.08984375" style="1283" hidden="1"/>
    <col min="13677" max="13677" width="3" style="1283" hidden="1"/>
    <col min="13678" max="13917" width="8.6328125" style="1283" hidden="1"/>
    <col min="13918" max="13923" width="14.90625" style="1283" hidden="1"/>
    <col min="13924" max="13925" width="15.90625" style="1283" hidden="1"/>
    <col min="13926" max="13931" width="16.08984375" style="1283" hidden="1"/>
    <col min="13932" max="13932" width="6.08984375" style="1283" hidden="1"/>
    <col min="13933" max="13933" width="3" style="1283" hidden="1"/>
    <col min="13934" max="14173" width="8.6328125" style="1283" hidden="1"/>
    <col min="14174" max="14179" width="14.90625" style="1283" hidden="1"/>
    <col min="14180" max="14181" width="15.90625" style="1283" hidden="1"/>
    <col min="14182" max="14187" width="16.08984375" style="1283" hidden="1"/>
    <col min="14188" max="14188" width="6.08984375" style="1283" hidden="1"/>
    <col min="14189" max="14189" width="3" style="1283" hidden="1"/>
    <col min="14190" max="14429" width="8.6328125" style="1283" hidden="1"/>
    <col min="14430" max="14435" width="14.90625" style="1283" hidden="1"/>
    <col min="14436" max="14437" width="15.90625" style="1283" hidden="1"/>
    <col min="14438" max="14443" width="16.08984375" style="1283" hidden="1"/>
    <col min="14444" max="14444" width="6.08984375" style="1283" hidden="1"/>
    <col min="14445" max="14445" width="3" style="1283" hidden="1"/>
    <col min="14446" max="14685" width="8.6328125" style="1283" hidden="1"/>
    <col min="14686" max="14691" width="14.90625" style="1283" hidden="1"/>
    <col min="14692" max="14693" width="15.90625" style="1283" hidden="1"/>
    <col min="14694" max="14699" width="16.08984375" style="1283" hidden="1"/>
    <col min="14700" max="14700" width="6.08984375" style="1283" hidden="1"/>
    <col min="14701" max="14701" width="3" style="1283" hidden="1"/>
    <col min="14702" max="14941" width="8.6328125" style="1283" hidden="1"/>
    <col min="14942" max="14947" width="14.90625" style="1283" hidden="1"/>
    <col min="14948" max="14949" width="15.90625" style="1283" hidden="1"/>
    <col min="14950" max="14955" width="16.08984375" style="1283" hidden="1"/>
    <col min="14956" max="14956" width="6.08984375" style="1283" hidden="1"/>
    <col min="14957" max="14957" width="3" style="1283" hidden="1"/>
    <col min="14958" max="15197" width="8.6328125" style="1283" hidden="1"/>
    <col min="15198" max="15203" width="14.90625" style="1283" hidden="1"/>
    <col min="15204" max="15205" width="15.90625" style="1283" hidden="1"/>
    <col min="15206" max="15211" width="16.08984375" style="1283" hidden="1"/>
    <col min="15212" max="15212" width="6.08984375" style="1283" hidden="1"/>
    <col min="15213" max="15213" width="3" style="1283" hidden="1"/>
    <col min="15214" max="15453" width="8.6328125" style="1283" hidden="1"/>
    <col min="15454" max="15459" width="14.90625" style="1283" hidden="1"/>
    <col min="15460" max="15461" width="15.90625" style="1283" hidden="1"/>
    <col min="15462" max="15467" width="16.08984375" style="1283" hidden="1"/>
    <col min="15468" max="15468" width="6.08984375" style="1283" hidden="1"/>
    <col min="15469" max="15469" width="3" style="1283" hidden="1"/>
    <col min="15470" max="15709" width="8.6328125" style="1283" hidden="1"/>
    <col min="15710" max="15715" width="14.90625" style="1283" hidden="1"/>
    <col min="15716" max="15717" width="15.90625" style="1283" hidden="1"/>
    <col min="15718" max="15723" width="16.08984375" style="1283" hidden="1"/>
    <col min="15724" max="15724" width="6.08984375" style="1283" hidden="1"/>
    <col min="15725" max="15725" width="3" style="1283" hidden="1"/>
    <col min="15726" max="15965" width="8.6328125" style="1283" hidden="1"/>
    <col min="15966" max="15971" width="14.90625" style="1283" hidden="1"/>
    <col min="15972" max="15973" width="15.90625" style="1283" hidden="1"/>
    <col min="15974" max="15979" width="16.08984375" style="1283" hidden="1"/>
    <col min="15980" max="15980" width="6.08984375" style="1283" hidden="1"/>
    <col min="15981" max="15981" width="3" style="1283" hidden="1"/>
    <col min="15982" max="16221" width="8.6328125" style="1283" hidden="1"/>
    <col min="16222" max="16227" width="14.90625" style="1283" hidden="1"/>
    <col min="16228" max="16229" width="15.90625" style="1283" hidden="1"/>
    <col min="16230" max="16235" width="16.08984375" style="1283" hidden="1"/>
    <col min="16236" max="16236" width="6.08984375" style="1283" hidden="1"/>
    <col min="16237" max="16237" width="3" style="1283" hidden="1"/>
    <col min="16238" max="16384" width="8.6328125" style="1283" hidden="1"/>
  </cols>
  <sheetData>
    <row r="1" spans="1:143" ht="42.75" customHeight="1" x14ac:dyDescent="0.2">
      <c r="A1" s="1342"/>
      <c r="B1" s="1341"/>
      <c r="DD1" s="1283"/>
      <c r="DE1" s="1283"/>
    </row>
    <row r="2" spans="1:143" ht="25.5" customHeight="1" x14ac:dyDescent="0.2">
      <c r="A2" s="1340"/>
      <c r="C2" s="1340"/>
      <c r="O2" s="1340"/>
      <c r="P2" s="1340"/>
      <c r="Q2" s="1340"/>
      <c r="R2" s="1340"/>
      <c r="S2" s="1340"/>
      <c r="T2" s="1340"/>
      <c r="U2" s="1340"/>
      <c r="V2" s="1340"/>
      <c r="W2" s="1340"/>
      <c r="X2" s="1340"/>
      <c r="Y2" s="1340"/>
      <c r="Z2" s="1340"/>
      <c r="AA2" s="1340"/>
      <c r="AB2" s="1340"/>
      <c r="AC2" s="1340"/>
      <c r="AD2" s="1340"/>
      <c r="AE2" s="1340"/>
      <c r="AF2" s="1340"/>
      <c r="AG2" s="1340"/>
      <c r="AH2" s="1340"/>
      <c r="AI2" s="1340"/>
      <c r="AU2" s="1340"/>
      <c r="BG2" s="1340"/>
      <c r="BS2" s="1340"/>
      <c r="CE2" s="1340"/>
      <c r="CQ2" s="1340"/>
      <c r="DD2" s="1283"/>
      <c r="DE2" s="1283"/>
    </row>
    <row r="3" spans="1:143" ht="25.5" customHeight="1" x14ac:dyDescent="0.2">
      <c r="A3" s="1340"/>
      <c r="C3" s="1340"/>
      <c r="O3" s="1340"/>
      <c r="P3" s="1340"/>
      <c r="Q3" s="1340"/>
      <c r="R3" s="1340"/>
      <c r="S3" s="1340"/>
      <c r="T3" s="1340"/>
      <c r="U3" s="1340"/>
      <c r="V3" s="1340"/>
      <c r="W3" s="1340"/>
      <c r="X3" s="1340"/>
      <c r="Y3" s="1340"/>
      <c r="Z3" s="1340"/>
      <c r="AA3" s="1340"/>
      <c r="AB3" s="1340"/>
      <c r="AC3" s="1340"/>
      <c r="AD3" s="1340"/>
      <c r="AE3" s="1340"/>
      <c r="AF3" s="1340"/>
      <c r="AG3" s="1340"/>
      <c r="AH3" s="1340"/>
      <c r="AI3" s="1340"/>
      <c r="AU3" s="1340"/>
      <c r="BG3" s="1340"/>
      <c r="BS3" s="1340"/>
      <c r="CE3" s="1340"/>
      <c r="CQ3" s="1340"/>
      <c r="DD3" s="1283"/>
      <c r="DE3" s="1283"/>
    </row>
    <row r="4" spans="1:143" s="292" customFormat="1" ht="13" x14ac:dyDescent="0.2">
      <c r="A4" s="1340"/>
      <c r="B4" s="1340"/>
      <c r="C4" s="1340"/>
      <c r="D4" s="1340"/>
      <c r="E4" s="1340"/>
      <c r="F4" s="1340"/>
      <c r="G4" s="1340"/>
      <c r="H4" s="1340"/>
      <c r="I4" s="1340"/>
      <c r="J4" s="1340"/>
      <c r="K4" s="1340"/>
      <c r="L4" s="1340"/>
      <c r="M4" s="1340"/>
      <c r="N4" s="1340"/>
      <c r="O4" s="1340"/>
      <c r="P4" s="1340"/>
      <c r="Q4" s="1340"/>
      <c r="R4" s="1340"/>
      <c r="S4" s="1340"/>
      <c r="T4" s="1340"/>
      <c r="U4" s="1340"/>
      <c r="V4" s="1340"/>
      <c r="W4" s="1340"/>
      <c r="X4" s="1340"/>
      <c r="Y4" s="1340"/>
      <c r="Z4" s="1340"/>
      <c r="AA4" s="1340"/>
      <c r="AB4" s="1340"/>
      <c r="AC4" s="1340"/>
      <c r="AD4" s="1340"/>
      <c r="AE4" s="1340"/>
      <c r="AF4" s="1340"/>
      <c r="AG4" s="1340"/>
      <c r="AH4" s="1340"/>
      <c r="AI4" s="1340"/>
      <c r="AJ4" s="1340"/>
      <c r="AK4" s="1340"/>
      <c r="AL4" s="1340"/>
      <c r="AM4" s="1340"/>
      <c r="AN4" s="1340"/>
      <c r="AO4" s="1340"/>
      <c r="AP4" s="1340"/>
      <c r="AQ4" s="1340"/>
      <c r="AR4" s="1340"/>
      <c r="AS4" s="1340"/>
      <c r="AT4" s="1340"/>
      <c r="AU4" s="1340"/>
      <c r="AV4" s="1340"/>
      <c r="AW4" s="1340"/>
      <c r="AX4" s="1340"/>
      <c r="AY4" s="1340"/>
      <c r="AZ4" s="1340"/>
      <c r="BA4" s="1340"/>
      <c r="BB4" s="1340"/>
      <c r="BC4" s="1340"/>
      <c r="BD4" s="1340"/>
      <c r="BE4" s="1340"/>
      <c r="BF4" s="1340"/>
      <c r="BG4" s="1340"/>
      <c r="BH4" s="1340"/>
      <c r="BI4" s="1340"/>
      <c r="BJ4" s="1340"/>
      <c r="BK4" s="1340"/>
      <c r="BL4" s="1340"/>
      <c r="BM4" s="1340"/>
      <c r="BN4" s="1340"/>
      <c r="BO4" s="1340"/>
      <c r="BP4" s="1340"/>
      <c r="BQ4" s="1340"/>
      <c r="BR4" s="1340"/>
      <c r="BS4" s="1340"/>
      <c r="BT4" s="1340"/>
      <c r="BU4" s="1340"/>
      <c r="BV4" s="1340"/>
      <c r="BW4" s="1340"/>
      <c r="BX4" s="1340"/>
      <c r="BY4" s="1340"/>
      <c r="BZ4" s="1340"/>
      <c r="CA4" s="1340"/>
      <c r="CB4" s="1340"/>
      <c r="CC4" s="1340"/>
      <c r="CD4" s="1340"/>
      <c r="CE4" s="1340"/>
      <c r="CF4" s="1340"/>
      <c r="CG4" s="1340"/>
      <c r="CH4" s="1340"/>
      <c r="CI4" s="1340"/>
      <c r="CJ4" s="1340"/>
      <c r="CK4" s="1340"/>
      <c r="CL4" s="1340"/>
      <c r="CM4" s="1340"/>
      <c r="CN4" s="1340"/>
      <c r="CO4" s="1340"/>
      <c r="CP4" s="1340"/>
      <c r="CQ4" s="1340"/>
      <c r="CR4" s="1340"/>
      <c r="CS4" s="1340"/>
      <c r="CT4" s="1340"/>
      <c r="CU4" s="1340"/>
      <c r="CV4" s="1340"/>
      <c r="CW4" s="1340"/>
      <c r="CX4" s="1340"/>
      <c r="CY4" s="1340"/>
      <c r="CZ4" s="1340"/>
      <c r="DA4" s="1340"/>
      <c r="DB4" s="1340"/>
      <c r="DC4" s="1340"/>
      <c r="DD4" s="1340"/>
      <c r="DE4" s="1340"/>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1340"/>
      <c r="B5" s="1340"/>
      <c r="C5" s="1340"/>
      <c r="D5" s="1340"/>
      <c r="E5" s="1340"/>
      <c r="F5" s="1340"/>
      <c r="G5" s="1340"/>
      <c r="H5" s="1340"/>
      <c r="I5" s="1340"/>
      <c r="J5" s="1340"/>
      <c r="K5" s="1340"/>
      <c r="L5" s="1340"/>
      <c r="M5" s="1340"/>
      <c r="N5" s="1340"/>
      <c r="O5" s="1340"/>
      <c r="P5" s="1340"/>
      <c r="Q5" s="1340"/>
      <c r="R5" s="1340"/>
      <c r="S5" s="1340"/>
      <c r="T5" s="1340"/>
      <c r="U5" s="1340"/>
      <c r="V5" s="1340"/>
      <c r="W5" s="1340"/>
      <c r="X5" s="1340"/>
      <c r="Y5" s="1340"/>
      <c r="Z5" s="1340"/>
      <c r="AA5" s="1340"/>
      <c r="AB5" s="1340"/>
      <c r="AC5" s="1340"/>
      <c r="AD5" s="1340"/>
      <c r="AE5" s="1340"/>
      <c r="AF5" s="1340"/>
      <c r="AG5" s="1340"/>
      <c r="AH5" s="1340"/>
      <c r="AI5" s="1340"/>
      <c r="AJ5" s="1340"/>
      <c r="AK5" s="1340"/>
      <c r="AL5" s="1340"/>
      <c r="AM5" s="1340"/>
      <c r="AN5" s="1340"/>
      <c r="AO5" s="1340"/>
      <c r="AP5" s="1340"/>
      <c r="AQ5" s="1340"/>
      <c r="AR5" s="1340"/>
      <c r="AS5" s="1340"/>
      <c r="AT5" s="1340"/>
      <c r="AU5" s="1340"/>
      <c r="AV5" s="1340"/>
      <c r="AW5" s="1340"/>
      <c r="AX5" s="1340"/>
      <c r="AY5" s="1340"/>
      <c r="AZ5" s="1340"/>
      <c r="BA5" s="1340"/>
      <c r="BB5" s="1340"/>
      <c r="BC5" s="1340"/>
      <c r="BD5" s="1340"/>
      <c r="BE5" s="1340"/>
      <c r="BF5" s="1340"/>
      <c r="BG5" s="1340"/>
      <c r="BH5" s="1340"/>
      <c r="BI5" s="1340"/>
      <c r="BJ5" s="1340"/>
      <c r="BK5" s="1340"/>
      <c r="BL5" s="1340"/>
      <c r="BM5" s="1340"/>
      <c r="BN5" s="1340"/>
      <c r="BO5" s="1340"/>
      <c r="BP5" s="1340"/>
      <c r="BQ5" s="1340"/>
      <c r="BR5" s="1340"/>
      <c r="BS5" s="1340"/>
      <c r="BT5" s="1340"/>
      <c r="BU5" s="1340"/>
      <c r="BV5" s="1340"/>
      <c r="BW5" s="1340"/>
      <c r="BX5" s="1340"/>
      <c r="BY5" s="1340"/>
      <c r="BZ5" s="1340"/>
      <c r="CA5" s="1340"/>
      <c r="CB5" s="1340"/>
      <c r="CC5" s="1340"/>
      <c r="CD5" s="1340"/>
      <c r="CE5" s="1340"/>
      <c r="CF5" s="1340"/>
      <c r="CG5" s="1340"/>
      <c r="CH5" s="1340"/>
      <c r="CI5" s="1340"/>
      <c r="CJ5" s="1340"/>
      <c r="CK5" s="1340"/>
      <c r="CL5" s="1340"/>
      <c r="CM5" s="1340"/>
      <c r="CN5" s="1340"/>
      <c r="CO5" s="1340"/>
      <c r="CP5" s="1340"/>
      <c r="CQ5" s="1340"/>
      <c r="CR5" s="1340"/>
      <c r="CS5" s="1340"/>
      <c r="CT5" s="1340"/>
      <c r="CU5" s="1340"/>
      <c r="CV5" s="1340"/>
      <c r="CW5" s="1340"/>
      <c r="CX5" s="1340"/>
      <c r="CY5" s="1340"/>
      <c r="CZ5" s="1340"/>
      <c r="DA5" s="1340"/>
      <c r="DB5" s="1340"/>
      <c r="DC5" s="1340"/>
      <c r="DD5" s="1340"/>
      <c r="DE5" s="1340"/>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1340"/>
      <c r="B6" s="1340"/>
      <c r="C6" s="1340"/>
      <c r="D6" s="1340"/>
      <c r="E6" s="1340"/>
      <c r="F6" s="1340"/>
      <c r="G6" s="1340"/>
      <c r="H6" s="1340"/>
      <c r="I6" s="1340"/>
      <c r="J6" s="1340"/>
      <c r="K6" s="1340"/>
      <c r="L6" s="1340"/>
      <c r="M6" s="1340"/>
      <c r="N6" s="1340"/>
      <c r="O6" s="1340"/>
      <c r="P6" s="1340"/>
      <c r="Q6" s="1340"/>
      <c r="R6" s="1340"/>
      <c r="S6" s="1340"/>
      <c r="T6" s="1340"/>
      <c r="U6" s="1340"/>
      <c r="V6" s="1340"/>
      <c r="W6" s="1340"/>
      <c r="X6" s="1340"/>
      <c r="Y6" s="1340"/>
      <c r="Z6" s="1340"/>
      <c r="AA6" s="1340"/>
      <c r="AB6" s="1340"/>
      <c r="AC6" s="1340"/>
      <c r="AD6" s="1340"/>
      <c r="AE6" s="1340"/>
      <c r="AF6" s="1340"/>
      <c r="AG6" s="1340"/>
      <c r="AH6" s="1340"/>
      <c r="AI6" s="1340"/>
      <c r="AJ6" s="1340"/>
      <c r="AK6" s="1340"/>
      <c r="AL6" s="1340"/>
      <c r="AM6" s="1340"/>
      <c r="AN6" s="1340"/>
      <c r="AO6" s="1340"/>
      <c r="AP6" s="1340"/>
      <c r="AQ6" s="1340"/>
      <c r="AR6" s="1340"/>
      <c r="AS6" s="1340"/>
      <c r="AT6" s="1340"/>
      <c r="AU6" s="1340"/>
      <c r="AV6" s="1340"/>
      <c r="AW6" s="1340"/>
      <c r="AX6" s="1340"/>
      <c r="AY6" s="1340"/>
      <c r="AZ6" s="1340"/>
      <c r="BA6" s="1340"/>
      <c r="BB6" s="1340"/>
      <c r="BC6" s="1340"/>
      <c r="BD6" s="1340"/>
      <c r="BE6" s="1340"/>
      <c r="BF6" s="1340"/>
      <c r="BG6" s="1340"/>
      <c r="BH6" s="1340"/>
      <c r="BI6" s="1340"/>
      <c r="BJ6" s="1340"/>
      <c r="BK6" s="1340"/>
      <c r="BL6" s="1340"/>
      <c r="BM6" s="1340"/>
      <c r="BN6" s="1340"/>
      <c r="BO6" s="1340"/>
      <c r="BP6" s="1340"/>
      <c r="BQ6" s="1340"/>
      <c r="BR6" s="1340"/>
      <c r="BS6" s="1340"/>
      <c r="BT6" s="1340"/>
      <c r="BU6" s="1340"/>
      <c r="BV6" s="1340"/>
      <c r="BW6" s="1340"/>
      <c r="BX6" s="1340"/>
      <c r="BY6" s="1340"/>
      <c r="BZ6" s="1340"/>
      <c r="CA6" s="1340"/>
      <c r="CB6" s="1340"/>
      <c r="CC6" s="1340"/>
      <c r="CD6" s="1340"/>
      <c r="CE6" s="1340"/>
      <c r="CF6" s="1340"/>
      <c r="CG6" s="1340"/>
      <c r="CH6" s="1340"/>
      <c r="CI6" s="1340"/>
      <c r="CJ6" s="1340"/>
      <c r="CK6" s="1340"/>
      <c r="CL6" s="1340"/>
      <c r="CM6" s="1340"/>
      <c r="CN6" s="1340"/>
      <c r="CO6" s="1340"/>
      <c r="CP6" s="1340"/>
      <c r="CQ6" s="1340"/>
      <c r="CR6" s="1340"/>
      <c r="CS6" s="1340"/>
      <c r="CT6" s="1340"/>
      <c r="CU6" s="1340"/>
      <c r="CV6" s="1340"/>
      <c r="CW6" s="1340"/>
      <c r="CX6" s="1340"/>
      <c r="CY6" s="1340"/>
      <c r="CZ6" s="1340"/>
      <c r="DA6" s="1340"/>
      <c r="DB6" s="1340"/>
      <c r="DC6" s="1340"/>
      <c r="DD6" s="1340"/>
      <c r="DE6" s="1340"/>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1340"/>
      <c r="B7" s="1340"/>
      <c r="C7" s="1340"/>
      <c r="D7" s="1340"/>
      <c r="E7" s="1340"/>
      <c r="F7" s="1340"/>
      <c r="G7" s="1340"/>
      <c r="H7" s="1340"/>
      <c r="I7" s="1340"/>
      <c r="J7" s="1340"/>
      <c r="K7" s="1340"/>
      <c r="L7" s="1340"/>
      <c r="M7" s="1340"/>
      <c r="N7" s="1340"/>
      <c r="O7" s="1340"/>
      <c r="P7" s="1340"/>
      <c r="Q7" s="1340"/>
      <c r="R7" s="1340"/>
      <c r="S7" s="1340"/>
      <c r="T7" s="1340"/>
      <c r="U7" s="1340"/>
      <c r="V7" s="1340"/>
      <c r="W7" s="1340"/>
      <c r="X7" s="1340"/>
      <c r="Y7" s="1340"/>
      <c r="Z7" s="1340"/>
      <c r="AA7" s="1340"/>
      <c r="AB7" s="1340"/>
      <c r="AC7" s="1340"/>
      <c r="AD7" s="1340"/>
      <c r="AE7" s="1340"/>
      <c r="AF7" s="1340"/>
      <c r="AG7" s="1340"/>
      <c r="AH7" s="1340"/>
      <c r="AI7" s="1340"/>
      <c r="AJ7" s="1340"/>
      <c r="AK7" s="1340"/>
      <c r="AL7" s="1340"/>
      <c r="AM7" s="1340"/>
      <c r="AN7" s="1340"/>
      <c r="AO7" s="1340"/>
      <c r="AP7" s="1340"/>
      <c r="AQ7" s="1340"/>
      <c r="AR7" s="1340"/>
      <c r="AS7" s="1340"/>
      <c r="AT7" s="1340"/>
      <c r="AU7" s="1340"/>
      <c r="AV7" s="1340"/>
      <c r="AW7" s="1340"/>
      <c r="AX7" s="1340"/>
      <c r="AY7" s="1340"/>
      <c r="AZ7" s="1340"/>
      <c r="BA7" s="1340"/>
      <c r="BB7" s="1340"/>
      <c r="BC7" s="1340"/>
      <c r="BD7" s="1340"/>
      <c r="BE7" s="1340"/>
      <c r="BF7" s="1340"/>
      <c r="BG7" s="1340"/>
      <c r="BH7" s="1340"/>
      <c r="BI7" s="1340"/>
      <c r="BJ7" s="1340"/>
      <c r="BK7" s="1340"/>
      <c r="BL7" s="1340"/>
      <c r="BM7" s="1340"/>
      <c r="BN7" s="1340"/>
      <c r="BO7" s="1340"/>
      <c r="BP7" s="1340"/>
      <c r="BQ7" s="1340"/>
      <c r="BR7" s="1340"/>
      <c r="BS7" s="1340"/>
      <c r="BT7" s="1340"/>
      <c r="BU7" s="1340"/>
      <c r="BV7" s="1340"/>
      <c r="BW7" s="1340"/>
      <c r="BX7" s="1340"/>
      <c r="BY7" s="1340"/>
      <c r="BZ7" s="1340"/>
      <c r="CA7" s="1340"/>
      <c r="CB7" s="1340"/>
      <c r="CC7" s="1340"/>
      <c r="CD7" s="1340"/>
      <c r="CE7" s="1340"/>
      <c r="CF7" s="1340"/>
      <c r="CG7" s="1340"/>
      <c r="CH7" s="1340"/>
      <c r="CI7" s="1340"/>
      <c r="CJ7" s="1340"/>
      <c r="CK7" s="1340"/>
      <c r="CL7" s="1340"/>
      <c r="CM7" s="1340"/>
      <c r="CN7" s="1340"/>
      <c r="CO7" s="1340"/>
      <c r="CP7" s="1340"/>
      <c r="CQ7" s="1340"/>
      <c r="CR7" s="1340"/>
      <c r="CS7" s="1340"/>
      <c r="CT7" s="1340"/>
      <c r="CU7" s="1340"/>
      <c r="CV7" s="1340"/>
      <c r="CW7" s="1340"/>
      <c r="CX7" s="1340"/>
      <c r="CY7" s="1340"/>
      <c r="CZ7" s="1340"/>
      <c r="DA7" s="1340"/>
      <c r="DB7" s="1340"/>
      <c r="DC7" s="1340"/>
      <c r="DD7" s="1340"/>
      <c r="DE7" s="1340"/>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1340"/>
      <c r="B8" s="1340"/>
      <c r="C8" s="1340"/>
      <c r="D8" s="1340"/>
      <c r="E8" s="1340"/>
      <c r="F8" s="1340"/>
      <c r="G8" s="1340"/>
      <c r="H8" s="1340"/>
      <c r="I8" s="1340"/>
      <c r="J8" s="1340"/>
      <c r="K8" s="1340"/>
      <c r="L8" s="1340"/>
      <c r="M8" s="1340"/>
      <c r="N8" s="1340"/>
      <c r="O8" s="1340"/>
      <c r="P8" s="1340"/>
      <c r="Q8" s="1340"/>
      <c r="R8" s="1340"/>
      <c r="S8" s="1340"/>
      <c r="T8" s="1340"/>
      <c r="U8" s="1340"/>
      <c r="V8" s="1340"/>
      <c r="W8" s="1340"/>
      <c r="X8" s="1340"/>
      <c r="Y8" s="1340"/>
      <c r="Z8" s="1340"/>
      <c r="AA8" s="1340"/>
      <c r="AB8" s="1340"/>
      <c r="AC8" s="1340"/>
      <c r="AD8" s="1340"/>
      <c r="AE8" s="1340"/>
      <c r="AF8" s="1340"/>
      <c r="AG8" s="1340"/>
      <c r="AH8" s="1340"/>
      <c r="AI8" s="1340"/>
      <c r="AJ8" s="1340"/>
      <c r="AK8" s="1340"/>
      <c r="AL8" s="1340"/>
      <c r="AM8" s="1340"/>
      <c r="AN8" s="1340"/>
      <c r="AO8" s="1340"/>
      <c r="AP8" s="1340"/>
      <c r="AQ8" s="1340"/>
      <c r="AR8" s="1340"/>
      <c r="AS8" s="1340"/>
      <c r="AT8" s="1340"/>
      <c r="AU8" s="1340"/>
      <c r="AV8" s="1340"/>
      <c r="AW8" s="1340"/>
      <c r="AX8" s="1340"/>
      <c r="AY8" s="1340"/>
      <c r="AZ8" s="1340"/>
      <c r="BA8" s="1340"/>
      <c r="BB8" s="1340"/>
      <c r="BC8" s="1340"/>
      <c r="BD8" s="1340"/>
      <c r="BE8" s="1340"/>
      <c r="BF8" s="1340"/>
      <c r="BG8" s="1340"/>
      <c r="BH8" s="1340"/>
      <c r="BI8" s="1340"/>
      <c r="BJ8" s="1340"/>
      <c r="BK8" s="1340"/>
      <c r="BL8" s="1340"/>
      <c r="BM8" s="1340"/>
      <c r="BN8" s="1340"/>
      <c r="BO8" s="1340"/>
      <c r="BP8" s="1340"/>
      <c r="BQ8" s="1340"/>
      <c r="BR8" s="1340"/>
      <c r="BS8" s="1340"/>
      <c r="BT8" s="1340"/>
      <c r="BU8" s="1340"/>
      <c r="BV8" s="1340"/>
      <c r="BW8" s="1340"/>
      <c r="BX8" s="1340"/>
      <c r="BY8" s="1340"/>
      <c r="BZ8" s="1340"/>
      <c r="CA8" s="1340"/>
      <c r="CB8" s="1340"/>
      <c r="CC8" s="1340"/>
      <c r="CD8" s="1340"/>
      <c r="CE8" s="1340"/>
      <c r="CF8" s="1340"/>
      <c r="CG8" s="1340"/>
      <c r="CH8" s="1340"/>
      <c r="CI8" s="1340"/>
      <c r="CJ8" s="1340"/>
      <c r="CK8" s="1340"/>
      <c r="CL8" s="1340"/>
      <c r="CM8" s="1340"/>
      <c r="CN8" s="1340"/>
      <c r="CO8" s="1340"/>
      <c r="CP8" s="1340"/>
      <c r="CQ8" s="1340"/>
      <c r="CR8" s="1340"/>
      <c r="CS8" s="1340"/>
      <c r="CT8" s="1340"/>
      <c r="CU8" s="1340"/>
      <c r="CV8" s="1340"/>
      <c r="CW8" s="1340"/>
      <c r="CX8" s="1340"/>
      <c r="CY8" s="1340"/>
      <c r="CZ8" s="1340"/>
      <c r="DA8" s="1340"/>
      <c r="DB8" s="1340"/>
      <c r="DC8" s="1340"/>
      <c r="DD8" s="1340"/>
      <c r="DE8" s="1340"/>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1340"/>
      <c r="B9" s="1340"/>
      <c r="C9" s="1340"/>
      <c r="D9" s="1340"/>
      <c r="E9" s="1340"/>
      <c r="F9" s="1340"/>
      <c r="G9" s="1340"/>
      <c r="H9" s="1340"/>
      <c r="I9" s="1340"/>
      <c r="J9" s="1340"/>
      <c r="K9" s="1340"/>
      <c r="L9" s="1340"/>
      <c r="M9" s="1340"/>
      <c r="N9" s="1340"/>
      <c r="O9" s="1340"/>
      <c r="P9" s="1340"/>
      <c r="Q9" s="1340"/>
      <c r="R9" s="1340"/>
      <c r="S9" s="1340"/>
      <c r="T9" s="1340"/>
      <c r="U9" s="1340"/>
      <c r="V9" s="1340"/>
      <c r="W9" s="1340"/>
      <c r="X9" s="1340"/>
      <c r="Y9" s="1340"/>
      <c r="Z9" s="1340"/>
      <c r="AA9" s="1340"/>
      <c r="AB9" s="1340"/>
      <c r="AC9" s="1340"/>
      <c r="AD9" s="1340"/>
      <c r="AE9" s="1340"/>
      <c r="AF9" s="1340"/>
      <c r="AG9" s="1340"/>
      <c r="AH9" s="1340"/>
      <c r="AI9" s="1340"/>
      <c r="AJ9" s="1340"/>
      <c r="AK9" s="1340"/>
      <c r="AL9" s="1340"/>
      <c r="AM9" s="1340"/>
      <c r="AN9" s="1340"/>
      <c r="AO9" s="1340"/>
      <c r="AP9" s="1340"/>
      <c r="AQ9" s="1340"/>
      <c r="AR9" s="1340"/>
      <c r="AS9" s="1340"/>
      <c r="AT9" s="1340"/>
      <c r="AU9" s="1340"/>
      <c r="AV9" s="1340"/>
      <c r="AW9" s="1340"/>
      <c r="AX9" s="1340"/>
      <c r="AY9" s="1340"/>
      <c r="AZ9" s="1340"/>
      <c r="BA9" s="1340"/>
      <c r="BB9" s="1340"/>
      <c r="BC9" s="1340"/>
      <c r="BD9" s="1340"/>
      <c r="BE9" s="1340"/>
      <c r="BF9" s="1340"/>
      <c r="BG9" s="1340"/>
      <c r="BH9" s="1340"/>
      <c r="BI9" s="1340"/>
      <c r="BJ9" s="1340"/>
      <c r="BK9" s="1340"/>
      <c r="BL9" s="1340"/>
      <c r="BM9" s="1340"/>
      <c r="BN9" s="1340"/>
      <c r="BO9" s="1340"/>
      <c r="BP9" s="1340"/>
      <c r="BQ9" s="1340"/>
      <c r="BR9" s="1340"/>
      <c r="BS9" s="1340"/>
      <c r="BT9" s="1340"/>
      <c r="BU9" s="1340"/>
      <c r="BV9" s="1340"/>
      <c r="BW9" s="1340"/>
      <c r="BX9" s="1340"/>
      <c r="BY9" s="1340"/>
      <c r="BZ9" s="1340"/>
      <c r="CA9" s="1340"/>
      <c r="CB9" s="1340"/>
      <c r="CC9" s="1340"/>
      <c r="CD9" s="1340"/>
      <c r="CE9" s="1340"/>
      <c r="CF9" s="1340"/>
      <c r="CG9" s="1340"/>
      <c r="CH9" s="1340"/>
      <c r="CI9" s="1340"/>
      <c r="CJ9" s="1340"/>
      <c r="CK9" s="1340"/>
      <c r="CL9" s="1340"/>
      <c r="CM9" s="1340"/>
      <c r="CN9" s="1340"/>
      <c r="CO9" s="1340"/>
      <c r="CP9" s="1340"/>
      <c r="CQ9" s="1340"/>
      <c r="CR9" s="1340"/>
      <c r="CS9" s="1340"/>
      <c r="CT9" s="1340"/>
      <c r="CU9" s="1340"/>
      <c r="CV9" s="1340"/>
      <c r="CW9" s="1340"/>
      <c r="CX9" s="1340"/>
      <c r="CY9" s="1340"/>
      <c r="CZ9" s="1340"/>
      <c r="DA9" s="1340"/>
      <c r="DB9" s="1340"/>
      <c r="DC9" s="1340"/>
      <c r="DD9" s="1340"/>
      <c r="DE9" s="1340"/>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1340"/>
      <c r="B10" s="1340"/>
      <c r="C10" s="1340"/>
      <c r="D10" s="1340"/>
      <c r="E10" s="1340"/>
      <c r="F10" s="1340"/>
      <c r="G10" s="1340"/>
      <c r="H10" s="1340"/>
      <c r="I10" s="1340"/>
      <c r="J10" s="1340"/>
      <c r="K10" s="1340"/>
      <c r="L10" s="1340"/>
      <c r="M10" s="1340"/>
      <c r="N10" s="1340"/>
      <c r="O10" s="1340"/>
      <c r="P10" s="1340"/>
      <c r="Q10" s="1340"/>
      <c r="R10" s="1340"/>
      <c r="S10" s="1340"/>
      <c r="T10" s="1340"/>
      <c r="U10" s="1340"/>
      <c r="V10" s="1340"/>
      <c r="W10" s="1340"/>
      <c r="X10" s="1340"/>
      <c r="Y10" s="1340"/>
      <c r="Z10" s="1340"/>
      <c r="AA10" s="1340"/>
      <c r="AB10" s="1340"/>
      <c r="AC10" s="1340"/>
      <c r="AD10" s="1340"/>
      <c r="AE10" s="1340"/>
      <c r="AF10" s="1340"/>
      <c r="AG10" s="1340"/>
      <c r="AH10" s="1340"/>
      <c r="AI10" s="1340"/>
      <c r="AJ10" s="1340"/>
      <c r="AK10" s="1340"/>
      <c r="AL10" s="1340"/>
      <c r="AM10" s="1340"/>
      <c r="AN10" s="1340"/>
      <c r="AO10" s="1340"/>
      <c r="AP10" s="1340"/>
      <c r="AQ10" s="1340"/>
      <c r="AR10" s="1340"/>
      <c r="AS10" s="1340"/>
      <c r="AT10" s="1340"/>
      <c r="AU10" s="1340"/>
      <c r="AV10" s="1340"/>
      <c r="AW10" s="1340"/>
      <c r="AX10" s="1340"/>
      <c r="AY10" s="1340"/>
      <c r="AZ10" s="1340"/>
      <c r="BA10" s="1340"/>
      <c r="BB10" s="1340"/>
      <c r="BC10" s="1340"/>
      <c r="BD10" s="1340"/>
      <c r="BE10" s="1340"/>
      <c r="BF10" s="1340"/>
      <c r="BG10" s="1340"/>
      <c r="BH10" s="1340"/>
      <c r="BI10" s="1340"/>
      <c r="BJ10" s="1340"/>
      <c r="BK10" s="1340"/>
      <c r="BL10" s="1340"/>
      <c r="BM10" s="1340"/>
      <c r="BN10" s="1340"/>
      <c r="BO10" s="1340"/>
      <c r="BP10" s="1340"/>
      <c r="BQ10" s="1340"/>
      <c r="BR10" s="1340"/>
      <c r="BS10" s="1340"/>
      <c r="BT10" s="1340"/>
      <c r="BU10" s="1340"/>
      <c r="BV10" s="1340"/>
      <c r="BW10" s="1340"/>
      <c r="BX10" s="1340"/>
      <c r="BY10" s="1340"/>
      <c r="BZ10" s="1340"/>
      <c r="CA10" s="1340"/>
      <c r="CB10" s="1340"/>
      <c r="CC10" s="1340"/>
      <c r="CD10" s="1340"/>
      <c r="CE10" s="1340"/>
      <c r="CF10" s="1340"/>
      <c r="CG10" s="1340"/>
      <c r="CH10" s="1340"/>
      <c r="CI10" s="1340"/>
      <c r="CJ10" s="1340"/>
      <c r="CK10" s="1340"/>
      <c r="CL10" s="1340"/>
      <c r="CM10" s="1340"/>
      <c r="CN10" s="1340"/>
      <c r="CO10" s="1340"/>
      <c r="CP10" s="1340"/>
      <c r="CQ10" s="1340"/>
      <c r="CR10" s="1340"/>
      <c r="CS10" s="1340"/>
      <c r="CT10" s="1340"/>
      <c r="CU10" s="1340"/>
      <c r="CV10" s="1340"/>
      <c r="CW10" s="1340"/>
      <c r="CX10" s="1340"/>
      <c r="CY10" s="1340"/>
      <c r="CZ10" s="1340"/>
      <c r="DA10" s="1340"/>
      <c r="DB10" s="1340"/>
      <c r="DC10" s="1340"/>
      <c r="DD10" s="1340"/>
      <c r="DE10" s="1340"/>
      <c r="DF10" s="293"/>
      <c r="DG10" s="293"/>
      <c r="DH10" s="293"/>
      <c r="DI10" s="293"/>
      <c r="DJ10" s="293"/>
      <c r="DK10" s="293"/>
      <c r="DL10" s="293"/>
      <c r="DM10" s="293"/>
      <c r="DN10" s="293"/>
      <c r="DO10" s="293"/>
      <c r="DP10" s="293"/>
      <c r="DQ10" s="293"/>
      <c r="DR10" s="293"/>
      <c r="DS10" s="293"/>
      <c r="DT10" s="293"/>
      <c r="DU10" s="293"/>
      <c r="DV10" s="293"/>
      <c r="DW10" s="293"/>
      <c r="EM10" s="292" t="s">
        <v>641</v>
      </c>
    </row>
    <row r="11" spans="1:143" s="292" customFormat="1" ht="13" x14ac:dyDescent="0.2">
      <c r="A11" s="1340"/>
      <c r="B11" s="1340"/>
      <c r="C11" s="1340"/>
      <c r="D11" s="1340"/>
      <c r="E11" s="1340"/>
      <c r="F11" s="1340"/>
      <c r="G11" s="1340"/>
      <c r="H11" s="1340"/>
      <c r="I11" s="1340"/>
      <c r="J11" s="1340"/>
      <c r="K11" s="1340"/>
      <c r="L11" s="1340"/>
      <c r="M11" s="1340"/>
      <c r="N11" s="1340"/>
      <c r="O11" s="1340"/>
      <c r="P11" s="1340"/>
      <c r="Q11" s="1340"/>
      <c r="R11" s="1340"/>
      <c r="S11" s="1340"/>
      <c r="T11" s="1340"/>
      <c r="U11" s="1340"/>
      <c r="V11" s="1340"/>
      <c r="W11" s="1340"/>
      <c r="X11" s="1340"/>
      <c r="Y11" s="1340"/>
      <c r="Z11" s="1340"/>
      <c r="AA11" s="1340"/>
      <c r="AB11" s="1340"/>
      <c r="AC11" s="1340"/>
      <c r="AD11" s="1340"/>
      <c r="AE11" s="1340"/>
      <c r="AF11" s="1340"/>
      <c r="AG11" s="1340"/>
      <c r="AH11" s="1340"/>
      <c r="AI11" s="1340"/>
      <c r="AJ11" s="1340"/>
      <c r="AK11" s="1340"/>
      <c r="AL11" s="1340"/>
      <c r="AM11" s="1340"/>
      <c r="AN11" s="1340"/>
      <c r="AO11" s="1340"/>
      <c r="AP11" s="1340"/>
      <c r="AQ11" s="1340"/>
      <c r="AR11" s="1340"/>
      <c r="AS11" s="1340"/>
      <c r="AT11" s="1340"/>
      <c r="AU11" s="1340"/>
      <c r="AV11" s="1340"/>
      <c r="AW11" s="1340"/>
      <c r="AX11" s="1340"/>
      <c r="AY11" s="1340"/>
      <c r="AZ11" s="1340"/>
      <c r="BA11" s="1340"/>
      <c r="BB11" s="1340"/>
      <c r="BC11" s="1340"/>
      <c r="BD11" s="1340"/>
      <c r="BE11" s="1340"/>
      <c r="BF11" s="1340"/>
      <c r="BG11" s="1340"/>
      <c r="BH11" s="1340"/>
      <c r="BI11" s="1340"/>
      <c r="BJ11" s="1340"/>
      <c r="BK11" s="1340"/>
      <c r="BL11" s="1340"/>
      <c r="BM11" s="1340"/>
      <c r="BN11" s="1340"/>
      <c r="BO11" s="1340"/>
      <c r="BP11" s="1340"/>
      <c r="BQ11" s="1340"/>
      <c r="BR11" s="1340"/>
      <c r="BS11" s="1340"/>
      <c r="BT11" s="1340"/>
      <c r="BU11" s="1340"/>
      <c r="BV11" s="1340"/>
      <c r="BW11" s="1340"/>
      <c r="BX11" s="1340"/>
      <c r="BY11" s="1340"/>
      <c r="BZ11" s="1340"/>
      <c r="CA11" s="1340"/>
      <c r="CB11" s="1340"/>
      <c r="CC11" s="1340"/>
      <c r="CD11" s="1340"/>
      <c r="CE11" s="1340"/>
      <c r="CF11" s="1340"/>
      <c r="CG11" s="1340"/>
      <c r="CH11" s="1340"/>
      <c r="CI11" s="1340"/>
      <c r="CJ11" s="1340"/>
      <c r="CK11" s="1340"/>
      <c r="CL11" s="1340"/>
      <c r="CM11" s="1340"/>
      <c r="CN11" s="1340"/>
      <c r="CO11" s="1340"/>
      <c r="CP11" s="1340"/>
      <c r="CQ11" s="1340"/>
      <c r="CR11" s="1340"/>
      <c r="CS11" s="1340"/>
      <c r="CT11" s="1340"/>
      <c r="CU11" s="1340"/>
      <c r="CV11" s="1340"/>
      <c r="CW11" s="1340"/>
      <c r="CX11" s="1340"/>
      <c r="CY11" s="1340"/>
      <c r="CZ11" s="1340"/>
      <c r="DA11" s="1340"/>
      <c r="DB11" s="1340"/>
      <c r="DC11" s="1340"/>
      <c r="DD11" s="1340"/>
      <c r="DE11" s="134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1340"/>
      <c r="B12" s="1340"/>
      <c r="C12" s="1340"/>
      <c r="D12" s="1340"/>
      <c r="E12" s="1340"/>
      <c r="F12" s="1340"/>
      <c r="G12" s="1340"/>
      <c r="H12" s="1340"/>
      <c r="I12" s="1340"/>
      <c r="J12" s="1340"/>
      <c r="K12" s="1340"/>
      <c r="L12" s="1340"/>
      <c r="M12" s="1340"/>
      <c r="N12" s="1340"/>
      <c r="O12" s="1340"/>
      <c r="P12" s="1340"/>
      <c r="Q12" s="1340"/>
      <c r="R12" s="1340"/>
      <c r="S12" s="1340"/>
      <c r="T12" s="1340"/>
      <c r="U12" s="1340"/>
      <c r="V12" s="1340"/>
      <c r="W12" s="1340"/>
      <c r="X12" s="1340"/>
      <c r="Y12" s="1340"/>
      <c r="Z12" s="1340"/>
      <c r="AA12" s="1340"/>
      <c r="AB12" s="1340"/>
      <c r="AC12" s="1340"/>
      <c r="AD12" s="1340"/>
      <c r="AE12" s="1340"/>
      <c r="AF12" s="1340"/>
      <c r="AG12" s="1340"/>
      <c r="AH12" s="1340"/>
      <c r="AI12" s="1340"/>
      <c r="AJ12" s="1340"/>
      <c r="AK12" s="1340"/>
      <c r="AL12" s="1340"/>
      <c r="AM12" s="1340"/>
      <c r="AN12" s="1340"/>
      <c r="AO12" s="1340"/>
      <c r="AP12" s="1340"/>
      <c r="AQ12" s="1340"/>
      <c r="AR12" s="1340"/>
      <c r="AS12" s="1340"/>
      <c r="AT12" s="1340"/>
      <c r="AU12" s="1340"/>
      <c r="AV12" s="1340"/>
      <c r="AW12" s="1340"/>
      <c r="AX12" s="1340"/>
      <c r="AY12" s="1340"/>
      <c r="AZ12" s="1340"/>
      <c r="BA12" s="1340"/>
      <c r="BB12" s="1340"/>
      <c r="BC12" s="1340"/>
      <c r="BD12" s="1340"/>
      <c r="BE12" s="1340"/>
      <c r="BF12" s="1340"/>
      <c r="BG12" s="1340"/>
      <c r="BH12" s="1340"/>
      <c r="BI12" s="1340"/>
      <c r="BJ12" s="1340"/>
      <c r="BK12" s="1340"/>
      <c r="BL12" s="1340"/>
      <c r="BM12" s="1340"/>
      <c r="BN12" s="1340"/>
      <c r="BO12" s="1340"/>
      <c r="BP12" s="1340"/>
      <c r="BQ12" s="1340"/>
      <c r="BR12" s="1340"/>
      <c r="BS12" s="1340"/>
      <c r="BT12" s="1340"/>
      <c r="BU12" s="1340"/>
      <c r="BV12" s="1340"/>
      <c r="BW12" s="1340"/>
      <c r="BX12" s="1340"/>
      <c r="BY12" s="1340"/>
      <c r="BZ12" s="1340"/>
      <c r="CA12" s="1340"/>
      <c r="CB12" s="1340"/>
      <c r="CC12" s="1340"/>
      <c r="CD12" s="1340"/>
      <c r="CE12" s="1340"/>
      <c r="CF12" s="1340"/>
      <c r="CG12" s="1340"/>
      <c r="CH12" s="1340"/>
      <c r="CI12" s="1340"/>
      <c r="CJ12" s="1340"/>
      <c r="CK12" s="1340"/>
      <c r="CL12" s="1340"/>
      <c r="CM12" s="1340"/>
      <c r="CN12" s="1340"/>
      <c r="CO12" s="1340"/>
      <c r="CP12" s="1340"/>
      <c r="CQ12" s="1340"/>
      <c r="CR12" s="1340"/>
      <c r="CS12" s="1340"/>
      <c r="CT12" s="1340"/>
      <c r="CU12" s="1340"/>
      <c r="CV12" s="1340"/>
      <c r="CW12" s="1340"/>
      <c r="CX12" s="1340"/>
      <c r="CY12" s="1340"/>
      <c r="CZ12" s="1340"/>
      <c r="DA12" s="1340"/>
      <c r="DB12" s="1340"/>
      <c r="DC12" s="1340"/>
      <c r="DD12" s="1340"/>
      <c r="DE12" s="1340"/>
      <c r="DF12" s="293"/>
      <c r="DG12" s="293"/>
      <c r="DH12" s="293"/>
      <c r="DI12" s="293"/>
      <c r="DJ12" s="293"/>
      <c r="DK12" s="293"/>
      <c r="DL12" s="293"/>
      <c r="DM12" s="293"/>
      <c r="DN12" s="293"/>
      <c r="DO12" s="293"/>
      <c r="DP12" s="293"/>
      <c r="DQ12" s="293"/>
      <c r="DR12" s="293"/>
      <c r="DS12" s="293"/>
      <c r="DT12" s="293"/>
      <c r="DU12" s="293"/>
      <c r="DV12" s="293"/>
      <c r="DW12" s="293"/>
      <c r="EM12" s="292" t="s">
        <v>641</v>
      </c>
    </row>
    <row r="13" spans="1:143" s="292" customFormat="1" ht="13" x14ac:dyDescent="0.2">
      <c r="A13" s="1340"/>
      <c r="B13" s="1340"/>
      <c r="C13" s="1340"/>
      <c r="D13" s="1340"/>
      <c r="E13" s="1340"/>
      <c r="F13" s="1340"/>
      <c r="G13" s="1340"/>
      <c r="H13" s="1340"/>
      <c r="I13" s="1340"/>
      <c r="J13" s="1340"/>
      <c r="K13" s="1340"/>
      <c r="L13" s="1340"/>
      <c r="M13" s="1340"/>
      <c r="N13" s="1340"/>
      <c r="O13" s="1340"/>
      <c r="P13" s="1340"/>
      <c r="Q13" s="1340"/>
      <c r="R13" s="1340"/>
      <c r="S13" s="1340"/>
      <c r="T13" s="1340"/>
      <c r="U13" s="1340"/>
      <c r="V13" s="1340"/>
      <c r="W13" s="1340"/>
      <c r="X13" s="1340"/>
      <c r="Y13" s="1340"/>
      <c r="Z13" s="1340"/>
      <c r="AA13" s="1340"/>
      <c r="AB13" s="1340"/>
      <c r="AC13" s="1340"/>
      <c r="AD13" s="1340"/>
      <c r="AE13" s="1340"/>
      <c r="AF13" s="1340"/>
      <c r="AG13" s="1340"/>
      <c r="AH13" s="1340"/>
      <c r="AI13" s="1340"/>
      <c r="AJ13" s="1340"/>
      <c r="AK13" s="1340"/>
      <c r="AL13" s="1340"/>
      <c r="AM13" s="1340"/>
      <c r="AN13" s="1340"/>
      <c r="AO13" s="1340"/>
      <c r="AP13" s="1340"/>
      <c r="AQ13" s="1340"/>
      <c r="AR13" s="1340"/>
      <c r="AS13" s="1340"/>
      <c r="AT13" s="1340"/>
      <c r="AU13" s="1340"/>
      <c r="AV13" s="1340"/>
      <c r="AW13" s="1340"/>
      <c r="AX13" s="1340"/>
      <c r="AY13" s="1340"/>
      <c r="AZ13" s="1340"/>
      <c r="BA13" s="1340"/>
      <c r="BB13" s="1340"/>
      <c r="BC13" s="1340"/>
      <c r="BD13" s="1340"/>
      <c r="BE13" s="1340"/>
      <c r="BF13" s="1340"/>
      <c r="BG13" s="1340"/>
      <c r="BH13" s="1340"/>
      <c r="BI13" s="1340"/>
      <c r="BJ13" s="1340"/>
      <c r="BK13" s="1340"/>
      <c r="BL13" s="1340"/>
      <c r="BM13" s="1340"/>
      <c r="BN13" s="1340"/>
      <c r="BO13" s="1340"/>
      <c r="BP13" s="1340"/>
      <c r="BQ13" s="1340"/>
      <c r="BR13" s="1340"/>
      <c r="BS13" s="1340"/>
      <c r="BT13" s="1340"/>
      <c r="BU13" s="1340"/>
      <c r="BV13" s="1340"/>
      <c r="BW13" s="1340"/>
      <c r="BX13" s="1340"/>
      <c r="BY13" s="1340"/>
      <c r="BZ13" s="1340"/>
      <c r="CA13" s="1340"/>
      <c r="CB13" s="1340"/>
      <c r="CC13" s="1340"/>
      <c r="CD13" s="1340"/>
      <c r="CE13" s="1340"/>
      <c r="CF13" s="1340"/>
      <c r="CG13" s="1340"/>
      <c r="CH13" s="1340"/>
      <c r="CI13" s="1340"/>
      <c r="CJ13" s="1340"/>
      <c r="CK13" s="1340"/>
      <c r="CL13" s="1340"/>
      <c r="CM13" s="1340"/>
      <c r="CN13" s="1340"/>
      <c r="CO13" s="1340"/>
      <c r="CP13" s="1340"/>
      <c r="CQ13" s="1340"/>
      <c r="CR13" s="1340"/>
      <c r="CS13" s="1340"/>
      <c r="CT13" s="1340"/>
      <c r="CU13" s="1340"/>
      <c r="CV13" s="1340"/>
      <c r="CW13" s="1340"/>
      <c r="CX13" s="1340"/>
      <c r="CY13" s="1340"/>
      <c r="CZ13" s="1340"/>
      <c r="DA13" s="1340"/>
      <c r="DB13" s="1340"/>
      <c r="DC13" s="1340"/>
      <c r="DD13" s="1340"/>
      <c r="DE13" s="134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1340"/>
      <c r="B14" s="1340"/>
      <c r="C14" s="1340"/>
      <c r="D14" s="1340"/>
      <c r="E14" s="1340"/>
      <c r="F14" s="1340"/>
      <c r="G14" s="1340"/>
      <c r="H14" s="1340"/>
      <c r="I14" s="1340"/>
      <c r="J14" s="1340"/>
      <c r="K14" s="1340"/>
      <c r="L14" s="1340"/>
      <c r="M14" s="1340"/>
      <c r="N14" s="1340"/>
      <c r="O14" s="1340"/>
      <c r="P14" s="1340"/>
      <c r="Q14" s="1340"/>
      <c r="R14" s="1340"/>
      <c r="S14" s="1340"/>
      <c r="T14" s="1340"/>
      <c r="U14" s="1340"/>
      <c r="V14" s="1340"/>
      <c r="W14" s="1340"/>
      <c r="X14" s="1340"/>
      <c r="Y14" s="1340"/>
      <c r="Z14" s="1340"/>
      <c r="AA14" s="1340"/>
      <c r="AB14" s="1340"/>
      <c r="AC14" s="1340"/>
      <c r="AD14" s="1340"/>
      <c r="AE14" s="1340"/>
      <c r="AF14" s="1340"/>
      <c r="AG14" s="1340"/>
      <c r="AH14" s="1340"/>
      <c r="AI14" s="1340"/>
      <c r="AJ14" s="1340"/>
      <c r="AK14" s="1340"/>
      <c r="AL14" s="1340"/>
      <c r="AM14" s="1340"/>
      <c r="AN14" s="1340"/>
      <c r="AO14" s="1340"/>
      <c r="AP14" s="1340"/>
      <c r="AQ14" s="1340"/>
      <c r="AR14" s="1340"/>
      <c r="AS14" s="1340"/>
      <c r="AT14" s="1340"/>
      <c r="AU14" s="1340"/>
      <c r="AV14" s="1340"/>
      <c r="AW14" s="1340"/>
      <c r="AX14" s="1340"/>
      <c r="AY14" s="1340"/>
      <c r="AZ14" s="1340"/>
      <c r="BA14" s="1340"/>
      <c r="BB14" s="1340"/>
      <c r="BC14" s="1340"/>
      <c r="BD14" s="1340"/>
      <c r="BE14" s="1340"/>
      <c r="BF14" s="1340"/>
      <c r="BG14" s="1340"/>
      <c r="BH14" s="1340"/>
      <c r="BI14" s="1340"/>
      <c r="BJ14" s="1340"/>
      <c r="BK14" s="1340"/>
      <c r="BL14" s="1340"/>
      <c r="BM14" s="1340"/>
      <c r="BN14" s="1340"/>
      <c r="BO14" s="1340"/>
      <c r="BP14" s="1340"/>
      <c r="BQ14" s="1340"/>
      <c r="BR14" s="1340"/>
      <c r="BS14" s="1340"/>
      <c r="BT14" s="1340"/>
      <c r="BU14" s="1340"/>
      <c r="BV14" s="1340"/>
      <c r="BW14" s="1340"/>
      <c r="BX14" s="1340"/>
      <c r="BY14" s="1340"/>
      <c r="BZ14" s="1340"/>
      <c r="CA14" s="1340"/>
      <c r="CB14" s="1340"/>
      <c r="CC14" s="1340"/>
      <c r="CD14" s="1340"/>
      <c r="CE14" s="1340"/>
      <c r="CF14" s="1340"/>
      <c r="CG14" s="1340"/>
      <c r="CH14" s="1340"/>
      <c r="CI14" s="1340"/>
      <c r="CJ14" s="1340"/>
      <c r="CK14" s="1340"/>
      <c r="CL14" s="1340"/>
      <c r="CM14" s="1340"/>
      <c r="CN14" s="1340"/>
      <c r="CO14" s="1340"/>
      <c r="CP14" s="1340"/>
      <c r="CQ14" s="1340"/>
      <c r="CR14" s="1340"/>
      <c r="CS14" s="1340"/>
      <c r="CT14" s="1340"/>
      <c r="CU14" s="1340"/>
      <c r="CV14" s="1340"/>
      <c r="CW14" s="1340"/>
      <c r="CX14" s="1340"/>
      <c r="CY14" s="1340"/>
      <c r="CZ14" s="1340"/>
      <c r="DA14" s="1340"/>
      <c r="DB14" s="1340"/>
      <c r="DC14" s="1340"/>
      <c r="DD14" s="1340"/>
      <c r="DE14" s="134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1283"/>
      <c r="B15" s="1340"/>
      <c r="C15" s="1340"/>
      <c r="D15" s="1340"/>
      <c r="E15" s="1340"/>
      <c r="F15" s="1340"/>
      <c r="G15" s="1340"/>
      <c r="H15" s="1340"/>
      <c r="I15" s="1340"/>
      <c r="J15" s="1340"/>
      <c r="K15" s="1340"/>
      <c r="L15" s="1340"/>
      <c r="M15" s="1340"/>
      <c r="N15" s="1340"/>
      <c r="O15" s="1340"/>
      <c r="P15" s="1340"/>
      <c r="Q15" s="1340"/>
      <c r="R15" s="1340"/>
      <c r="S15" s="1340"/>
      <c r="T15" s="1340"/>
      <c r="U15" s="1340"/>
      <c r="V15" s="1340"/>
      <c r="W15" s="1340"/>
      <c r="X15" s="1340"/>
      <c r="Y15" s="1340"/>
      <c r="Z15" s="1340"/>
      <c r="AA15" s="1340"/>
      <c r="AB15" s="1340"/>
      <c r="AC15" s="1340"/>
      <c r="AD15" s="1340"/>
      <c r="AE15" s="1340"/>
      <c r="AF15" s="1340"/>
      <c r="AG15" s="1340"/>
      <c r="AH15" s="1340"/>
      <c r="AI15" s="1340"/>
      <c r="AJ15" s="1340"/>
      <c r="AK15" s="1340"/>
      <c r="AL15" s="1340"/>
      <c r="AM15" s="1340"/>
      <c r="AN15" s="1340"/>
      <c r="AO15" s="1340"/>
      <c r="AP15" s="1340"/>
      <c r="AQ15" s="1340"/>
      <c r="AR15" s="1340"/>
      <c r="AS15" s="1340"/>
      <c r="AT15" s="1340"/>
      <c r="AU15" s="1340"/>
      <c r="AV15" s="1340"/>
      <c r="AW15" s="1340"/>
      <c r="AX15" s="1340"/>
      <c r="AY15" s="1340"/>
      <c r="AZ15" s="1340"/>
      <c r="BA15" s="1340"/>
      <c r="BB15" s="1340"/>
      <c r="BC15" s="1340"/>
      <c r="BD15" s="1340"/>
      <c r="BE15" s="1340"/>
      <c r="BF15" s="1340"/>
      <c r="BG15" s="1340"/>
      <c r="BH15" s="1340"/>
      <c r="BI15" s="1340"/>
      <c r="BJ15" s="1340"/>
      <c r="BK15" s="1340"/>
      <c r="BL15" s="1340"/>
      <c r="BM15" s="1340"/>
      <c r="BN15" s="1340"/>
      <c r="BO15" s="1340"/>
      <c r="BP15" s="1340"/>
      <c r="BQ15" s="1340"/>
      <c r="BR15" s="1340"/>
      <c r="BS15" s="1340"/>
      <c r="BT15" s="1340"/>
      <c r="BU15" s="1340"/>
      <c r="BV15" s="1340"/>
      <c r="BW15" s="1340"/>
      <c r="BX15" s="1340"/>
      <c r="BY15" s="1340"/>
      <c r="BZ15" s="1340"/>
      <c r="CA15" s="1340"/>
      <c r="CB15" s="1340"/>
      <c r="CC15" s="1340"/>
      <c r="CD15" s="1340"/>
      <c r="CE15" s="1340"/>
      <c r="CF15" s="1340"/>
      <c r="CG15" s="1340"/>
      <c r="CH15" s="1340"/>
      <c r="CI15" s="1340"/>
      <c r="CJ15" s="1340"/>
      <c r="CK15" s="1340"/>
      <c r="CL15" s="1340"/>
      <c r="CM15" s="1340"/>
      <c r="CN15" s="1340"/>
      <c r="CO15" s="1340"/>
      <c r="CP15" s="1340"/>
      <c r="CQ15" s="1340"/>
      <c r="CR15" s="1340"/>
      <c r="CS15" s="1340"/>
      <c r="CT15" s="1340"/>
      <c r="CU15" s="1340"/>
      <c r="CV15" s="1340"/>
      <c r="CW15" s="1340"/>
      <c r="CX15" s="1340"/>
      <c r="CY15" s="1340"/>
      <c r="CZ15" s="1340"/>
      <c r="DA15" s="1340"/>
      <c r="DB15" s="1340"/>
      <c r="DC15" s="1340"/>
      <c r="DD15" s="1340"/>
      <c r="DE15" s="134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1283"/>
      <c r="B16" s="1340"/>
      <c r="C16" s="1340"/>
      <c r="D16" s="1340"/>
      <c r="E16" s="1340"/>
      <c r="F16" s="1340"/>
      <c r="G16" s="1340"/>
      <c r="H16" s="1340"/>
      <c r="I16" s="1340"/>
      <c r="J16" s="1340"/>
      <c r="K16" s="1340"/>
      <c r="L16" s="1340"/>
      <c r="M16" s="1340"/>
      <c r="N16" s="1340"/>
      <c r="O16" s="1340"/>
      <c r="P16" s="1340"/>
      <c r="Q16" s="1340"/>
      <c r="R16" s="1340"/>
      <c r="S16" s="1340"/>
      <c r="T16" s="1340"/>
      <c r="U16" s="1340"/>
      <c r="V16" s="1340"/>
      <c r="W16" s="1340"/>
      <c r="X16" s="1340"/>
      <c r="Y16" s="1340"/>
      <c r="Z16" s="1340"/>
      <c r="AA16" s="1340"/>
      <c r="AB16" s="1340"/>
      <c r="AC16" s="1340"/>
      <c r="AD16" s="1340"/>
      <c r="AE16" s="1340"/>
      <c r="AF16" s="1340"/>
      <c r="AG16" s="1340"/>
      <c r="AH16" s="1340"/>
      <c r="AI16" s="1340"/>
      <c r="AJ16" s="1340"/>
      <c r="AK16" s="1340"/>
      <c r="AL16" s="1340"/>
      <c r="AM16" s="1340"/>
      <c r="AN16" s="1340"/>
      <c r="AO16" s="1340"/>
      <c r="AP16" s="1340"/>
      <c r="AQ16" s="1340"/>
      <c r="AR16" s="1340"/>
      <c r="AS16" s="1340"/>
      <c r="AT16" s="1340"/>
      <c r="AU16" s="1340"/>
      <c r="AV16" s="1340"/>
      <c r="AW16" s="1340"/>
      <c r="AX16" s="1340"/>
      <c r="AY16" s="1340"/>
      <c r="AZ16" s="1340"/>
      <c r="BA16" s="1340"/>
      <c r="BB16" s="1340"/>
      <c r="BC16" s="1340"/>
      <c r="BD16" s="1340"/>
      <c r="BE16" s="1340"/>
      <c r="BF16" s="1340"/>
      <c r="BG16" s="1340"/>
      <c r="BH16" s="1340"/>
      <c r="BI16" s="1340"/>
      <c r="BJ16" s="1340"/>
      <c r="BK16" s="1340"/>
      <c r="BL16" s="1340"/>
      <c r="BM16" s="1340"/>
      <c r="BN16" s="1340"/>
      <c r="BO16" s="1340"/>
      <c r="BP16" s="1340"/>
      <c r="BQ16" s="1340"/>
      <c r="BR16" s="1340"/>
      <c r="BS16" s="1340"/>
      <c r="BT16" s="1340"/>
      <c r="BU16" s="1340"/>
      <c r="BV16" s="1340"/>
      <c r="BW16" s="1340"/>
      <c r="BX16" s="1340"/>
      <c r="BY16" s="1340"/>
      <c r="BZ16" s="1340"/>
      <c r="CA16" s="1340"/>
      <c r="CB16" s="1340"/>
      <c r="CC16" s="1340"/>
      <c r="CD16" s="1340"/>
      <c r="CE16" s="1340"/>
      <c r="CF16" s="1340"/>
      <c r="CG16" s="1340"/>
      <c r="CH16" s="1340"/>
      <c r="CI16" s="1340"/>
      <c r="CJ16" s="1340"/>
      <c r="CK16" s="1340"/>
      <c r="CL16" s="1340"/>
      <c r="CM16" s="1340"/>
      <c r="CN16" s="1340"/>
      <c r="CO16" s="1340"/>
      <c r="CP16" s="1340"/>
      <c r="CQ16" s="1340"/>
      <c r="CR16" s="1340"/>
      <c r="CS16" s="1340"/>
      <c r="CT16" s="1340"/>
      <c r="CU16" s="1340"/>
      <c r="CV16" s="1340"/>
      <c r="CW16" s="1340"/>
      <c r="CX16" s="1340"/>
      <c r="CY16" s="1340"/>
      <c r="CZ16" s="1340"/>
      <c r="DA16" s="1340"/>
      <c r="DB16" s="1340"/>
      <c r="DC16" s="1340"/>
      <c r="DD16" s="1340"/>
      <c r="DE16" s="134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1283"/>
      <c r="B17" s="1340"/>
      <c r="C17" s="1340"/>
      <c r="D17" s="1340"/>
      <c r="E17" s="1340"/>
      <c r="F17" s="1340"/>
      <c r="G17" s="1340"/>
      <c r="H17" s="1340"/>
      <c r="I17" s="1340"/>
      <c r="J17" s="1340"/>
      <c r="K17" s="1340"/>
      <c r="L17" s="1340"/>
      <c r="M17" s="1340"/>
      <c r="N17" s="1340"/>
      <c r="O17" s="1340"/>
      <c r="P17" s="1340"/>
      <c r="Q17" s="1340"/>
      <c r="R17" s="1340"/>
      <c r="S17" s="1340"/>
      <c r="T17" s="1340"/>
      <c r="U17" s="1340"/>
      <c r="V17" s="1340"/>
      <c r="W17" s="1340"/>
      <c r="X17" s="1340"/>
      <c r="Y17" s="1340"/>
      <c r="Z17" s="1340"/>
      <c r="AA17" s="1340"/>
      <c r="AB17" s="1340"/>
      <c r="AC17" s="1340"/>
      <c r="AD17" s="1340"/>
      <c r="AE17" s="1340"/>
      <c r="AF17" s="1340"/>
      <c r="AG17" s="1340"/>
      <c r="AH17" s="1340"/>
      <c r="AI17" s="1340"/>
      <c r="AJ17" s="1340"/>
      <c r="AK17" s="1340"/>
      <c r="AL17" s="1340"/>
      <c r="AM17" s="1340"/>
      <c r="AN17" s="1340"/>
      <c r="AO17" s="1340"/>
      <c r="AP17" s="1340"/>
      <c r="AQ17" s="1340"/>
      <c r="AR17" s="1340"/>
      <c r="AS17" s="1340"/>
      <c r="AT17" s="1340"/>
      <c r="AU17" s="1340"/>
      <c r="AV17" s="1340"/>
      <c r="AW17" s="1340"/>
      <c r="AX17" s="1340"/>
      <c r="AY17" s="1340"/>
      <c r="AZ17" s="1340"/>
      <c r="BA17" s="1340"/>
      <c r="BB17" s="1340"/>
      <c r="BC17" s="1340"/>
      <c r="BD17" s="1340"/>
      <c r="BE17" s="1340"/>
      <c r="BF17" s="1340"/>
      <c r="BG17" s="1340"/>
      <c r="BH17" s="1340"/>
      <c r="BI17" s="1340"/>
      <c r="BJ17" s="1340"/>
      <c r="BK17" s="1340"/>
      <c r="BL17" s="1340"/>
      <c r="BM17" s="1340"/>
      <c r="BN17" s="1340"/>
      <c r="BO17" s="1340"/>
      <c r="BP17" s="1340"/>
      <c r="BQ17" s="1340"/>
      <c r="BR17" s="1340"/>
      <c r="BS17" s="1340"/>
      <c r="BT17" s="1340"/>
      <c r="BU17" s="1340"/>
      <c r="BV17" s="1340"/>
      <c r="BW17" s="1340"/>
      <c r="BX17" s="1340"/>
      <c r="BY17" s="1340"/>
      <c r="BZ17" s="1340"/>
      <c r="CA17" s="1340"/>
      <c r="CB17" s="1340"/>
      <c r="CC17" s="1340"/>
      <c r="CD17" s="1340"/>
      <c r="CE17" s="1340"/>
      <c r="CF17" s="1340"/>
      <c r="CG17" s="1340"/>
      <c r="CH17" s="1340"/>
      <c r="CI17" s="1340"/>
      <c r="CJ17" s="1340"/>
      <c r="CK17" s="1340"/>
      <c r="CL17" s="1340"/>
      <c r="CM17" s="1340"/>
      <c r="CN17" s="1340"/>
      <c r="CO17" s="1340"/>
      <c r="CP17" s="1340"/>
      <c r="CQ17" s="1340"/>
      <c r="CR17" s="1340"/>
      <c r="CS17" s="1340"/>
      <c r="CT17" s="1340"/>
      <c r="CU17" s="1340"/>
      <c r="CV17" s="1340"/>
      <c r="CW17" s="1340"/>
      <c r="CX17" s="1340"/>
      <c r="CY17" s="1340"/>
      <c r="CZ17" s="1340"/>
      <c r="DA17" s="1340"/>
      <c r="DB17" s="1340"/>
      <c r="DC17" s="1340"/>
      <c r="DD17" s="1340"/>
      <c r="DE17" s="134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1283"/>
      <c r="B18" s="1340"/>
      <c r="C18" s="1340"/>
      <c r="D18" s="1340"/>
      <c r="E18" s="1340"/>
      <c r="F18" s="1340"/>
      <c r="G18" s="1340"/>
      <c r="H18" s="1340"/>
      <c r="I18" s="1340"/>
      <c r="J18" s="1340"/>
      <c r="K18" s="1340"/>
      <c r="L18" s="1340"/>
      <c r="M18" s="1340"/>
      <c r="N18" s="1340"/>
      <c r="O18" s="1340"/>
      <c r="P18" s="1340"/>
      <c r="Q18" s="1340"/>
      <c r="R18" s="1340"/>
      <c r="S18" s="1340"/>
      <c r="T18" s="1340"/>
      <c r="U18" s="1340"/>
      <c r="V18" s="1340"/>
      <c r="W18" s="1340"/>
      <c r="X18" s="1340"/>
      <c r="Y18" s="1340"/>
      <c r="Z18" s="1340"/>
      <c r="AA18" s="1340"/>
      <c r="AB18" s="1340"/>
      <c r="AC18" s="1340"/>
      <c r="AD18" s="1340"/>
      <c r="AE18" s="1340"/>
      <c r="AF18" s="1340"/>
      <c r="AG18" s="1340"/>
      <c r="AH18" s="1340"/>
      <c r="AI18" s="1340"/>
      <c r="AJ18" s="1340"/>
      <c r="AK18" s="1340"/>
      <c r="AL18" s="1340"/>
      <c r="AM18" s="1340"/>
      <c r="AN18" s="1340"/>
      <c r="AO18" s="1340"/>
      <c r="AP18" s="1340"/>
      <c r="AQ18" s="1340"/>
      <c r="AR18" s="1340"/>
      <c r="AS18" s="1340"/>
      <c r="AT18" s="1340"/>
      <c r="AU18" s="1340"/>
      <c r="AV18" s="1340"/>
      <c r="AW18" s="1340"/>
      <c r="AX18" s="1340"/>
      <c r="AY18" s="1340"/>
      <c r="AZ18" s="1340"/>
      <c r="BA18" s="1340"/>
      <c r="BB18" s="1340"/>
      <c r="BC18" s="1340"/>
      <c r="BD18" s="1340"/>
      <c r="BE18" s="1340"/>
      <c r="BF18" s="1340"/>
      <c r="BG18" s="1340"/>
      <c r="BH18" s="1340"/>
      <c r="BI18" s="1340"/>
      <c r="BJ18" s="1340"/>
      <c r="BK18" s="1340"/>
      <c r="BL18" s="1340"/>
      <c r="BM18" s="1340"/>
      <c r="BN18" s="1340"/>
      <c r="BO18" s="1340"/>
      <c r="BP18" s="1340"/>
      <c r="BQ18" s="1340"/>
      <c r="BR18" s="1340"/>
      <c r="BS18" s="1340"/>
      <c r="BT18" s="1340"/>
      <c r="BU18" s="1340"/>
      <c r="BV18" s="1340"/>
      <c r="BW18" s="1340"/>
      <c r="BX18" s="1340"/>
      <c r="BY18" s="1340"/>
      <c r="BZ18" s="1340"/>
      <c r="CA18" s="1340"/>
      <c r="CB18" s="1340"/>
      <c r="CC18" s="1340"/>
      <c r="CD18" s="1340"/>
      <c r="CE18" s="1340"/>
      <c r="CF18" s="1340"/>
      <c r="CG18" s="1340"/>
      <c r="CH18" s="1340"/>
      <c r="CI18" s="1340"/>
      <c r="CJ18" s="1340"/>
      <c r="CK18" s="1340"/>
      <c r="CL18" s="1340"/>
      <c r="CM18" s="1340"/>
      <c r="CN18" s="1340"/>
      <c r="CO18" s="1340"/>
      <c r="CP18" s="1340"/>
      <c r="CQ18" s="1340"/>
      <c r="CR18" s="1340"/>
      <c r="CS18" s="1340"/>
      <c r="CT18" s="1340"/>
      <c r="CU18" s="1340"/>
      <c r="CV18" s="1340"/>
      <c r="CW18" s="1340"/>
      <c r="CX18" s="1340"/>
      <c r="CY18" s="1340"/>
      <c r="CZ18" s="1340"/>
      <c r="DA18" s="1340"/>
      <c r="DB18" s="1340"/>
      <c r="DC18" s="1340"/>
      <c r="DD18" s="1340"/>
      <c r="DE18" s="1340"/>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1283"/>
      <c r="DE19" s="1283"/>
    </row>
    <row r="20" spans="1:351" ht="13" x14ac:dyDescent="0.2">
      <c r="DD20" s="1283"/>
      <c r="DE20" s="1283"/>
    </row>
    <row r="21" spans="1:351" ht="16.5" x14ac:dyDescent="0.2">
      <c r="B21" s="1339"/>
      <c r="C21" s="1335"/>
      <c r="D21" s="1335"/>
      <c r="E21" s="1335"/>
      <c r="F21" s="1335"/>
      <c r="G21" s="1335"/>
      <c r="H21" s="1335"/>
      <c r="I21" s="1335"/>
      <c r="J21" s="1335"/>
      <c r="K21" s="1335"/>
      <c r="L21" s="1335"/>
      <c r="M21" s="1335"/>
      <c r="N21" s="1338"/>
      <c r="O21" s="1335"/>
      <c r="P21" s="1335"/>
      <c r="Q21" s="1335"/>
      <c r="R21" s="1335"/>
      <c r="S21" s="1335"/>
      <c r="T21" s="1335"/>
      <c r="U21" s="1335"/>
      <c r="V21" s="1335"/>
      <c r="W21" s="1335"/>
      <c r="X21" s="1335"/>
      <c r="Y21" s="1335"/>
      <c r="Z21" s="1335"/>
      <c r="AA21" s="1335"/>
      <c r="AB21" s="1335"/>
      <c r="AC21" s="1335"/>
      <c r="AD21" s="1335"/>
      <c r="AE21" s="1335"/>
      <c r="AF21" s="1335"/>
      <c r="AG21" s="1335"/>
      <c r="AH21" s="1335"/>
      <c r="AI21" s="1335"/>
      <c r="AJ21" s="1335"/>
      <c r="AK21" s="1335"/>
      <c r="AL21" s="1335"/>
      <c r="AM21" s="1335"/>
      <c r="AN21" s="1335"/>
      <c r="AO21" s="1335"/>
      <c r="AP21" s="1335"/>
      <c r="AQ21" s="1335"/>
      <c r="AR21" s="1335"/>
      <c r="AS21" s="1335"/>
      <c r="AT21" s="1338"/>
      <c r="AU21" s="1335"/>
      <c r="AV21" s="1335"/>
      <c r="AW21" s="1335"/>
      <c r="AX21" s="1335"/>
      <c r="AY21" s="1335"/>
      <c r="AZ21" s="1335"/>
      <c r="BA21" s="1335"/>
      <c r="BB21" s="1335"/>
      <c r="BC21" s="1335"/>
      <c r="BD21" s="1335"/>
      <c r="BE21" s="1335"/>
      <c r="BF21" s="1338"/>
      <c r="BG21" s="1335"/>
      <c r="BH21" s="1335"/>
      <c r="BI21" s="1335"/>
      <c r="BJ21" s="1335"/>
      <c r="BK21" s="1335"/>
      <c r="BL21" s="1335"/>
      <c r="BM21" s="1335"/>
      <c r="BN21" s="1335"/>
      <c r="BO21" s="1335"/>
      <c r="BP21" s="1335"/>
      <c r="BQ21" s="1335"/>
      <c r="BR21" s="1338"/>
      <c r="BS21" s="1335"/>
      <c r="BT21" s="1335"/>
      <c r="BU21" s="1335"/>
      <c r="BV21" s="1335"/>
      <c r="BW21" s="1335"/>
      <c r="BX21" s="1335"/>
      <c r="BY21" s="1335"/>
      <c r="BZ21" s="1335"/>
      <c r="CA21" s="1335"/>
      <c r="CB21" s="1335"/>
      <c r="CC21" s="1335"/>
      <c r="CD21" s="1338"/>
      <c r="CE21" s="1335"/>
      <c r="CF21" s="1335"/>
      <c r="CG21" s="1335"/>
      <c r="CH21" s="1335"/>
      <c r="CI21" s="1335"/>
      <c r="CJ21" s="1335"/>
      <c r="CK21" s="1335"/>
      <c r="CL21" s="1335"/>
      <c r="CM21" s="1335"/>
      <c r="CN21" s="1335"/>
      <c r="CO21" s="1335"/>
      <c r="CP21" s="1338"/>
      <c r="CQ21" s="1335"/>
      <c r="CR21" s="1335"/>
      <c r="CS21" s="1335"/>
      <c r="CT21" s="1335"/>
      <c r="CU21" s="1335"/>
      <c r="CV21" s="1335"/>
      <c r="CW21" s="1335"/>
      <c r="CX21" s="1335"/>
      <c r="CY21" s="1335"/>
      <c r="CZ21" s="1335"/>
      <c r="DA21" s="1335"/>
      <c r="DB21" s="1338"/>
      <c r="DC21" s="1335"/>
      <c r="DD21" s="1334"/>
      <c r="DE21" s="1283"/>
      <c r="MM21" s="1337"/>
    </row>
    <row r="22" spans="1:351" ht="16.5" x14ac:dyDescent="0.2">
      <c r="B22" s="1284"/>
      <c r="MM22" s="1337"/>
    </row>
    <row r="23" spans="1:351" ht="13" x14ac:dyDescent="0.2">
      <c r="B23" s="1284"/>
    </row>
    <row r="24" spans="1:351" ht="13" x14ac:dyDescent="0.2">
      <c r="B24" s="1284"/>
    </row>
    <row r="25" spans="1:351" ht="13" x14ac:dyDescent="0.2">
      <c r="B25" s="1284"/>
    </row>
    <row r="26" spans="1:351" ht="13" x14ac:dyDescent="0.2">
      <c r="B26" s="1284"/>
    </row>
    <row r="27" spans="1:351" ht="13" x14ac:dyDescent="0.2">
      <c r="B27" s="1284"/>
    </row>
    <row r="28" spans="1:351" ht="13" x14ac:dyDescent="0.2">
      <c r="B28" s="1284"/>
    </row>
    <row r="29" spans="1:351" ht="13" x14ac:dyDescent="0.2">
      <c r="B29" s="1284"/>
    </row>
    <row r="30" spans="1:351" ht="13" x14ac:dyDescent="0.2">
      <c r="B30" s="1284"/>
    </row>
    <row r="31" spans="1:351" ht="13" x14ac:dyDescent="0.2">
      <c r="B31" s="1284"/>
    </row>
    <row r="32" spans="1:351" ht="13" x14ac:dyDescent="0.2">
      <c r="B32" s="1284"/>
    </row>
    <row r="33" spans="2:109" ht="13" x14ac:dyDescent="0.2">
      <c r="B33" s="1284"/>
    </row>
    <row r="34" spans="2:109" ht="13" x14ac:dyDescent="0.2">
      <c r="B34" s="1284"/>
    </row>
    <row r="35" spans="2:109" ht="13" x14ac:dyDescent="0.2">
      <c r="B35" s="1284"/>
    </row>
    <row r="36" spans="2:109" ht="13" x14ac:dyDescent="0.2">
      <c r="B36" s="1284"/>
    </row>
    <row r="37" spans="2:109" ht="13" x14ac:dyDescent="0.2">
      <c r="B37" s="1284"/>
    </row>
    <row r="38" spans="2:109" ht="13" x14ac:dyDescent="0.2">
      <c r="B38" s="1284"/>
    </row>
    <row r="39" spans="2:109" ht="13" x14ac:dyDescent="0.2">
      <c r="B39" s="1289"/>
      <c r="C39" s="1288"/>
      <c r="D39" s="1288"/>
      <c r="E39" s="1288"/>
      <c r="F39" s="1288"/>
      <c r="G39" s="1288"/>
      <c r="H39" s="1288"/>
      <c r="I39" s="1288"/>
      <c r="J39" s="1288"/>
      <c r="K39" s="1288"/>
      <c r="L39" s="1288"/>
      <c r="M39" s="1288"/>
      <c r="N39" s="1288"/>
      <c r="O39" s="1288"/>
      <c r="P39" s="1288"/>
      <c r="Q39" s="1288"/>
      <c r="R39" s="1288"/>
      <c r="S39" s="1288"/>
      <c r="T39" s="1288"/>
      <c r="U39" s="1288"/>
      <c r="V39" s="1288"/>
      <c r="W39" s="1288"/>
      <c r="X39" s="1288"/>
      <c r="Y39" s="1288"/>
      <c r="Z39" s="1288"/>
      <c r="AA39" s="1288"/>
      <c r="AB39" s="1288"/>
      <c r="AC39" s="1288"/>
      <c r="AD39" s="1288"/>
      <c r="AE39" s="1288"/>
      <c r="AF39" s="1288"/>
      <c r="AG39" s="1288"/>
      <c r="AH39" s="1288"/>
      <c r="AI39" s="1288"/>
      <c r="AJ39" s="1288"/>
      <c r="AK39" s="1288"/>
      <c r="AL39" s="1288"/>
      <c r="AM39" s="1288"/>
      <c r="AN39" s="1288"/>
      <c r="AO39" s="1288"/>
      <c r="AP39" s="1288"/>
      <c r="AQ39" s="1288"/>
      <c r="AR39" s="1288"/>
      <c r="AS39" s="1288"/>
      <c r="AT39" s="1288"/>
      <c r="AU39" s="1288"/>
      <c r="AV39" s="1288"/>
      <c r="AW39" s="1288"/>
      <c r="AX39" s="1288"/>
      <c r="AY39" s="1288"/>
      <c r="AZ39" s="1288"/>
      <c r="BA39" s="1288"/>
      <c r="BB39" s="1288"/>
      <c r="BC39" s="1288"/>
      <c r="BD39" s="1288"/>
      <c r="BE39" s="1288"/>
      <c r="BF39" s="1288"/>
      <c r="BG39" s="1288"/>
      <c r="BH39" s="1288"/>
      <c r="BI39" s="1288"/>
      <c r="BJ39" s="1288"/>
      <c r="BK39" s="1288"/>
      <c r="BL39" s="1288"/>
      <c r="BM39" s="1288"/>
      <c r="BN39" s="1288"/>
      <c r="BO39" s="1288"/>
      <c r="BP39" s="1288"/>
      <c r="BQ39" s="1288"/>
      <c r="BR39" s="1288"/>
      <c r="BS39" s="1288"/>
      <c r="BT39" s="1288"/>
      <c r="BU39" s="1288"/>
      <c r="BV39" s="1288"/>
      <c r="BW39" s="1288"/>
      <c r="BX39" s="1288"/>
      <c r="BY39" s="1288"/>
      <c r="BZ39" s="1288"/>
      <c r="CA39" s="1288"/>
      <c r="CB39" s="1288"/>
      <c r="CC39" s="1288"/>
      <c r="CD39" s="1288"/>
      <c r="CE39" s="1288"/>
      <c r="CF39" s="1288"/>
      <c r="CG39" s="1288"/>
      <c r="CH39" s="1288"/>
      <c r="CI39" s="1288"/>
      <c r="CJ39" s="1288"/>
      <c r="CK39" s="1288"/>
      <c r="CL39" s="1288"/>
      <c r="CM39" s="1288"/>
      <c r="CN39" s="1288"/>
      <c r="CO39" s="1288"/>
      <c r="CP39" s="1288"/>
      <c r="CQ39" s="1288"/>
      <c r="CR39" s="1288"/>
      <c r="CS39" s="1288"/>
      <c r="CT39" s="1288"/>
      <c r="CU39" s="1288"/>
      <c r="CV39" s="1288"/>
      <c r="CW39" s="1288"/>
      <c r="CX39" s="1288"/>
      <c r="CY39" s="1288"/>
      <c r="CZ39" s="1288"/>
      <c r="DA39" s="1288"/>
      <c r="DB39" s="1288"/>
      <c r="DC39" s="1288"/>
      <c r="DD39" s="1287"/>
    </row>
    <row r="40" spans="2:109" ht="13" x14ac:dyDescent="0.2">
      <c r="B40" s="1325"/>
      <c r="DD40" s="1325"/>
      <c r="DE40" s="1283"/>
    </row>
    <row r="41" spans="2:109" ht="16.5" x14ac:dyDescent="0.2">
      <c r="B41" s="1336" t="s">
        <v>640</v>
      </c>
      <c r="C41" s="1335"/>
      <c r="D41" s="1335"/>
      <c r="E41" s="1335"/>
      <c r="F41" s="1335"/>
      <c r="G41" s="1335"/>
      <c r="H41" s="1335"/>
      <c r="I41" s="1335"/>
      <c r="J41" s="1335"/>
      <c r="K41" s="1335"/>
      <c r="L41" s="1335"/>
      <c r="M41" s="1335"/>
      <c r="N41" s="1335"/>
      <c r="O41" s="1335"/>
      <c r="P41" s="1335"/>
      <c r="Q41" s="1335"/>
      <c r="R41" s="1335"/>
      <c r="S41" s="1335"/>
      <c r="T41" s="1335"/>
      <c r="U41" s="1335"/>
      <c r="V41" s="1335"/>
      <c r="W41" s="1335"/>
      <c r="X41" s="1335"/>
      <c r="Y41" s="1335"/>
      <c r="Z41" s="1335"/>
      <c r="AA41" s="1335"/>
      <c r="AB41" s="1335"/>
      <c r="AC41" s="1335"/>
      <c r="AD41" s="1335"/>
      <c r="AE41" s="1335"/>
      <c r="AF41" s="1335"/>
      <c r="AG41" s="1335"/>
      <c r="AH41" s="1335"/>
      <c r="AI41" s="1335"/>
      <c r="AJ41" s="1335"/>
      <c r="AK41" s="1335"/>
      <c r="AL41" s="1335"/>
      <c r="AM41" s="1335"/>
      <c r="AN41" s="1335"/>
      <c r="AO41" s="1335"/>
      <c r="AP41" s="1335"/>
      <c r="AQ41" s="1335"/>
      <c r="AR41" s="1335"/>
      <c r="AS41" s="1335"/>
      <c r="AT41" s="1335"/>
      <c r="AU41" s="1335"/>
      <c r="AV41" s="1335"/>
      <c r="AW41" s="1335"/>
      <c r="AX41" s="1335"/>
      <c r="AY41" s="1335"/>
      <c r="AZ41" s="1335"/>
      <c r="BA41" s="1335"/>
      <c r="BB41" s="1335"/>
      <c r="BC41" s="1335"/>
      <c r="BD41" s="1335"/>
      <c r="BE41" s="1335"/>
      <c r="BF41" s="1335"/>
      <c r="BG41" s="1335"/>
      <c r="BH41" s="1335"/>
      <c r="BI41" s="1335"/>
      <c r="BJ41" s="1335"/>
      <c r="BK41" s="1335"/>
      <c r="BL41" s="1335"/>
      <c r="BM41" s="1335"/>
      <c r="BN41" s="1335"/>
      <c r="BO41" s="1335"/>
      <c r="BP41" s="1335"/>
      <c r="BQ41" s="1335"/>
      <c r="BR41" s="1335"/>
      <c r="BS41" s="1335"/>
      <c r="BT41" s="1335"/>
      <c r="BU41" s="1335"/>
      <c r="BV41" s="1335"/>
      <c r="BW41" s="1335"/>
      <c r="BX41" s="1335"/>
      <c r="BY41" s="1335"/>
      <c r="BZ41" s="1335"/>
      <c r="CA41" s="1335"/>
      <c r="CB41" s="1335"/>
      <c r="CC41" s="1335"/>
      <c r="CD41" s="1335"/>
      <c r="CE41" s="1335"/>
      <c r="CF41" s="1335"/>
      <c r="CG41" s="1335"/>
      <c r="CH41" s="1335"/>
      <c r="CI41" s="1335"/>
      <c r="CJ41" s="1335"/>
      <c r="CK41" s="1335"/>
      <c r="CL41" s="1335"/>
      <c r="CM41" s="1335"/>
      <c r="CN41" s="1335"/>
      <c r="CO41" s="1335"/>
      <c r="CP41" s="1335"/>
      <c r="CQ41" s="1335"/>
      <c r="CR41" s="1335"/>
      <c r="CS41" s="1335"/>
      <c r="CT41" s="1335"/>
      <c r="CU41" s="1335"/>
      <c r="CV41" s="1335"/>
      <c r="CW41" s="1335"/>
      <c r="CX41" s="1335"/>
      <c r="CY41" s="1335"/>
      <c r="CZ41" s="1335"/>
      <c r="DA41" s="1335"/>
      <c r="DB41" s="1335"/>
      <c r="DC41" s="1335"/>
      <c r="DD41" s="1334"/>
    </row>
    <row r="42" spans="2:109" ht="13" x14ac:dyDescent="0.2">
      <c r="B42" s="1284"/>
      <c r="G42" s="1321"/>
      <c r="I42" s="1320"/>
      <c r="J42" s="1320"/>
      <c r="K42" s="1320"/>
      <c r="AM42" s="1321"/>
      <c r="AN42" s="1321" t="s">
        <v>636</v>
      </c>
      <c r="AP42" s="1320"/>
      <c r="AQ42" s="1320"/>
      <c r="AR42" s="1320"/>
      <c r="AY42" s="1321"/>
      <c r="BA42" s="1320"/>
      <c r="BB42" s="1320"/>
      <c r="BC42" s="1320"/>
      <c r="BK42" s="1321"/>
      <c r="BM42" s="1320"/>
      <c r="BN42" s="1320"/>
      <c r="BO42" s="1320"/>
      <c r="BW42" s="1321"/>
      <c r="BY42" s="1320"/>
      <c r="BZ42" s="1320"/>
      <c r="CA42" s="1320"/>
      <c r="CI42" s="1321"/>
      <c r="CK42" s="1320"/>
      <c r="CL42" s="1320"/>
      <c r="CM42" s="1320"/>
      <c r="CU42" s="1321"/>
      <c r="CW42" s="1320"/>
      <c r="CX42" s="1320"/>
      <c r="CY42" s="1320"/>
    </row>
    <row r="43" spans="2:109" ht="13.5" customHeight="1" x14ac:dyDescent="0.2">
      <c r="B43" s="1284"/>
      <c r="AN43" s="1319" t="s">
        <v>639</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7"/>
    </row>
    <row r="44" spans="2:109" ht="13" x14ac:dyDescent="0.2">
      <c r="B44" s="1284"/>
      <c r="AN44" s="1316"/>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4"/>
    </row>
    <row r="45" spans="2:109" ht="13" x14ac:dyDescent="0.2">
      <c r="B45" s="1284"/>
      <c r="AN45" s="1316"/>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4"/>
    </row>
    <row r="46" spans="2:109" ht="13" x14ac:dyDescent="0.2">
      <c r="B46" s="1284"/>
      <c r="AN46" s="1316"/>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4"/>
    </row>
    <row r="47" spans="2:109" ht="13" x14ac:dyDescent="0.2">
      <c r="B47" s="1284"/>
      <c r="AN47" s="1313"/>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1"/>
    </row>
    <row r="48" spans="2:109" ht="13" x14ac:dyDescent="0.2">
      <c r="B48" s="1284"/>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ht="13" x14ac:dyDescent="0.2">
      <c r="B49" s="1284"/>
      <c r="AN49" s="1283" t="s">
        <v>634</v>
      </c>
    </row>
    <row r="50" spans="1:109" ht="13" x14ac:dyDescent="0.2">
      <c r="B50" s="1284"/>
      <c r="G50" s="1296"/>
      <c r="H50" s="1296"/>
      <c r="I50" s="1296"/>
      <c r="J50" s="1296"/>
      <c r="K50" s="1305"/>
      <c r="L50" s="1305"/>
      <c r="M50" s="1304"/>
      <c r="N50" s="1304"/>
      <c r="AN50" s="1303"/>
      <c r="AO50" s="1302"/>
      <c r="AP50" s="1302"/>
      <c r="AQ50" s="1302"/>
      <c r="AR50" s="1302"/>
      <c r="AS50" s="1302"/>
      <c r="AT50" s="1302"/>
      <c r="AU50" s="1302"/>
      <c r="AV50" s="1302"/>
      <c r="AW50" s="1302"/>
      <c r="AX50" s="1302"/>
      <c r="AY50" s="1302"/>
      <c r="AZ50" s="1302"/>
      <c r="BA50" s="1302"/>
      <c r="BB50" s="1302"/>
      <c r="BC50" s="1302"/>
      <c r="BD50" s="1302"/>
      <c r="BE50" s="1302"/>
      <c r="BF50" s="1302"/>
      <c r="BG50" s="1302"/>
      <c r="BH50" s="1302"/>
      <c r="BI50" s="1302"/>
      <c r="BJ50" s="1302"/>
      <c r="BK50" s="1302"/>
      <c r="BL50" s="1302"/>
      <c r="BM50" s="1302"/>
      <c r="BN50" s="1302"/>
      <c r="BO50" s="1301"/>
      <c r="BP50" s="1293" t="s">
        <v>583</v>
      </c>
      <c r="BQ50" s="1293"/>
      <c r="BR50" s="1293"/>
      <c r="BS50" s="1293"/>
      <c r="BT50" s="1293"/>
      <c r="BU50" s="1293"/>
      <c r="BV50" s="1293"/>
      <c r="BW50" s="1293"/>
      <c r="BX50" s="1293" t="s">
        <v>584</v>
      </c>
      <c r="BY50" s="1293"/>
      <c r="BZ50" s="1293"/>
      <c r="CA50" s="1293"/>
      <c r="CB50" s="1293"/>
      <c r="CC50" s="1293"/>
      <c r="CD50" s="1293"/>
      <c r="CE50" s="1293"/>
      <c r="CF50" s="1293" t="s">
        <v>585</v>
      </c>
      <c r="CG50" s="1293"/>
      <c r="CH50" s="1293"/>
      <c r="CI50" s="1293"/>
      <c r="CJ50" s="1293"/>
      <c r="CK50" s="1293"/>
      <c r="CL50" s="1293"/>
      <c r="CM50" s="1293"/>
      <c r="CN50" s="1293" t="s">
        <v>586</v>
      </c>
      <c r="CO50" s="1293"/>
      <c r="CP50" s="1293"/>
      <c r="CQ50" s="1293"/>
      <c r="CR50" s="1293"/>
      <c r="CS50" s="1293"/>
      <c r="CT50" s="1293"/>
      <c r="CU50" s="1293"/>
      <c r="CV50" s="1293" t="s">
        <v>587</v>
      </c>
      <c r="CW50" s="1293"/>
      <c r="CX50" s="1293"/>
      <c r="CY50" s="1293"/>
      <c r="CZ50" s="1293"/>
      <c r="DA50" s="1293"/>
      <c r="DB50" s="1293"/>
      <c r="DC50" s="1293"/>
    </row>
    <row r="51" spans="1:109" ht="13.5" customHeight="1" x14ac:dyDescent="0.2">
      <c r="B51" s="1284"/>
      <c r="G51" s="1300"/>
      <c r="H51" s="1300"/>
      <c r="I51" s="1333"/>
      <c r="J51" s="1333"/>
      <c r="K51" s="1299"/>
      <c r="L51" s="1299"/>
      <c r="M51" s="1299"/>
      <c r="N51" s="1299"/>
      <c r="AM51" s="1298"/>
      <c r="AN51" s="1292" t="s">
        <v>633</v>
      </c>
      <c r="AO51" s="1292"/>
      <c r="AP51" s="1292"/>
      <c r="AQ51" s="1292"/>
      <c r="AR51" s="1292"/>
      <c r="AS51" s="1292"/>
      <c r="AT51" s="1292"/>
      <c r="AU51" s="1292"/>
      <c r="AV51" s="1292"/>
      <c r="AW51" s="1292"/>
      <c r="AX51" s="1292"/>
      <c r="AY51" s="1292"/>
      <c r="AZ51" s="1292"/>
      <c r="BA51" s="1292"/>
      <c r="BB51" s="1292" t="s">
        <v>631</v>
      </c>
      <c r="BC51" s="1292"/>
      <c r="BD51" s="1292"/>
      <c r="BE51" s="1292"/>
      <c r="BF51" s="1292"/>
      <c r="BG51" s="1292"/>
      <c r="BH51" s="1292"/>
      <c r="BI51" s="1292"/>
      <c r="BJ51" s="1292"/>
      <c r="BK51" s="1292"/>
      <c r="BL51" s="1292"/>
      <c r="BM51" s="1292"/>
      <c r="BN51" s="1292"/>
      <c r="BO51" s="1292"/>
      <c r="BP51" s="1291">
        <v>46.4</v>
      </c>
      <c r="BQ51" s="1291"/>
      <c r="BR51" s="1291"/>
      <c r="BS51" s="1291"/>
      <c r="BT51" s="1291"/>
      <c r="BU51" s="1291"/>
      <c r="BV51" s="1291"/>
      <c r="BW51" s="1291"/>
      <c r="BX51" s="1291">
        <v>56.9</v>
      </c>
      <c r="BY51" s="1291"/>
      <c r="BZ51" s="1291"/>
      <c r="CA51" s="1291"/>
      <c r="CB51" s="1291"/>
      <c r="CC51" s="1291"/>
      <c r="CD51" s="1291"/>
      <c r="CE51" s="1291"/>
      <c r="CF51" s="1291">
        <v>48.8</v>
      </c>
      <c r="CG51" s="1291"/>
      <c r="CH51" s="1291"/>
      <c r="CI51" s="1291"/>
      <c r="CJ51" s="1291"/>
      <c r="CK51" s="1291"/>
      <c r="CL51" s="1291"/>
      <c r="CM51" s="1291"/>
      <c r="CN51" s="1291">
        <v>48.9</v>
      </c>
      <c r="CO51" s="1291"/>
      <c r="CP51" s="1291"/>
      <c r="CQ51" s="1291"/>
      <c r="CR51" s="1291"/>
      <c r="CS51" s="1291"/>
      <c r="CT51" s="1291"/>
      <c r="CU51" s="1291"/>
      <c r="CV51" s="1291">
        <v>48.8</v>
      </c>
      <c r="CW51" s="1291"/>
      <c r="CX51" s="1291"/>
      <c r="CY51" s="1291"/>
      <c r="CZ51" s="1291"/>
      <c r="DA51" s="1291"/>
      <c r="DB51" s="1291"/>
      <c r="DC51" s="1291"/>
    </row>
    <row r="52" spans="1:109" ht="13" x14ac:dyDescent="0.2">
      <c r="B52" s="1284"/>
      <c r="G52" s="1300"/>
      <c r="H52" s="1300"/>
      <c r="I52" s="1333"/>
      <c r="J52" s="1333"/>
      <c r="K52" s="1299"/>
      <c r="L52" s="1299"/>
      <c r="M52" s="1299"/>
      <c r="N52" s="1299"/>
      <c r="AM52" s="1298"/>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ht="13" x14ac:dyDescent="0.2">
      <c r="A53" s="1320"/>
      <c r="B53" s="1284"/>
      <c r="G53" s="1300"/>
      <c r="H53" s="1300"/>
      <c r="I53" s="1296"/>
      <c r="J53" s="1296"/>
      <c r="K53" s="1299"/>
      <c r="L53" s="1299"/>
      <c r="M53" s="1299"/>
      <c r="N53" s="1299"/>
      <c r="AM53" s="1298"/>
      <c r="AN53" s="1292"/>
      <c r="AO53" s="1292"/>
      <c r="AP53" s="1292"/>
      <c r="AQ53" s="1292"/>
      <c r="AR53" s="1292"/>
      <c r="AS53" s="1292"/>
      <c r="AT53" s="1292"/>
      <c r="AU53" s="1292"/>
      <c r="AV53" s="1292"/>
      <c r="AW53" s="1292"/>
      <c r="AX53" s="1292"/>
      <c r="AY53" s="1292"/>
      <c r="AZ53" s="1292"/>
      <c r="BA53" s="1292"/>
      <c r="BB53" s="1292" t="s">
        <v>638</v>
      </c>
      <c r="BC53" s="1292"/>
      <c r="BD53" s="1292"/>
      <c r="BE53" s="1292"/>
      <c r="BF53" s="1292"/>
      <c r="BG53" s="1292"/>
      <c r="BH53" s="1292"/>
      <c r="BI53" s="1292"/>
      <c r="BJ53" s="1292"/>
      <c r="BK53" s="1292"/>
      <c r="BL53" s="1292"/>
      <c r="BM53" s="1292"/>
      <c r="BN53" s="1292"/>
      <c r="BO53" s="1292"/>
      <c r="BP53" s="1291">
        <v>65.7</v>
      </c>
      <c r="BQ53" s="1291"/>
      <c r="BR53" s="1291"/>
      <c r="BS53" s="1291"/>
      <c r="BT53" s="1291"/>
      <c r="BU53" s="1291"/>
      <c r="BV53" s="1291"/>
      <c r="BW53" s="1291"/>
      <c r="BX53" s="1291">
        <v>65.900000000000006</v>
      </c>
      <c r="BY53" s="1291"/>
      <c r="BZ53" s="1291"/>
      <c r="CA53" s="1291"/>
      <c r="CB53" s="1291"/>
      <c r="CC53" s="1291"/>
      <c r="CD53" s="1291"/>
      <c r="CE53" s="1291"/>
      <c r="CF53" s="1291">
        <v>66.599999999999994</v>
      </c>
      <c r="CG53" s="1291"/>
      <c r="CH53" s="1291"/>
      <c r="CI53" s="1291"/>
      <c r="CJ53" s="1291"/>
      <c r="CK53" s="1291"/>
      <c r="CL53" s="1291"/>
      <c r="CM53" s="1291"/>
      <c r="CN53" s="1291">
        <v>67</v>
      </c>
      <c r="CO53" s="1291"/>
      <c r="CP53" s="1291"/>
      <c r="CQ53" s="1291"/>
      <c r="CR53" s="1291"/>
      <c r="CS53" s="1291"/>
      <c r="CT53" s="1291"/>
      <c r="CU53" s="1291"/>
      <c r="CV53" s="1291">
        <v>68</v>
      </c>
      <c r="CW53" s="1291"/>
      <c r="CX53" s="1291"/>
      <c r="CY53" s="1291"/>
      <c r="CZ53" s="1291"/>
      <c r="DA53" s="1291"/>
      <c r="DB53" s="1291"/>
      <c r="DC53" s="1291"/>
    </row>
    <row r="54" spans="1:109" ht="13" x14ac:dyDescent="0.2">
      <c r="A54" s="1320"/>
      <c r="B54" s="1284"/>
      <c r="G54" s="1300"/>
      <c r="H54" s="1300"/>
      <c r="I54" s="1296"/>
      <c r="J54" s="1296"/>
      <c r="K54" s="1299"/>
      <c r="L54" s="1299"/>
      <c r="M54" s="1299"/>
      <c r="N54" s="1299"/>
      <c r="AM54" s="1298"/>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ht="13" x14ac:dyDescent="0.2">
      <c r="A55" s="1320"/>
      <c r="B55" s="1284"/>
      <c r="G55" s="1296"/>
      <c r="H55" s="1296"/>
      <c r="I55" s="1296"/>
      <c r="J55" s="1296"/>
      <c r="K55" s="1299"/>
      <c r="L55" s="1299"/>
      <c r="M55" s="1299"/>
      <c r="N55" s="1299"/>
      <c r="AN55" s="1293" t="s">
        <v>632</v>
      </c>
      <c r="AO55" s="1293"/>
      <c r="AP55" s="1293"/>
      <c r="AQ55" s="1293"/>
      <c r="AR55" s="1293"/>
      <c r="AS55" s="1293"/>
      <c r="AT55" s="1293"/>
      <c r="AU55" s="1293"/>
      <c r="AV55" s="1293"/>
      <c r="AW55" s="1293"/>
      <c r="AX55" s="1293"/>
      <c r="AY55" s="1293"/>
      <c r="AZ55" s="1293"/>
      <c r="BA55" s="1293"/>
      <c r="BB55" s="1292" t="s">
        <v>631</v>
      </c>
      <c r="BC55" s="1292"/>
      <c r="BD55" s="1292"/>
      <c r="BE55" s="1292"/>
      <c r="BF55" s="1292"/>
      <c r="BG55" s="1292"/>
      <c r="BH55" s="1292"/>
      <c r="BI55" s="1292"/>
      <c r="BJ55" s="1292"/>
      <c r="BK55" s="1292"/>
      <c r="BL55" s="1292"/>
      <c r="BM55" s="1292"/>
      <c r="BN55" s="1292"/>
      <c r="BO55" s="1292"/>
      <c r="BP55" s="1291">
        <v>115.7</v>
      </c>
      <c r="BQ55" s="1291"/>
      <c r="BR55" s="1291"/>
      <c r="BS55" s="1291"/>
      <c r="BT55" s="1291"/>
      <c r="BU55" s="1291"/>
      <c r="BV55" s="1291"/>
      <c r="BW55" s="1291"/>
      <c r="BX55" s="1291">
        <v>106</v>
      </c>
      <c r="BY55" s="1291"/>
      <c r="BZ55" s="1291"/>
      <c r="CA55" s="1291"/>
      <c r="CB55" s="1291"/>
      <c r="CC55" s="1291"/>
      <c r="CD55" s="1291"/>
      <c r="CE55" s="1291"/>
      <c r="CF55" s="1291">
        <v>97.6</v>
      </c>
      <c r="CG55" s="1291"/>
      <c r="CH55" s="1291"/>
      <c r="CI55" s="1291"/>
      <c r="CJ55" s="1291"/>
      <c r="CK55" s="1291"/>
      <c r="CL55" s="1291"/>
      <c r="CM55" s="1291"/>
      <c r="CN55" s="1291">
        <v>91.6</v>
      </c>
      <c r="CO55" s="1291"/>
      <c r="CP55" s="1291"/>
      <c r="CQ55" s="1291"/>
      <c r="CR55" s="1291"/>
      <c r="CS55" s="1291"/>
      <c r="CT55" s="1291"/>
      <c r="CU55" s="1291"/>
      <c r="CV55" s="1291">
        <v>86</v>
      </c>
      <c r="CW55" s="1291"/>
      <c r="CX55" s="1291"/>
      <c r="CY55" s="1291"/>
      <c r="CZ55" s="1291"/>
      <c r="DA55" s="1291"/>
      <c r="DB55" s="1291"/>
      <c r="DC55" s="1291"/>
    </row>
    <row r="56" spans="1:109" ht="13" x14ac:dyDescent="0.2">
      <c r="A56" s="1320"/>
      <c r="B56" s="1284"/>
      <c r="G56" s="1296"/>
      <c r="H56" s="1296"/>
      <c r="I56" s="1296"/>
      <c r="J56" s="1296"/>
      <c r="K56" s="1299"/>
      <c r="L56" s="1299"/>
      <c r="M56" s="1299"/>
      <c r="N56" s="1299"/>
      <c r="AN56" s="1293"/>
      <c r="AO56" s="1293"/>
      <c r="AP56" s="1293"/>
      <c r="AQ56" s="1293"/>
      <c r="AR56" s="1293"/>
      <c r="AS56" s="1293"/>
      <c r="AT56" s="1293"/>
      <c r="AU56" s="1293"/>
      <c r="AV56" s="1293"/>
      <c r="AW56" s="1293"/>
      <c r="AX56" s="1293"/>
      <c r="AY56" s="1293"/>
      <c r="AZ56" s="1293"/>
      <c r="BA56" s="1293"/>
      <c r="BB56" s="1292"/>
      <c r="BC56" s="1292"/>
      <c r="BD56" s="1292"/>
      <c r="BE56" s="1292"/>
      <c r="BF56" s="1292"/>
      <c r="BG56" s="1292"/>
      <c r="BH56" s="1292"/>
      <c r="BI56" s="1292"/>
      <c r="BJ56" s="1292"/>
      <c r="BK56" s="1292"/>
      <c r="BL56" s="1292"/>
      <c r="BM56" s="1292"/>
      <c r="BN56" s="1292"/>
      <c r="BO56" s="1292"/>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1320" customFormat="1" ht="13" x14ac:dyDescent="0.2">
      <c r="B57" s="1326"/>
      <c r="G57" s="1296"/>
      <c r="H57" s="1296"/>
      <c r="I57" s="1295"/>
      <c r="J57" s="1295"/>
      <c r="K57" s="1299"/>
      <c r="L57" s="1299"/>
      <c r="M57" s="1299"/>
      <c r="N57" s="1299"/>
      <c r="AM57" s="1283"/>
      <c r="AN57" s="1293"/>
      <c r="AO57" s="1293"/>
      <c r="AP57" s="1293"/>
      <c r="AQ57" s="1293"/>
      <c r="AR57" s="1293"/>
      <c r="AS57" s="1293"/>
      <c r="AT57" s="1293"/>
      <c r="AU57" s="1293"/>
      <c r="AV57" s="1293"/>
      <c r="AW57" s="1293"/>
      <c r="AX57" s="1293"/>
      <c r="AY57" s="1293"/>
      <c r="AZ57" s="1293"/>
      <c r="BA57" s="1293"/>
      <c r="BB57" s="1292" t="s">
        <v>638</v>
      </c>
      <c r="BC57" s="1292"/>
      <c r="BD57" s="1292"/>
      <c r="BE57" s="1292"/>
      <c r="BF57" s="1292"/>
      <c r="BG57" s="1292"/>
      <c r="BH57" s="1292"/>
      <c r="BI57" s="1292"/>
      <c r="BJ57" s="1292"/>
      <c r="BK57" s="1292"/>
      <c r="BL57" s="1292"/>
      <c r="BM57" s="1292"/>
      <c r="BN57" s="1292"/>
      <c r="BO57" s="1292"/>
      <c r="BP57" s="1291">
        <v>61</v>
      </c>
      <c r="BQ57" s="1291"/>
      <c r="BR57" s="1291"/>
      <c r="BS57" s="1291"/>
      <c r="BT57" s="1291"/>
      <c r="BU57" s="1291"/>
      <c r="BV57" s="1291"/>
      <c r="BW57" s="1291"/>
      <c r="BX57" s="1291">
        <v>62</v>
      </c>
      <c r="BY57" s="1291"/>
      <c r="BZ57" s="1291"/>
      <c r="CA57" s="1291"/>
      <c r="CB57" s="1291"/>
      <c r="CC57" s="1291"/>
      <c r="CD57" s="1291"/>
      <c r="CE57" s="1291"/>
      <c r="CF57" s="1291">
        <v>62.9</v>
      </c>
      <c r="CG57" s="1291"/>
      <c r="CH57" s="1291"/>
      <c r="CI57" s="1291"/>
      <c r="CJ57" s="1291"/>
      <c r="CK57" s="1291"/>
      <c r="CL57" s="1291"/>
      <c r="CM57" s="1291"/>
      <c r="CN57" s="1291">
        <v>63.4</v>
      </c>
      <c r="CO57" s="1291"/>
      <c r="CP57" s="1291"/>
      <c r="CQ57" s="1291"/>
      <c r="CR57" s="1291"/>
      <c r="CS57" s="1291"/>
      <c r="CT57" s="1291"/>
      <c r="CU57" s="1291"/>
      <c r="CV57" s="1291">
        <v>64.2</v>
      </c>
      <c r="CW57" s="1291"/>
      <c r="CX57" s="1291"/>
      <c r="CY57" s="1291"/>
      <c r="CZ57" s="1291"/>
      <c r="DA57" s="1291"/>
      <c r="DB57" s="1291"/>
      <c r="DC57" s="1291"/>
      <c r="DD57" s="1331"/>
      <c r="DE57" s="1326"/>
    </row>
    <row r="58" spans="1:109" s="1320" customFormat="1" ht="13" x14ac:dyDescent="0.2">
      <c r="A58" s="1283"/>
      <c r="B58" s="1326"/>
      <c r="G58" s="1296"/>
      <c r="H58" s="1296"/>
      <c r="I58" s="1295"/>
      <c r="J58" s="1295"/>
      <c r="K58" s="1299"/>
      <c r="L58" s="1299"/>
      <c r="M58" s="1299"/>
      <c r="N58" s="1299"/>
      <c r="AM58" s="1283"/>
      <c r="AN58" s="1293"/>
      <c r="AO58" s="1293"/>
      <c r="AP58" s="1293"/>
      <c r="AQ58" s="1293"/>
      <c r="AR58" s="1293"/>
      <c r="AS58" s="1293"/>
      <c r="AT58" s="1293"/>
      <c r="AU58" s="1293"/>
      <c r="AV58" s="1293"/>
      <c r="AW58" s="1293"/>
      <c r="AX58" s="1293"/>
      <c r="AY58" s="1293"/>
      <c r="AZ58" s="1293"/>
      <c r="BA58" s="1293"/>
      <c r="BB58" s="1292"/>
      <c r="BC58" s="1292"/>
      <c r="BD58" s="1292"/>
      <c r="BE58" s="1292"/>
      <c r="BF58" s="1292"/>
      <c r="BG58" s="1292"/>
      <c r="BH58" s="1292"/>
      <c r="BI58" s="1292"/>
      <c r="BJ58" s="1292"/>
      <c r="BK58" s="1292"/>
      <c r="BL58" s="1292"/>
      <c r="BM58" s="1292"/>
      <c r="BN58" s="1292"/>
      <c r="BO58" s="1292"/>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1331"/>
      <c r="DE58" s="1326"/>
    </row>
    <row r="59" spans="1:109" s="1320" customFormat="1" ht="13" x14ac:dyDescent="0.2">
      <c r="A59" s="1283"/>
      <c r="B59" s="1326"/>
      <c r="K59" s="1332"/>
      <c r="L59" s="1332"/>
      <c r="M59" s="1332"/>
      <c r="N59" s="1332"/>
      <c r="AQ59" s="1332"/>
      <c r="AR59" s="1332"/>
      <c r="AS59" s="1332"/>
      <c r="AT59" s="1332"/>
      <c r="BC59" s="1332"/>
      <c r="BD59" s="1332"/>
      <c r="BE59" s="1332"/>
      <c r="BF59" s="1332"/>
      <c r="BO59" s="1332"/>
      <c r="BP59" s="1332"/>
      <c r="BQ59" s="1332"/>
      <c r="BR59" s="1332"/>
      <c r="CA59" s="1332"/>
      <c r="CB59" s="1332"/>
      <c r="CC59" s="1332"/>
      <c r="CD59" s="1332"/>
      <c r="CM59" s="1332"/>
      <c r="CN59" s="1332"/>
      <c r="CO59" s="1332"/>
      <c r="CP59" s="1332"/>
      <c r="CY59" s="1332"/>
      <c r="CZ59" s="1332"/>
      <c r="DA59" s="1332"/>
      <c r="DB59" s="1332"/>
      <c r="DC59" s="1332"/>
      <c r="DD59" s="1331"/>
      <c r="DE59" s="1326"/>
    </row>
    <row r="60" spans="1:109" s="1320" customFormat="1" ht="13" x14ac:dyDescent="0.2">
      <c r="A60" s="1283"/>
      <c r="B60" s="1326"/>
      <c r="K60" s="1332"/>
      <c r="L60" s="1332"/>
      <c r="M60" s="1332"/>
      <c r="N60" s="1332"/>
      <c r="AQ60" s="1332"/>
      <c r="AR60" s="1332"/>
      <c r="AS60" s="1332"/>
      <c r="AT60" s="1332"/>
      <c r="BC60" s="1332"/>
      <c r="BD60" s="1332"/>
      <c r="BE60" s="1332"/>
      <c r="BF60" s="1332"/>
      <c r="BO60" s="1332"/>
      <c r="BP60" s="1332"/>
      <c r="BQ60" s="1332"/>
      <c r="BR60" s="1332"/>
      <c r="CA60" s="1332"/>
      <c r="CB60" s="1332"/>
      <c r="CC60" s="1332"/>
      <c r="CD60" s="1332"/>
      <c r="CM60" s="1332"/>
      <c r="CN60" s="1332"/>
      <c r="CO60" s="1332"/>
      <c r="CP60" s="1332"/>
      <c r="CY60" s="1332"/>
      <c r="CZ60" s="1332"/>
      <c r="DA60" s="1332"/>
      <c r="DB60" s="1332"/>
      <c r="DC60" s="1332"/>
      <c r="DD60" s="1331"/>
      <c r="DE60" s="1326"/>
    </row>
    <row r="61" spans="1:109" s="1320" customFormat="1" ht="13" x14ac:dyDescent="0.2">
      <c r="A61" s="1283"/>
      <c r="B61" s="1330"/>
      <c r="C61" s="1329"/>
      <c r="D61" s="1329"/>
      <c r="E61" s="1329"/>
      <c r="F61" s="1329"/>
      <c r="G61" s="1329"/>
      <c r="H61" s="1329"/>
      <c r="I61" s="1329"/>
      <c r="J61" s="1329"/>
      <c r="K61" s="1329"/>
      <c r="L61" s="1329"/>
      <c r="M61" s="1328"/>
      <c r="N61" s="1328"/>
      <c r="O61" s="1329"/>
      <c r="P61" s="1329"/>
      <c r="Q61" s="1329"/>
      <c r="R61" s="1329"/>
      <c r="S61" s="1329"/>
      <c r="T61" s="1329"/>
      <c r="U61" s="1329"/>
      <c r="V61" s="1329"/>
      <c r="W61" s="1329"/>
      <c r="X61" s="1329"/>
      <c r="Y61" s="1329"/>
      <c r="Z61" s="1329"/>
      <c r="AA61" s="1329"/>
      <c r="AB61" s="1329"/>
      <c r="AC61" s="1329"/>
      <c r="AD61" s="1329"/>
      <c r="AE61" s="1329"/>
      <c r="AF61" s="1329"/>
      <c r="AG61" s="1329"/>
      <c r="AH61" s="1329"/>
      <c r="AI61" s="1329"/>
      <c r="AJ61" s="1329"/>
      <c r="AK61" s="1329"/>
      <c r="AL61" s="1329"/>
      <c r="AM61" s="1329"/>
      <c r="AN61" s="1329"/>
      <c r="AO61" s="1329"/>
      <c r="AP61" s="1329"/>
      <c r="AQ61" s="1329"/>
      <c r="AR61" s="1329"/>
      <c r="AS61" s="1328"/>
      <c r="AT61" s="1328"/>
      <c r="AU61" s="1329"/>
      <c r="AV61" s="1329"/>
      <c r="AW61" s="1329"/>
      <c r="AX61" s="1329"/>
      <c r="AY61" s="1329"/>
      <c r="AZ61" s="1329"/>
      <c r="BA61" s="1329"/>
      <c r="BB61" s="1329"/>
      <c r="BC61" s="1329"/>
      <c r="BD61" s="1329"/>
      <c r="BE61" s="1328"/>
      <c r="BF61" s="1328"/>
      <c r="BG61" s="1329"/>
      <c r="BH61" s="1329"/>
      <c r="BI61" s="1329"/>
      <c r="BJ61" s="1329"/>
      <c r="BK61" s="1329"/>
      <c r="BL61" s="1329"/>
      <c r="BM61" s="1329"/>
      <c r="BN61" s="1329"/>
      <c r="BO61" s="1329"/>
      <c r="BP61" s="1329"/>
      <c r="BQ61" s="1328"/>
      <c r="BR61" s="1328"/>
      <c r="BS61" s="1329"/>
      <c r="BT61" s="1329"/>
      <c r="BU61" s="1329"/>
      <c r="BV61" s="1329"/>
      <c r="BW61" s="1329"/>
      <c r="BX61" s="1329"/>
      <c r="BY61" s="1329"/>
      <c r="BZ61" s="1329"/>
      <c r="CA61" s="1329"/>
      <c r="CB61" s="1329"/>
      <c r="CC61" s="1328"/>
      <c r="CD61" s="1328"/>
      <c r="CE61" s="1329"/>
      <c r="CF61" s="1329"/>
      <c r="CG61" s="1329"/>
      <c r="CH61" s="1329"/>
      <c r="CI61" s="1329"/>
      <c r="CJ61" s="1329"/>
      <c r="CK61" s="1329"/>
      <c r="CL61" s="1329"/>
      <c r="CM61" s="1329"/>
      <c r="CN61" s="1329"/>
      <c r="CO61" s="1328"/>
      <c r="CP61" s="1328"/>
      <c r="CQ61" s="1329"/>
      <c r="CR61" s="1329"/>
      <c r="CS61" s="1329"/>
      <c r="CT61" s="1329"/>
      <c r="CU61" s="1329"/>
      <c r="CV61" s="1329"/>
      <c r="CW61" s="1329"/>
      <c r="CX61" s="1329"/>
      <c r="CY61" s="1329"/>
      <c r="CZ61" s="1329"/>
      <c r="DA61" s="1328"/>
      <c r="DB61" s="1328"/>
      <c r="DC61" s="1328"/>
      <c r="DD61" s="1327"/>
      <c r="DE61" s="1326"/>
    </row>
    <row r="62" spans="1:109" ht="13" x14ac:dyDescent="0.2">
      <c r="B62" s="1325"/>
      <c r="C62" s="1325"/>
      <c r="D62" s="1325"/>
      <c r="E62" s="1325"/>
      <c r="F62" s="1325"/>
      <c r="G62" s="1325"/>
      <c r="H62" s="1325"/>
      <c r="I62" s="1325"/>
      <c r="J62" s="1325"/>
      <c r="K62" s="1325"/>
      <c r="L62" s="1325"/>
      <c r="M62" s="1325"/>
      <c r="N62" s="1325"/>
      <c r="O62" s="1325"/>
      <c r="P62" s="1325"/>
      <c r="Q62" s="1325"/>
      <c r="R62" s="1325"/>
      <c r="S62" s="1325"/>
      <c r="T62" s="1325"/>
      <c r="U62" s="1325"/>
      <c r="V62" s="1325"/>
      <c r="W62" s="1325"/>
      <c r="X62" s="1325"/>
      <c r="Y62" s="1325"/>
      <c r="Z62" s="1325"/>
      <c r="AA62" s="1325"/>
      <c r="AB62" s="1325"/>
      <c r="AC62" s="1325"/>
      <c r="AD62" s="1325"/>
      <c r="AE62" s="1325"/>
      <c r="AF62" s="1325"/>
      <c r="AG62" s="1325"/>
      <c r="AH62" s="1325"/>
      <c r="AI62" s="1325"/>
      <c r="AJ62" s="1325"/>
      <c r="AK62" s="1325"/>
      <c r="AL62" s="1325"/>
      <c r="AM62" s="1325"/>
      <c r="AN62" s="1325"/>
      <c r="AO62" s="1325"/>
      <c r="AP62" s="1325"/>
      <c r="AQ62" s="1325"/>
      <c r="AR62" s="1325"/>
      <c r="AS62" s="1325"/>
      <c r="AT62" s="1325"/>
      <c r="AU62" s="1325"/>
      <c r="AV62" s="1325"/>
      <c r="AW62" s="1325"/>
      <c r="AX62" s="1325"/>
      <c r="AY62" s="1325"/>
      <c r="AZ62" s="1325"/>
      <c r="BA62" s="1325"/>
      <c r="BB62" s="1325"/>
      <c r="BC62" s="1325"/>
      <c r="BD62" s="1325"/>
      <c r="BE62" s="1325"/>
      <c r="BF62" s="1325"/>
      <c r="BG62" s="1325"/>
      <c r="BH62" s="1325"/>
      <c r="BI62" s="1325"/>
      <c r="BJ62" s="1325"/>
      <c r="BK62" s="1325"/>
      <c r="BL62" s="1325"/>
      <c r="BM62" s="1325"/>
      <c r="BN62" s="1325"/>
      <c r="BO62" s="1325"/>
      <c r="BP62" s="1325"/>
      <c r="BQ62" s="1325"/>
      <c r="BR62" s="1325"/>
      <c r="BS62" s="1325"/>
      <c r="BT62" s="1325"/>
      <c r="BU62" s="1325"/>
      <c r="BV62" s="1325"/>
      <c r="BW62" s="1325"/>
      <c r="BX62" s="1325"/>
      <c r="BY62" s="1325"/>
      <c r="BZ62" s="1325"/>
      <c r="CA62" s="1325"/>
      <c r="CB62" s="1325"/>
      <c r="CC62" s="1325"/>
      <c r="CD62" s="1325"/>
      <c r="CE62" s="1325"/>
      <c r="CF62" s="1325"/>
      <c r="CG62" s="1325"/>
      <c r="CH62" s="1325"/>
      <c r="CI62" s="1325"/>
      <c r="CJ62" s="1325"/>
      <c r="CK62" s="1325"/>
      <c r="CL62" s="1325"/>
      <c r="CM62" s="1325"/>
      <c r="CN62" s="1325"/>
      <c r="CO62" s="1325"/>
      <c r="CP62" s="1325"/>
      <c r="CQ62" s="1325"/>
      <c r="CR62" s="1325"/>
      <c r="CS62" s="1325"/>
      <c r="CT62" s="1325"/>
      <c r="CU62" s="1325"/>
      <c r="CV62" s="1325"/>
      <c r="CW62" s="1325"/>
      <c r="CX62" s="1325"/>
      <c r="CY62" s="1325"/>
      <c r="CZ62" s="1325"/>
      <c r="DA62" s="1325"/>
      <c r="DB62" s="1325"/>
      <c r="DC62" s="1325"/>
      <c r="DD62" s="1325"/>
      <c r="DE62" s="1283"/>
    </row>
    <row r="63" spans="1:109" ht="16.5" x14ac:dyDescent="0.2">
      <c r="B63" s="1324" t="s">
        <v>637</v>
      </c>
    </row>
    <row r="64" spans="1:109" ht="13" x14ac:dyDescent="0.2">
      <c r="B64" s="1284"/>
      <c r="G64" s="1321"/>
      <c r="I64" s="1323"/>
      <c r="J64" s="1323"/>
      <c r="K64" s="1323"/>
      <c r="L64" s="1323"/>
      <c r="M64" s="1323"/>
      <c r="N64" s="1322"/>
      <c r="AM64" s="1321"/>
      <c r="AN64" s="1321" t="s">
        <v>636</v>
      </c>
      <c r="AP64" s="1320"/>
      <c r="AQ64" s="1320"/>
      <c r="AR64" s="1320"/>
      <c r="AY64" s="1321"/>
      <c r="BA64" s="1320"/>
      <c r="BB64" s="1320"/>
      <c r="BC64" s="1320"/>
      <c r="BK64" s="1321"/>
      <c r="BM64" s="1320"/>
      <c r="BN64" s="1320"/>
      <c r="BO64" s="1320"/>
      <c r="BW64" s="1321"/>
      <c r="BY64" s="1320"/>
      <c r="BZ64" s="1320"/>
      <c r="CA64" s="1320"/>
      <c r="CI64" s="1321"/>
      <c r="CK64" s="1320"/>
      <c r="CL64" s="1320"/>
      <c r="CM64" s="1320"/>
      <c r="CU64" s="1321"/>
      <c r="CW64" s="1320"/>
      <c r="CX64" s="1320"/>
      <c r="CY64" s="1320"/>
    </row>
    <row r="65" spans="2:107" ht="13" x14ac:dyDescent="0.2">
      <c r="B65" s="1284"/>
      <c r="AN65" s="1319" t="s">
        <v>635</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7"/>
    </row>
    <row r="66" spans="2:107" ht="13" x14ac:dyDescent="0.2">
      <c r="B66" s="1284"/>
      <c r="AN66" s="1316"/>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4"/>
    </row>
    <row r="67" spans="2:107" ht="13" x14ac:dyDescent="0.2">
      <c r="B67" s="1284"/>
      <c r="AN67" s="1316"/>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4"/>
    </row>
    <row r="68" spans="2:107" ht="13" x14ac:dyDescent="0.2">
      <c r="B68" s="1284"/>
      <c r="AN68" s="1316"/>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4"/>
    </row>
    <row r="69" spans="2:107" ht="13" x14ac:dyDescent="0.2">
      <c r="B69" s="1284"/>
      <c r="AN69" s="1313"/>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1"/>
    </row>
    <row r="70" spans="2:107" ht="13" x14ac:dyDescent="0.2">
      <c r="B70" s="1284"/>
      <c r="H70" s="1310"/>
      <c r="I70" s="1310"/>
      <c r="J70" s="1308"/>
      <c r="K70" s="1308"/>
      <c r="L70" s="1307"/>
      <c r="M70" s="1308"/>
      <c r="N70" s="1307"/>
      <c r="AN70" s="1298"/>
      <c r="AO70" s="1298"/>
      <c r="AP70" s="1298"/>
      <c r="AZ70" s="1298"/>
      <c r="BA70" s="1298"/>
      <c r="BB70" s="1298"/>
      <c r="BL70" s="1298"/>
      <c r="BM70" s="1298"/>
      <c r="BN70" s="1298"/>
      <c r="BX70" s="1298"/>
      <c r="BY70" s="1298"/>
      <c r="BZ70" s="1298"/>
      <c r="CJ70" s="1298"/>
      <c r="CK70" s="1298"/>
      <c r="CL70" s="1298"/>
      <c r="CV70" s="1298"/>
      <c r="CW70" s="1298"/>
      <c r="CX70" s="1298"/>
    </row>
    <row r="71" spans="2:107" ht="13" x14ac:dyDescent="0.2">
      <c r="B71" s="1284"/>
      <c r="G71" s="1306"/>
      <c r="I71" s="1309"/>
      <c r="J71" s="1308"/>
      <c r="K71" s="1308"/>
      <c r="L71" s="1307"/>
      <c r="M71" s="1308"/>
      <c r="N71" s="1307"/>
      <c r="AM71" s="1306"/>
      <c r="AN71" s="1283" t="s">
        <v>634</v>
      </c>
    </row>
    <row r="72" spans="2:107" ht="13" x14ac:dyDescent="0.2">
      <c r="B72" s="1284"/>
      <c r="G72" s="1296"/>
      <c r="H72" s="1296"/>
      <c r="I72" s="1296"/>
      <c r="J72" s="1296"/>
      <c r="K72" s="1305"/>
      <c r="L72" s="1305"/>
      <c r="M72" s="1304"/>
      <c r="N72" s="1304"/>
      <c r="AN72" s="1303"/>
      <c r="AO72" s="1302"/>
      <c r="AP72" s="1302"/>
      <c r="AQ72" s="1302"/>
      <c r="AR72" s="1302"/>
      <c r="AS72" s="1302"/>
      <c r="AT72" s="1302"/>
      <c r="AU72" s="1302"/>
      <c r="AV72" s="1302"/>
      <c r="AW72" s="1302"/>
      <c r="AX72" s="1302"/>
      <c r="AY72" s="1302"/>
      <c r="AZ72" s="1302"/>
      <c r="BA72" s="1302"/>
      <c r="BB72" s="1302"/>
      <c r="BC72" s="1302"/>
      <c r="BD72" s="1302"/>
      <c r="BE72" s="1302"/>
      <c r="BF72" s="1302"/>
      <c r="BG72" s="1302"/>
      <c r="BH72" s="1302"/>
      <c r="BI72" s="1302"/>
      <c r="BJ72" s="1302"/>
      <c r="BK72" s="1302"/>
      <c r="BL72" s="1302"/>
      <c r="BM72" s="1302"/>
      <c r="BN72" s="1302"/>
      <c r="BO72" s="1301"/>
      <c r="BP72" s="1293" t="s">
        <v>583</v>
      </c>
      <c r="BQ72" s="1293"/>
      <c r="BR72" s="1293"/>
      <c r="BS72" s="1293"/>
      <c r="BT72" s="1293"/>
      <c r="BU72" s="1293"/>
      <c r="BV72" s="1293"/>
      <c r="BW72" s="1293"/>
      <c r="BX72" s="1293" t="s">
        <v>584</v>
      </c>
      <c r="BY72" s="1293"/>
      <c r="BZ72" s="1293"/>
      <c r="CA72" s="1293"/>
      <c r="CB72" s="1293"/>
      <c r="CC72" s="1293"/>
      <c r="CD72" s="1293"/>
      <c r="CE72" s="1293"/>
      <c r="CF72" s="1293" t="s">
        <v>585</v>
      </c>
      <c r="CG72" s="1293"/>
      <c r="CH72" s="1293"/>
      <c r="CI72" s="1293"/>
      <c r="CJ72" s="1293"/>
      <c r="CK72" s="1293"/>
      <c r="CL72" s="1293"/>
      <c r="CM72" s="1293"/>
      <c r="CN72" s="1293" t="s">
        <v>586</v>
      </c>
      <c r="CO72" s="1293"/>
      <c r="CP72" s="1293"/>
      <c r="CQ72" s="1293"/>
      <c r="CR72" s="1293"/>
      <c r="CS72" s="1293"/>
      <c r="CT72" s="1293"/>
      <c r="CU72" s="1293"/>
      <c r="CV72" s="1293" t="s">
        <v>587</v>
      </c>
      <c r="CW72" s="1293"/>
      <c r="CX72" s="1293"/>
      <c r="CY72" s="1293"/>
      <c r="CZ72" s="1293"/>
      <c r="DA72" s="1293"/>
      <c r="DB72" s="1293"/>
      <c r="DC72" s="1293"/>
    </row>
    <row r="73" spans="2:107" ht="13" x14ac:dyDescent="0.2">
      <c r="B73" s="1284"/>
      <c r="G73" s="1300"/>
      <c r="H73" s="1300"/>
      <c r="I73" s="1300"/>
      <c r="J73" s="1300"/>
      <c r="K73" s="1297"/>
      <c r="L73" s="1297"/>
      <c r="M73" s="1297"/>
      <c r="N73" s="1297"/>
      <c r="AM73" s="1298"/>
      <c r="AN73" s="1292" t="s">
        <v>633</v>
      </c>
      <c r="AO73" s="1292"/>
      <c r="AP73" s="1292"/>
      <c r="AQ73" s="1292"/>
      <c r="AR73" s="1292"/>
      <c r="AS73" s="1292"/>
      <c r="AT73" s="1292"/>
      <c r="AU73" s="1292"/>
      <c r="AV73" s="1292"/>
      <c r="AW73" s="1292"/>
      <c r="AX73" s="1292"/>
      <c r="AY73" s="1292"/>
      <c r="AZ73" s="1292"/>
      <c r="BA73" s="1292"/>
      <c r="BB73" s="1292" t="s">
        <v>631</v>
      </c>
      <c r="BC73" s="1292"/>
      <c r="BD73" s="1292"/>
      <c r="BE73" s="1292"/>
      <c r="BF73" s="1292"/>
      <c r="BG73" s="1292"/>
      <c r="BH73" s="1292"/>
      <c r="BI73" s="1292"/>
      <c r="BJ73" s="1292"/>
      <c r="BK73" s="1292"/>
      <c r="BL73" s="1292"/>
      <c r="BM73" s="1292"/>
      <c r="BN73" s="1292"/>
      <c r="BO73" s="1292"/>
      <c r="BP73" s="1291">
        <v>46.4</v>
      </c>
      <c r="BQ73" s="1291"/>
      <c r="BR73" s="1291"/>
      <c r="BS73" s="1291"/>
      <c r="BT73" s="1291"/>
      <c r="BU73" s="1291"/>
      <c r="BV73" s="1291"/>
      <c r="BW73" s="1291"/>
      <c r="BX73" s="1291">
        <v>56.9</v>
      </c>
      <c r="BY73" s="1291"/>
      <c r="BZ73" s="1291"/>
      <c r="CA73" s="1291"/>
      <c r="CB73" s="1291"/>
      <c r="CC73" s="1291"/>
      <c r="CD73" s="1291"/>
      <c r="CE73" s="1291"/>
      <c r="CF73" s="1291">
        <v>48.8</v>
      </c>
      <c r="CG73" s="1291"/>
      <c r="CH73" s="1291"/>
      <c r="CI73" s="1291"/>
      <c r="CJ73" s="1291"/>
      <c r="CK73" s="1291"/>
      <c r="CL73" s="1291"/>
      <c r="CM73" s="1291"/>
      <c r="CN73" s="1291">
        <v>48.9</v>
      </c>
      <c r="CO73" s="1291"/>
      <c r="CP73" s="1291"/>
      <c r="CQ73" s="1291"/>
      <c r="CR73" s="1291"/>
      <c r="CS73" s="1291"/>
      <c r="CT73" s="1291"/>
      <c r="CU73" s="1291"/>
      <c r="CV73" s="1291">
        <v>48.8</v>
      </c>
      <c r="CW73" s="1291"/>
      <c r="CX73" s="1291"/>
      <c r="CY73" s="1291"/>
      <c r="CZ73" s="1291"/>
      <c r="DA73" s="1291"/>
      <c r="DB73" s="1291"/>
      <c r="DC73" s="1291"/>
    </row>
    <row r="74" spans="2:107" ht="13" x14ac:dyDescent="0.2">
      <c r="B74" s="1284"/>
      <c r="G74" s="1300"/>
      <c r="H74" s="1300"/>
      <c r="I74" s="1300"/>
      <c r="J74" s="1300"/>
      <c r="K74" s="1297"/>
      <c r="L74" s="1297"/>
      <c r="M74" s="1297"/>
      <c r="N74" s="1297"/>
      <c r="AM74" s="1298"/>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ht="13" x14ac:dyDescent="0.2">
      <c r="B75" s="1284"/>
      <c r="G75" s="1300"/>
      <c r="H75" s="1300"/>
      <c r="I75" s="1296"/>
      <c r="J75" s="1296"/>
      <c r="K75" s="1299"/>
      <c r="L75" s="1299"/>
      <c r="M75" s="1299"/>
      <c r="N75" s="1299"/>
      <c r="AM75" s="1298"/>
      <c r="AN75" s="1292"/>
      <c r="AO75" s="1292"/>
      <c r="AP75" s="1292"/>
      <c r="AQ75" s="1292"/>
      <c r="AR75" s="1292"/>
      <c r="AS75" s="1292"/>
      <c r="AT75" s="1292"/>
      <c r="AU75" s="1292"/>
      <c r="AV75" s="1292"/>
      <c r="AW75" s="1292"/>
      <c r="AX75" s="1292"/>
      <c r="AY75" s="1292"/>
      <c r="AZ75" s="1292"/>
      <c r="BA75" s="1292"/>
      <c r="BB75" s="1292" t="s">
        <v>630</v>
      </c>
      <c r="BC75" s="1292"/>
      <c r="BD75" s="1292"/>
      <c r="BE75" s="1292"/>
      <c r="BF75" s="1292"/>
      <c r="BG75" s="1292"/>
      <c r="BH75" s="1292"/>
      <c r="BI75" s="1292"/>
      <c r="BJ75" s="1292"/>
      <c r="BK75" s="1292"/>
      <c r="BL75" s="1292"/>
      <c r="BM75" s="1292"/>
      <c r="BN75" s="1292"/>
      <c r="BO75" s="1292"/>
      <c r="BP75" s="1291">
        <v>7.9</v>
      </c>
      <c r="BQ75" s="1291"/>
      <c r="BR75" s="1291"/>
      <c r="BS75" s="1291"/>
      <c r="BT75" s="1291"/>
      <c r="BU75" s="1291"/>
      <c r="BV75" s="1291"/>
      <c r="BW75" s="1291"/>
      <c r="BX75" s="1291">
        <v>7.3</v>
      </c>
      <c r="BY75" s="1291"/>
      <c r="BZ75" s="1291"/>
      <c r="CA75" s="1291"/>
      <c r="CB75" s="1291"/>
      <c r="CC75" s="1291"/>
      <c r="CD75" s="1291"/>
      <c r="CE75" s="1291"/>
      <c r="CF75" s="1291">
        <v>6.7</v>
      </c>
      <c r="CG75" s="1291"/>
      <c r="CH75" s="1291"/>
      <c r="CI75" s="1291"/>
      <c r="CJ75" s="1291"/>
      <c r="CK75" s="1291"/>
      <c r="CL75" s="1291"/>
      <c r="CM75" s="1291"/>
      <c r="CN75" s="1291">
        <v>6.4</v>
      </c>
      <c r="CO75" s="1291"/>
      <c r="CP75" s="1291"/>
      <c r="CQ75" s="1291"/>
      <c r="CR75" s="1291"/>
      <c r="CS75" s="1291"/>
      <c r="CT75" s="1291"/>
      <c r="CU75" s="1291"/>
      <c r="CV75" s="1291">
        <v>6.5</v>
      </c>
      <c r="CW75" s="1291"/>
      <c r="CX75" s="1291"/>
      <c r="CY75" s="1291"/>
      <c r="CZ75" s="1291"/>
      <c r="DA75" s="1291"/>
      <c r="DB75" s="1291"/>
      <c r="DC75" s="1291"/>
    </row>
    <row r="76" spans="2:107" ht="13" x14ac:dyDescent="0.2">
      <c r="B76" s="1284"/>
      <c r="G76" s="1300"/>
      <c r="H76" s="1300"/>
      <c r="I76" s="1296"/>
      <c r="J76" s="1296"/>
      <c r="K76" s="1299"/>
      <c r="L76" s="1299"/>
      <c r="M76" s="1299"/>
      <c r="N76" s="1299"/>
      <c r="AM76" s="1298"/>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ht="13" x14ac:dyDescent="0.2">
      <c r="B77" s="1284"/>
      <c r="G77" s="1296"/>
      <c r="H77" s="1296"/>
      <c r="I77" s="1296"/>
      <c r="J77" s="1296"/>
      <c r="K77" s="1297"/>
      <c r="L77" s="1297"/>
      <c r="M77" s="1297"/>
      <c r="N77" s="1297"/>
      <c r="AN77" s="1293" t="s">
        <v>632</v>
      </c>
      <c r="AO77" s="1293"/>
      <c r="AP77" s="1293"/>
      <c r="AQ77" s="1293"/>
      <c r="AR77" s="1293"/>
      <c r="AS77" s="1293"/>
      <c r="AT77" s="1293"/>
      <c r="AU77" s="1293"/>
      <c r="AV77" s="1293"/>
      <c r="AW77" s="1293"/>
      <c r="AX77" s="1293"/>
      <c r="AY77" s="1293"/>
      <c r="AZ77" s="1293"/>
      <c r="BA77" s="1293"/>
      <c r="BB77" s="1292" t="s">
        <v>631</v>
      </c>
      <c r="BC77" s="1292"/>
      <c r="BD77" s="1292"/>
      <c r="BE77" s="1292"/>
      <c r="BF77" s="1292"/>
      <c r="BG77" s="1292"/>
      <c r="BH77" s="1292"/>
      <c r="BI77" s="1292"/>
      <c r="BJ77" s="1292"/>
      <c r="BK77" s="1292"/>
      <c r="BL77" s="1292"/>
      <c r="BM77" s="1292"/>
      <c r="BN77" s="1292"/>
      <c r="BO77" s="1292"/>
      <c r="BP77" s="1291">
        <v>115.7</v>
      </c>
      <c r="BQ77" s="1291"/>
      <c r="BR77" s="1291"/>
      <c r="BS77" s="1291"/>
      <c r="BT77" s="1291"/>
      <c r="BU77" s="1291"/>
      <c r="BV77" s="1291"/>
      <c r="BW77" s="1291"/>
      <c r="BX77" s="1291">
        <v>106</v>
      </c>
      <c r="BY77" s="1291"/>
      <c r="BZ77" s="1291"/>
      <c r="CA77" s="1291"/>
      <c r="CB77" s="1291"/>
      <c r="CC77" s="1291"/>
      <c r="CD77" s="1291"/>
      <c r="CE77" s="1291"/>
      <c r="CF77" s="1291">
        <v>97.6</v>
      </c>
      <c r="CG77" s="1291"/>
      <c r="CH77" s="1291"/>
      <c r="CI77" s="1291"/>
      <c r="CJ77" s="1291"/>
      <c r="CK77" s="1291"/>
      <c r="CL77" s="1291"/>
      <c r="CM77" s="1291"/>
      <c r="CN77" s="1291">
        <v>91.6</v>
      </c>
      <c r="CO77" s="1291"/>
      <c r="CP77" s="1291"/>
      <c r="CQ77" s="1291"/>
      <c r="CR77" s="1291"/>
      <c r="CS77" s="1291"/>
      <c r="CT77" s="1291"/>
      <c r="CU77" s="1291"/>
      <c r="CV77" s="1291">
        <v>86</v>
      </c>
      <c r="CW77" s="1291"/>
      <c r="CX77" s="1291"/>
      <c r="CY77" s="1291"/>
      <c r="CZ77" s="1291"/>
      <c r="DA77" s="1291"/>
      <c r="DB77" s="1291"/>
      <c r="DC77" s="1291"/>
    </row>
    <row r="78" spans="2:107" ht="13" x14ac:dyDescent="0.2">
      <c r="B78" s="1284"/>
      <c r="G78" s="1296"/>
      <c r="H78" s="1296"/>
      <c r="I78" s="1296"/>
      <c r="J78" s="1296"/>
      <c r="K78" s="1297"/>
      <c r="L78" s="1297"/>
      <c r="M78" s="1297"/>
      <c r="N78" s="1297"/>
      <c r="AN78" s="1293"/>
      <c r="AO78" s="1293"/>
      <c r="AP78" s="1293"/>
      <c r="AQ78" s="1293"/>
      <c r="AR78" s="1293"/>
      <c r="AS78" s="1293"/>
      <c r="AT78" s="1293"/>
      <c r="AU78" s="1293"/>
      <c r="AV78" s="1293"/>
      <c r="AW78" s="1293"/>
      <c r="AX78" s="1293"/>
      <c r="AY78" s="1293"/>
      <c r="AZ78" s="1293"/>
      <c r="BA78" s="1293"/>
      <c r="BB78" s="1292"/>
      <c r="BC78" s="1292"/>
      <c r="BD78" s="1292"/>
      <c r="BE78" s="1292"/>
      <c r="BF78" s="1292"/>
      <c r="BG78" s="1292"/>
      <c r="BH78" s="1292"/>
      <c r="BI78" s="1292"/>
      <c r="BJ78" s="1292"/>
      <c r="BK78" s="1292"/>
      <c r="BL78" s="1292"/>
      <c r="BM78" s="1292"/>
      <c r="BN78" s="1292"/>
      <c r="BO78" s="1292"/>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ht="13" x14ac:dyDescent="0.2">
      <c r="B79" s="1284"/>
      <c r="G79" s="1296"/>
      <c r="H79" s="1296"/>
      <c r="I79" s="1295"/>
      <c r="J79" s="1295"/>
      <c r="K79" s="1294"/>
      <c r="L79" s="1294"/>
      <c r="M79" s="1294"/>
      <c r="N79" s="1294"/>
      <c r="AN79" s="1293"/>
      <c r="AO79" s="1293"/>
      <c r="AP79" s="1293"/>
      <c r="AQ79" s="1293"/>
      <c r="AR79" s="1293"/>
      <c r="AS79" s="1293"/>
      <c r="AT79" s="1293"/>
      <c r="AU79" s="1293"/>
      <c r="AV79" s="1293"/>
      <c r="AW79" s="1293"/>
      <c r="AX79" s="1293"/>
      <c r="AY79" s="1293"/>
      <c r="AZ79" s="1293"/>
      <c r="BA79" s="1293"/>
      <c r="BB79" s="1292" t="s">
        <v>630</v>
      </c>
      <c r="BC79" s="1292"/>
      <c r="BD79" s="1292"/>
      <c r="BE79" s="1292"/>
      <c r="BF79" s="1292"/>
      <c r="BG79" s="1292"/>
      <c r="BH79" s="1292"/>
      <c r="BI79" s="1292"/>
      <c r="BJ79" s="1292"/>
      <c r="BK79" s="1292"/>
      <c r="BL79" s="1292"/>
      <c r="BM79" s="1292"/>
      <c r="BN79" s="1292"/>
      <c r="BO79" s="1292"/>
      <c r="BP79" s="1291">
        <v>10.3</v>
      </c>
      <c r="BQ79" s="1291"/>
      <c r="BR79" s="1291"/>
      <c r="BS79" s="1291"/>
      <c r="BT79" s="1291"/>
      <c r="BU79" s="1291"/>
      <c r="BV79" s="1291"/>
      <c r="BW79" s="1291"/>
      <c r="BX79" s="1291">
        <v>9</v>
      </c>
      <c r="BY79" s="1291"/>
      <c r="BZ79" s="1291"/>
      <c r="CA79" s="1291"/>
      <c r="CB79" s="1291"/>
      <c r="CC79" s="1291"/>
      <c r="CD79" s="1291"/>
      <c r="CE79" s="1291"/>
      <c r="CF79" s="1291">
        <v>8</v>
      </c>
      <c r="CG79" s="1291"/>
      <c r="CH79" s="1291"/>
      <c r="CI79" s="1291"/>
      <c r="CJ79" s="1291"/>
      <c r="CK79" s="1291"/>
      <c r="CL79" s="1291"/>
      <c r="CM79" s="1291"/>
      <c r="CN79" s="1291">
        <v>7.3</v>
      </c>
      <c r="CO79" s="1291"/>
      <c r="CP79" s="1291"/>
      <c r="CQ79" s="1291"/>
      <c r="CR79" s="1291"/>
      <c r="CS79" s="1291"/>
      <c r="CT79" s="1291"/>
      <c r="CU79" s="1291"/>
      <c r="CV79" s="1291">
        <v>7.3</v>
      </c>
      <c r="CW79" s="1291"/>
      <c r="CX79" s="1291"/>
      <c r="CY79" s="1291"/>
      <c r="CZ79" s="1291"/>
      <c r="DA79" s="1291"/>
      <c r="DB79" s="1291"/>
      <c r="DC79" s="1291"/>
    </row>
    <row r="80" spans="2:107" ht="13" x14ac:dyDescent="0.2">
      <c r="B80" s="1284"/>
      <c r="G80" s="1296"/>
      <c r="H80" s="1296"/>
      <c r="I80" s="1295"/>
      <c r="J80" s="1295"/>
      <c r="K80" s="1294"/>
      <c r="L80" s="1294"/>
      <c r="M80" s="1294"/>
      <c r="N80" s="1294"/>
      <c r="AN80" s="1293"/>
      <c r="AO80" s="1293"/>
      <c r="AP80" s="1293"/>
      <c r="AQ80" s="1293"/>
      <c r="AR80" s="1293"/>
      <c r="AS80" s="1293"/>
      <c r="AT80" s="1293"/>
      <c r="AU80" s="1293"/>
      <c r="AV80" s="1293"/>
      <c r="AW80" s="1293"/>
      <c r="AX80" s="1293"/>
      <c r="AY80" s="1293"/>
      <c r="AZ80" s="1293"/>
      <c r="BA80" s="1293"/>
      <c r="BB80" s="1292"/>
      <c r="BC80" s="1292"/>
      <c r="BD80" s="1292"/>
      <c r="BE80" s="1292"/>
      <c r="BF80" s="1292"/>
      <c r="BG80" s="1292"/>
      <c r="BH80" s="1292"/>
      <c r="BI80" s="1292"/>
      <c r="BJ80" s="1292"/>
      <c r="BK80" s="1292"/>
      <c r="BL80" s="1292"/>
      <c r="BM80" s="1292"/>
      <c r="BN80" s="1292"/>
      <c r="BO80" s="1292"/>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ht="13" x14ac:dyDescent="0.2">
      <c r="B81" s="1284"/>
    </row>
    <row r="82" spans="2:109" ht="16.5" x14ac:dyDescent="0.2">
      <c r="B82" s="1284"/>
      <c r="K82" s="1290"/>
      <c r="L82" s="1290"/>
      <c r="M82" s="1290"/>
      <c r="N82" s="1290"/>
      <c r="AQ82" s="1290"/>
      <c r="AR82" s="1290"/>
      <c r="AS82" s="1290"/>
      <c r="AT82" s="1290"/>
      <c r="BC82" s="1290"/>
      <c r="BD82" s="1290"/>
      <c r="BE82" s="1290"/>
      <c r="BF82" s="1290"/>
      <c r="BO82" s="1290"/>
      <c r="BP82" s="1290"/>
      <c r="BQ82" s="1290"/>
      <c r="BR82" s="1290"/>
      <c r="CA82" s="1290"/>
      <c r="CB82" s="1290"/>
      <c r="CC82" s="1290"/>
      <c r="CD82" s="1290"/>
      <c r="CM82" s="1290"/>
      <c r="CN82" s="1290"/>
      <c r="CO82" s="1290"/>
      <c r="CP82" s="1290"/>
      <c r="CY82" s="1290"/>
      <c r="CZ82" s="1290"/>
      <c r="DA82" s="1290"/>
      <c r="DB82" s="1290"/>
      <c r="DC82" s="1290"/>
    </row>
    <row r="83" spans="2:109" ht="13" x14ac:dyDescent="0.2">
      <c r="B83" s="1289"/>
      <c r="C83" s="1288"/>
      <c r="D83" s="1288"/>
      <c r="E83" s="1288"/>
      <c r="F83" s="1288"/>
      <c r="G83" s="1288"/>
      <c r="H83" s="1288"/>
      <c r="I83" s="1288"/>
      <c r="J83" s="1288"/>
      <c r="K83" s="1288"/>
      <c r="L83" s="1288"/>
      <c r="M83" s="1288"/>
      <c r="N83" s="1288"/>
      <c r="O83" s="1288"/>
      <c r="P83" s="1288"/>
      <c r="Q83" s="1288"/>
      <c r="R83" s="1288"/>
      <c r="S83" s="1288"/>
      <c r="T83" s="1288"/>
      <c r="U83" s="1288"/>
      <c r="V83" s="1288"/>
      <c r="W83" s="1288"/>
      <c r="X83" s="1288"/>
      <c r="Y83" s="1288"/>
      <c r="Z83" s="1288"/>
      <c r="AA83" s="1288"/>
      <c r="AB83" s="1288"/>
      <c r="AC83" s="1288"/>
      <c r="AD83" s="1288"/>
      <c r="AE83" s="1288"/>
      <c r="AF83" s="1288"/>
      <c r="AG83" s="1288"/>
      <c r="AH83" s="1288"/>
      <c r="AI83" s="1288"/>
      <c r="AJ83" s="1288"/>
      <c r="AK83" s="1288"/>
      <c r="AL83" s="1288"/>
      <c r="AM83" s="1288"/>
      <c r="AN83" s="1288"/>
      <c r="AO83" s="1288"/>
      <c r="AP83" s="1288"/>
      <c r="AQ83" s="1288"/>
      <c r="AR83" s="1288"/>
      <c r="AS83" s="1288"/>
      <c r="AT83" s="1288"/>
      <c r="AU83" s="1288"/>
      <c r="AV83" s="1288"/>
      <c r="AW83" s="1288"/>
      <c r="AX83" s="1288"/>
      <c r="AY83" s="1288"/>
      <c r="AZ83" s="1288"/>
      <c r="BA83" s="1288"/>
      <c r="BB83" s="1288"/>
      <c r="BC83" s="1288"/>
      <c r="BD83" s="1288"/>
      <c r="BE83" s="1288"/>
      <c r="BF83" s="1288"/>
      <c r="BG83" s="1288"/>
      <c r="BH83" s="1288"/>
      <c r="BI83" s="1288"/>
      <c r="BJ83" s="1288"/>
      <c r="BK83" s="1288"/>
      <c r="BL83" s="1288"/>
      <c r="BM83" s="1288"/>
      <c r="BN83" s="1288"/>
      <c r="BO83" s="1288"/>
      <c r="BP83" s="1288"/>
      <c r="BQ83" s="1288"/>
      <c r="BR83" s="1288"/>
      <c r="BS83" s="1288"/>
      <c r="BT83" s="1288"/>
      <c r="BU83" s="1288"/>
      <c r="BV83" s="1288"/>
      <c r="BW83" s="1288"/>
      <c r="BX83" s="1288"/>
      <c r="BY83" s="1288"/>
      <c r="BZ83" s="1288"/>
      <c r="CA83" s="1288"/>
      <c r="CB83" s="1288"/>
      <c r="CC83" s="1288"/>
      <c r="CD83" s="1288"/>
      <c r="CE83" s="1288"/>
      <c r="CF83" s="1288"/>
      <c r="CG83" s="1288"/>
      <c r="CH83" s="1288"/>
      <c r="CI83" s="1288"/>
      <c r="CJ83" s="1288"/>
      <c r="CK83" s="1288"/>
      <c r="CL83" s="1288"/>
      <c r="CM83" s="1288"/>
      <c r="CN83" s="1288"/>
      <c r="CO83" s="1288"/>
      <c r="CP83" s="1288"/>
      <c r="CQ83" s="1288"/>
      <c r="CR83" s="1288"/>
      <c r="CS83" s="1288"/>
      <c r="CT83" s="1288"/>
      <c r="CU83" s="1288"/>
      <c r="CV83" s="1288"/>
      <c r="CW83" s="1288"/>
      <c r="CX83" s="1288"/>
      <c r="CY83" s="1288"/>
      <c r="CZ83" s="1288"/>
      <c r="DA83" s="1288"/>
      <c r="DB83" s="1288"/>
      <c r="DC83" s="1288"/>
      <c r="DD83" s="1287"/>
    </row>
    <row r="84" spans="2:109" ht="13" x14ac:dyDescent="0.2">
      <c r="DD84" s="1283"/>
      <c r="DE84" s="1283"/>
    </row>
    <row r="85" spans="2:109" ht="13" x14ac:dyDescent="0.2">
      <c r="DD85" s="1283"/>
      <c r="DE85" s="1283"/>
    </row>
    <row r="86" spans="2:109" ht="13" hidden="1" x14ac:dyDescent="0.2">
      <c r="DD86" s="1283"/>
      <c r="DE86" s="1283"/>
    </row>
    <row r="87" spans="2:109" ht="13" hidden="1" x14ac:dyDescent="0.2">
      <c r="K87" s="1286"/>
      <c r="AQ87" s="1286"/>
      <c r="BC87" s="1286"/>
      <c r="BO87" s="1286"/>
      <c r="CA87" s="1286"/>
      <c r="CM87" s="1286"/>
      <c r="CY87" s="1286"/>
      <c r="DD87" s="1283"/>
      <c r="DE87" s="1283"/>
    </row>
    <row r="88" spans="2:109" ht="13" hidden="1" x14ac:dyDescent="0.2">
      <c r="DD88" s="1283"/>
      <c r="DE88" s="1283"/>
    </row>
    <row r="89" spans="2:109" ht="13" hidden="1" x14ac:dyDescent="0.2">
      <c r="DD89" s="1283"/>
      <c r="DE89" s="1283"/>
    </row>
    <row r="90" spans="2:109" ht="13" hidden="1" x14ac:dyDescent="0.2">
      <c r="DD90" s="1283"/>
      <c r="DE90" s="1283"/>
    </row>
    <row r="91" spans="2:109" ht="13" hidden="1" x14ac:dyDescent="0.2">
      <c r="DD91" s="1283"/>
      <c r="DE91" s="1283"/>
    </row>
    <row r="92" spans="2:109" ht="13.5" hidden="1" customHeight="1" x14ac:dyDescent="0.2">
      <c r="DD92" s="1283"/>
      <c r="DE92" s="1283"/>
    </row>
    <row r="93" spans="2:109" ht="13.5" hidden="1" customHeight="1" x14ac:dyDescent="0.2">
      <c r="DD93" s="1283"/>
      <c r="DE93" s="1283"/>
    </row>
    <row r="94" spans="2:109" ht="13.5" hidden="1" customHeight="1" x14ac:dyDescent="0.2">
      <c r="DD94" s="1283"/>
      <c r="DE94" s="1283"/>
    </row>
    <row r="95" spans="2:109" ht="13.5" hidden="1" customHeight="1" x14ac:dyDescent="0.2">
      <c r="DD95" s="1283"/>
      <c r="DE95" s="1283"/>
    </row>
    <row r="96" spans="2:109" ht="13.5" hidden="1" customHeight="1" x14ac:dyDescent="0.2">
      <c r="DD96" s="1283"/>
      <c r="DE96" s="1283"/>
    </row>
    <row r="97" s="1283" customFormat="1" ht="13.5" hidden="1" customHeight="1" x14ac:dyDescent="0.2"/>
    <row r="98" s="1283" customFormat="1" ht="13.5" hidden="1" customHeight="1" x14ac:dyDescent="0.2"/>
    <row r="99" s="1283" customFormat="1" ht="13.5" hidden="1" customHeight="1" x14ac:dyDescent="0.2"/>
    <row r="100" s="1283" customFormat="1" ht="13.5" hidden="1" customHeight="1" x14ac:dyDescent="0.2"/>
    <row r="101" s="1283" customFormat="1" ht="13.5" hidden="1" customHeight="1" x14ac:dyDescent="0.2"/>
    <row r="102" s="1283" customFormat="1" ht="13.5" hidden="1" customHeight="1" x14ac:dyDescent="0.2"/>
    <row r="103" s="1283" customFormat="1" ht="13.5" hidden="1" customHeight="1" x14ac:dyDescent="0.2"/>
    <row r="104" s="1283" customFormat="1" ht="13.5" hidden="1" customHeight="1" x14ac:dyDescent="0.2"/>
    <row r="105" s="1283" customFormat="1" ht="13.5" hidden="1" customHeight="1" x14ac:dyDescent="0.2"/>
    <row r="106" s="1283" customFormat="1" ht="13.5" hidden="1" customHeight="1" x14ac:dyDescent="0.2"/>
    <row r="107" s="1283" customFormat="1" ht="13.5" hidden="1" customHeight="1" x14ac:dyDescent="0.2"/>
    <row r="108" s="1283" customFormat="1" ht="13.5" hidden="1" customHeight="1" x14ac:dyDescent="0.2"/>
    <row r="109" s="1283" customFormat="1" ht="13.5" hidden="1" customHeight="1" x14ac:dyDescent="0.2"/>
    <row r="110" s="1283" customFormat="1" ht="13.5" hidden="1" customHeight="1" x14ac:dyDescent="0.2"/>
    <row r="111" s="1283" customFormat="1" ht="13.5" hidden="1" customHeight="1" x14ac:dyDescent="0.2"/>
    <row r="112" s="1283" customFormat="1" ht="13.5" hidden="1" customHeight="1" x14ac:dyDescent="0.2"/>
    <row r="113" s="1283" customFormat="1" ht="13.5" hidden="1" customHeight="1" x14ac:dyDescent="0.2"/>
    <row r="114" s="1283" customFormat="1" ht="13.5" hidden="1" customHeight="1" x14ac:dyDescent="0.2"/>
    <row r="115" s="1283" customFormat="1" ht="13.5" hidden="1" customHeight="1" x14ac:dyDescent="0.2"/>
    <row r="116" s="1283" customFormat="1" ht="13.5" hidden="1" customHeight="1" x14ac:dyDescent="0.2"/>
    <row r="117" s="1283" customFormat="1" ht="13.5" hidden="1" customHeight="1" x14ac:dyDescent="0.2"/>
    <row r="118" s="1283" customFormat="1" ht="13.5" hidden="1" customHeight="1" x14ac:dyDescent="0.2"/>
    <row r="119" s="1283" customFormat="1" ht="13.5" hidden="1" customHeight="1" x14ac:dyDescent="0.2"/>
    <row r="120" s="1283" customFormat="1" ht="13.5" hidden="1" customHeight="1" x14ac:dyDescent="0.2"/>
    <row r="121" s="1283" customFormat="1" ht="13.5" hidden="1" customHeight="1" x14ac:dyDescent="0.2"/>
    <row r="122" s="1283" customFormat="1" ht="13.5" hidden="1" customHeight="1" x14ac:dyDescent="0.2"/>
    <row r="123" s="1283" customFormat="1" ht="13.5" hidden="1" customHeight="1" x14ac:dyDescent="0.2"/>
    <row r="124" s="1283" customFormat="1" ht="13.5" hidden="1" customHeight="1" x14ac:dyDescent="0.2"/>
    <row r="125" s="1283" customFormat="1" ht="13.5" hidden="1" customHeight="1" x14ac:dyDescent="0.2"/>
    <row r="126" s="1283" customFormat="1" ht="13.5" hidden="1" customHeight="1" x14ac:dyDescent="0.2"/>
    <row r="127" s="1283" customFormat="1" ht="13.5" hidden="1" customHeight="1" x14ac:dyDescent="0.2"/>
    <row r="128" s="1283" customFormat="1" ht="13.5" hidden="1" customHeight="1" x14ac:dyDescent="0.2"/>
    <row r="129" s="1283" customFormat="1" ht="13.5" hidden="1" customHeight="1" x14ac:dyDescent="0.2"/>
    <row r="130" s="1283" customFormat="1" ht="13.5" hidden="1" customHeight="1" x14ac:dyDescent="0.2"/>
    <row r="131" s="1283" customFormat="1" ht="13.5" hidden="1" customHeight="1" x14ac:dyDescent="0.2"/>
    <row r="132" s="1283" customFormat="1" ht="13.5" hidden="1" customHeight="1" x14ac:dyDescent="0.2"/>
    <row r="133" s="1283" customFormat="1" ht="13.5" hidden="1" customHeight="1" x14ac:dyDescent="0.2"/>
    <row r="134" s="1283" customFormat="1" ht="13.5" hidden="1" customHeight="1" x14ac:dyDescent="0.2"/>
    <row r="135" s="1283" customFormat="1" ht="13.5" hidden="1" customHeight="1" x14ac:dyDescent="0.2"/>
    <row r="136" s="1283" customFormat="1" ht="13.5" hidden="1" customHeight="1" x14ac:dyDescent="0.2"/>
    <row r="137" s="1283" customFormat="1" ht="13.5" hidden="1" customHeight="1" x14ac:dyDescent="0.2"/>
    <row r="138" s="1283" customFormat="1" ht="13.5" hidden="1" customHeight="1" x14ac:dyDescent="0.2"/>
    <row r="139" s="1283" customFormat="1" ht="13.5" hidden="1" customHeight="1" x14ac:dyDescent="0.2"/>
    <row r="140" s="1283" customFormat="1" ht="13.5" hidden="1" customHeight="1" x14ac:dyDescent="0.2"/>
    <row r="141" s="1283" customFormat="1" ht="13.5" hidden="1" customHeight="1" x14ac:dyDescent="0.2"/>
    <row r="142" s="1283" customFormat="1" ht="13.5" hidden="1" customHeight="1" x14ac:dyDescent="0.2"/>
    <row r="143" s="1283" customFormat="1" ht="13.5" hidden="1" customHeight="1" x14ac:dyDescent="0.2"/>
    <row r="144" s="1283" customFormat="1" ht="13.5" hidden="1" customHeight="1" x14ac:dyDescent="0.2"/>
    <row r="145" s="1283" customFormat="1" ht="13.5" hidden="1" customHeight="1" x14ac:dyDescent="0.2"/>
    <row r="146" s="1283" customFormat="1" ht="13.5" hidden="1" customHeight="1" x14ac:dyDescent="0.2"/>
    <row r="147" s="1283" customFormat="1" ht="13.5" hidden="1" customHeight="1" x14ac:dyDescent="0.2"/>
    <row r="148" s="1283" customFormat="1" ht="13.5" hidden="1" customHeight="1" x14ac:dyDescent="0.2"/>
    <row r="149" s="1283" customFormat="1" ht="13.5" hidden="1" customHeight="1" x14ac:dyDescent="0.2"/>
    <row r="150" s="1283" customFormat="1" ht="13.5" hidden="1" customHeight="1" x14ac:dyDescent="0.2"/>
    <row r="151" s="1283" customFormat="1" ht="13.5" hidden="1" customHeight="1" x14ac:dyDescent="0.2"/>
    <row r="152" s="1283" customFormat="1" ht="13.5" hidden="1" customHeight="1" x14ac:dyDescent="0.2"/>
    <row r="153" s="1283" customFormat="1" ht="13.5" hidden="1" customHeight="1" x14ac:dyDescent="0.2"/>
    <row r="154" s="1283" customFormat="1" ht="13.5" hidden="1" customHeight="1" x14ac:dyDescent="0.2"/>
    <row r="155" s="1283" customFormat="1" ht="13.5" hidden="1" customHeight="1" x14ac:dyDescent="0.2"/>
    <row r="156" s="1283" customFormat="1" ht="13.5" hidden="1" customHeight="1" x14ac:dyDescent="0.2"/>
    <row r="157" s="1283" customFormat="1" ht="13.5" hidden="1" customHeight="1" x14ac:dyDescent="0.2"/>
    <row r="158" s="1283" customFormat="1" ht="13.5" hidden="1" customHeight="1" x14ac:dyDescent="0.2"/>
    <row r="159" s="1283" customFormat="1" ht="13.5" hidden="1" customHeight="1" x14ac:dyDescent="0.2"/>
    <row r="160" s="1283" customFormat="1" ht="13.5" hidden="1" customHeight="1" x14ac:dyDescent="0.2"/>
  </sheetData>
  <sheetProtection algorithmName="SHA-512" hashValue="UOMfTtVh3OjRi978rkilHjbHbLRevd97VgQ6WrHUIlV5F/FL4Ypb5b60F3HC2dSGW82ARCd4E4Y9BFJb9kVLHg==" saltValue="taPnaOshBbURGGaGTcIKU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03ED3-B5ED-40B8-9202-43EFBDE4F279}">
  <sheetPr>
    <pageSetUpPr fitToPage="1"/>
  </sheetPr>
  <dimension ref="A1:DR125"/>
  <sheetViews>
    <sheetView showGridLines="0" topLeftCell="A58" zoomScale="80" zoomScaleNormal="80" zoomScaleSheetLayoutView="70" workbookViewId="0">
      <selection activeCell="AN43" sqref="AN43:DC47"/>
    </sheetView>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530</v>
      </c>
    </row>
  </sheetData>
  <sheetProtection algorithmName="SHA-512" hashValue="po57X8M0SCdlVKox0S1wnfF6bzeiGPPdC0jmIXvmNT6rb0kGo1UAvrhA126lp3twxjy5IQV0/9HcNlUCBLz/vQ==" saltValue="M8lIcPp3TZpXQgKKwSBNc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EF8E6-001B-4D33-AD05-67066E1B8E10}">
  <sheetPr>
    <pageSetUpPr fitToPage="1"/>
  </sheetPr>
  <dimension ref="A1:DR125"/>
  <sheetViews>
    <sheetView showGridLines="0" topLeftCell="A19" zoomScale="80" zoomScaleNormal="80" zoomScaleSheetLayoutView="55" workbookViewId="0">
      <selection activeCell="AN43" sqref="AN43:DC47"/>
    </sheetView>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530</v>
      </c>
    </row>
  </sheetData>
  <sheetProtection algorithmName="SHA-512" hashValue="4zCi2qJrSkN6kZne9q3LfaTc4Q2oRasJTUNVmEripHZTjPN24RimGD5AC0wntXFAB1QXVGOTik2nkMd0k5NXVQ==" saltValue="cCaCAF7nzAJAKGcugsoq+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580</v>
      </c>
      <c r="G2" s="157"/>
      <c r="H2" s="158"/>
    </row>
    <row r="3" spans="1:8" x14ac:dyDescent="0.2">
      <c r="A3" s="154" t="s">
        <v>573</v>
      </c>
      <c r="B3" s="159"/>
      <c r="C3" s="160"/>
      <c r="D3" s="161">
        <v>61172</v>
      </c>
      <c r="E3" s="162"/>
      <c r="F3" s="163">
        <v>51684</v>
      </c>
      <c r="G3" s="164"/>
      <c r="H3" s="165"/>
    </row>
    <row r="4" spans="1:8" x14ac:dyDescent="0.2">
      <c r="A4" s="166"/>
      <c r="B4" s="167"/>
      <c r="C4" s="168"/>
      <c r="D4" s="169">
        <v>28766</v>
      </c>
      <c r="E4" s="170"/>
      <c r="F4" s="171">
        <v>26671</v>
      </c>
      <c r="G4" s="172"/>
      <c r="H4" s="173"/>
    </row>
    <row r="5" spans="1:8" x14ac:dyDescent="0.2">
      <c r="A5" s="154" t="s">
        <v>575</v>
      </c>
      <c r="B5" s="159"/>
      <c r="C5" s="160"/>
      <c r="D5" s="161">
        <v>61373</v>
      </c>
      <c r="E5" s="162"/>
      <c r="F5" s="163">
        <v>52897</v>
      </c>
      <c r="G5" s="164"/>
      <c r="H5" s="165"/>
    </row>
    <row r="6" spans="1:8" x14ac:dyDescent="0.2">
      <c r="A6" s="166"/>
      <c r="B6" s="167"/>
      <c r="C6" s="168"/>
      <c r="D6" s="169">
        <v>26186</v>
      </c>
      <c r="E6" s="170"/>
      <c r="F6" s="171">
        <v>27013</v>
      </c>
      <c r="G6" s="172"/>
      <c r="H6" s="173"/>
    </row>
    <row r="7" spans="1:8" x14ac:dyDescent="0.2">
      <c r="A7" s="154" t="s">
        <v>576</v>
      </c>
      <c r="B7" s="159"/>
      <c r="C7" s="160"/>
      <c r="D7" s="161">
        <v>53201</v>
      </c>
      <c r="E7" s="162"/>
      <c r="F7" s="163">
        <v>54945</v>
      </c>
      <c r="G7" s="164"/>
      <c r="H7" s="165"/>
    </row>
    <row r="8" spans="1:8" x14ac:dyDescent="0.2">
      <c r="A8" s="166"/>
      <c r="B8" s="167"/>
      <c r="C8" s="168"/>
      <c r="D8" s="169">
        <v>24057</v>
      </c>
      <c r="E8" s="170"/>
      <c r="F8" s="171">
        <v>29293</v>
      </c>
      <c r="G8" s="172"/>
      <c r="H8" s="173"/>
    </row>
    <row r="9" spans="1:8" x14ac:dyDescent="0.2">
      <c r="A9" s="154" t="s">
        <v>577</v>
      </c>
      <c r="B9" s="159"/>
      <c r="C9" s="160"/>
      <c r="D9" s="161">
        <v>56229</v>
      </c>
      <c r="E9" s="162"/>
      <c r="F9" s="163">
        <v>57132</v>
      </c>
      <c r="G9" s="164"/>
      <c r="H9" s="165"/>
    </row>
    <row r="10" spans="1:8" x14ac:dyDescent="0.2">
      <c r="A10" s="166"/>
      <c r="B10" s="167"/>
      <c r="C10" s="168"/>
      <c r="D10" s="169">
        <v>27745</v>
      </c>
      <c r="E10" s="170"/>
      <c r="F10" s="171">
        <v>30126</v>
      </c>
      <c r="G10" s="172"/>
      <c r="H10" s="173"/>
    </row>
    <row r="11" spans="1:8" x14ac:dyDescent="0.2">
      <c r="A11" s="154" t="s">
        <v>578</v>
      </c>
      <c r="B11" s="159"/>
      <c r="C11" s="160"/>
      <c r="D11" s="161">
        <v>65609</v>
      </c>
      <c r="E11" s="162"/>
      <c r="F11" s="163">
        <v>58766</v>
      </c>
      <c r="G11" s="164"/>
      <c r="H11" s="165"/>
    </row>
    <row r="12" spans="1:8" x14ac:dyDescent="0.2">
      <c r="A12" s="166"/>
      <c r="B12" s="167"/>
      <c r="C12" s="174"/>
      <c r="D12" s="169">
        <v>30208</v>
      </c>
      <c r="E12" s="170"/>
      <c r="F12" s="171">
        <v>29363</v>
      </c>
      <c r="G12" s="172"/>
      <c r="H12" s="173"/>
    </row>
    <row r="13" spans="1:8" x14ac:dyDescent="0.2">
      <c r="A13" s="154"/>
      <c r="B13" s="159"/>
      <c r="C13" s="175"/>
      <c r="D13" s="176">
        <v>59517</v>
      </c>
      <c r="E13" s="177"/>
      <c r="F13" s="178">
        <v>55085</v>
      </c>
      <c r="G13" s="179"/>
      <c r="H13" s="165"/>
    </row>
    <row r="14" spans="1:8" x14ac:dyDescent="0.2">
      <c r="A14" s="166"/>
      <c r="B14" s="167"/>
      <c r="C14" s="168"/>
      <c r="D14" s="169">
        <v>27392</v>
      </c>
      <c r="E14" s="170"/>
      <c r="F14" s="171">
        <v>28493</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2.08</v>
      </c>
      <c r="C19" s="180">
        <f>ROUND(VALUE(SUBSTITUTE(実質収支比率等に係る経年分析!G$48,"▲","-")),2)</f>
        <v>2.4500000000000002</v>
      </c>
      <c r="D19" s="180">
        <f>ROUND(VALUE(SUBSTITUTE(実質収支比率等に係る経年分析!H$48,"▲","-")),2)</f>
        <v>2.84</v>
      </c>
      <c r="E19" s="180">
        <f>ROUND(VALUE(SUBSTITUTE(実質収支比率等に係る経年分析!I$48,"▲","-")),2)</f>
        <v>2.72</v>
      </c>
      <c r="F19" s="180">
        <f>ROUND(VALUE(SUBSTITUTE(実質収支比率等に係る経年分析!J$48,"▲","-")),2)</f>
        <v>2.8</v>
      </c>
    </row>
    <row r="20" spans="1:11" x14ac:dyDescent="0.2">
      <c r="A20" s="180" t="s">
        <v>55</v>
      </c>
      <c r="B20" s="180">
        <f>ROUND(VALUE(SUBSTITUTE(実質収支比率等に係る経年分析!F$47,"▲","-")),2)</f>
        <v>5.25</v>
      </c>
      <c r="C20" s="180">
        <f>ROUND(VALUE(SUBSTITUTE(実質収支比率等に係る経年分析!G$47,"▲","-")),2)</f>
        <v>4.6100000000000003</v>
      </c>
      <c r="D20" s="180">
        <f>ROUND(VALUE(SUBSTITUTE(実質収支比率等に係る経年分析!H$47,"▲","-")),2)</f>
        <v>4.55</v>
      </c>
      <c r="E20" s="180">
        <f>ROUND(VALUE(SUBSTITUTE(実質収支比率等に係る経年分析!I$47,"▲","-")),2)</f>
        <v>4.58</v>
      </c>
      <c r="F20" s="180">
        <f>ROUND(VALUE(SUBSTITUTE(実質収支比率等に係る経年分析!J$47,"▲","-")),2)</f>
        <v>4.53</v>
      </c>
    </row>
    <row r="21" spans="1:11" x14ac:dyDescent="0.2">
      <c r="A21" s="180" t="s">
        <v>56</v>
      </c>
      <c r="B21" s="180">
        <f>IF(ISNUMBER(VALUE(SUBSTITUTE(実質収支比率等に係る経年分析!F$49,"▲","-"))),ROUND(VALUE(SUBSTITUTE(実質収支比率等に係る経年分析!F$49,"▲","-")),2),NA())</f>
        <v>-0.49</v>
      </c>
      <c r="C21" s="180">
        <f>IF(ISNUMBER(VALUE(SUBSTITUTE(実質収支比率等に係る経年分析!G$49,"▲","-"))),ROUND(VALUE(SUBSTITUTE(実質収支比率等に係る経年分析!G$49,"▲","-")),2),NA())</f>
        <v>0.63</v>
      </c>
      <c r="D21" s="180">
        <f>IF(ISNUMBER(VALUE(SUBSTITUTE(実質収支比率等に係る経年分析!H$49,"▲","-"))),ROUND(VALUE(SUBSTITUTE(実質収支比率等に係る経年分析!H$49,"▲","-")),2),NA())</f>
        <v>0.4</v>
      </c>
      <c r="E21" s="180">
        <f>IF(ISNUMBER(VALUE(SUBSTITUTE(実質収支比率等に係る経年分析!I$49,"▲","-"))),ROUND(VALUE(SUBSTITUTE(実質収支比率等に係る経年分析!I$49,"▲","-")),2),NA())</f>
        <v>-0.11</v>
      </c>
      <c r="F21" s="180">
        <f>IF(ISNUMBER(VALUE(SUBSTITUTE(実質収支比率等に係る経年分析!J$49,"▲","-"))),ROUND(VALUE(SUBSTITUTE(実質収支比率等に係る経年分析!J$49,"▲","-")),2),NA())</f>
        <v>0.14000000000000001</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0.04</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0.17</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0.15</v>
      </c>
    </row>
    <row r="30" spans="1:11" x14ac:dyDescent="0.2">
      <c r="A30" s="181" t="str">
        <f>IF(連結実質赤字比率に係る赤字・黒字の構成分析!C$40="",NA(),連結実質赤字比率に係る赤字・黒字の構成分析!C$40)</f>
        <v>介護保険事業会計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0.69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0.25</v>
      </c>
    </row>
    <row r="31" spans="1:11" x14ac:dyDescent="0.2">
      <c r="A31" s="181" t="str">
        <f>IF(連結実質赤字比率に係る赤字・黒字の構成分析!C$39="",NA(),連結実質赤字比率に係る赤字・黒字の構成分析!C$39)</f>
        <v>競輪事業会計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0.28000000000000003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v>
      </c>
    </row>
    <row r="32" spans="1:11" x14ac:dyDescent="0.2">
      <c r="A32" s="181" t="str">
        <f>IF(連結実質赤字比率に係る赤字・黒字の構成分析!C$38="",NA(),連結実質赤字比率に係る赤字・黒字の構成分析!C$38)</f>
        <v>病院事業会計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0.95</v>
      </c>
    </row>
    <row r="33" spans="1:16" x14ac:dyDescent="0.2">
      <c r="A33" s="181" t="str">
        <f>IF(連結実質赤字比率に係る赤字・黒字の構成分析!C$37="",NA(),連結実質赤字比率に係る赤字・黒字の構成分析!C$37)</f>
        <v>国民健康保険事業会計（事業勘定）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1.04</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2.0699999999999998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2.44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2.82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2.77</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5.76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5.14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5.59</v>
      </c>
    </row>
    <row r="36" spans="1:16" x14ac:dyDescent="0.2">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6.35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6.47</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36145</v>
      </c>
      <c r="E42" s="182"/>
      <c r="F42" s="182"/>
      <c r="G42" s="182">
        <f>'実質公債費比率（分子）の構造'!L$52</f>
        <v>35629</v>
      </c>
      <c r="H42" s="182"/>
      <c r="I42" s="182"/>
      <c r="J42" s="182">
        <f>'実質公債費比率（分子）の構造'!M$52</f>
        <v>35019</v>
      </c>
      <c r="K42" s="182"/>
      <c r="L42" s="182"/>
      <c r="M42" s="182">
        <f>'実質公債費比率（分子）の構造'!N$52</f>
        <v>34590</v>
      </c>
      <c r="N42" s="182"/>
      <c r="O42" s="182"/>
      <c r="P42" s="182">
        <f>'実質公債費比率（分子）の構造'!O$52</f>
        <v>33521</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1104</v>
      </c>
      <c r="C44" s="182"/>
      <c r="D44" s="182"/>
      <c r="E44" s="182">
        <f>'実質公債費比率（分子）の構造'!L$50</f>
        <v>1175</v>
      </c>
      <c r="F44" s="182"/>
      <c r="G44" s="182"/>
      <c r="H44" s="182">
        <f>'実質公債費比率（分子）の構造'!M$50</f>
        <v>1376</v>
      </c>
      <c r="I44" s="182"/>
      <c r="J44" s="182"/>
      <c r="K44" s="182">
        <f>'実質公債費比率（分子）の構造'!N$50</f>
        <v>1160</v>
      </c>
      <c r="L44" s="182"/>
      <c r="M44" s="182"/>
      <c r="N44" s="182">
        <f>'実質公債費比率（分子）の構造'!O$50</f>
        <v>1142</v>
      </c>
      <c r="O44" s="182"/>
      <c r="P44" s="182"/>
    </row>
    <row r="45" spans="1:16" x14ac:dyDescent="0.2">
      <c r="A45" s="182" t="s">
        <v>66</v>
      </c>
      <c r="B45" s="182">
        <f>'実質公債費比率（分子）の構造'!K$49</f>
        <v>114</v>
      </c>
      <c r="C45" s="182"/>
      <c r="D45" s="182"/>
      <c r="E45" s="182">
        <f>'実質公債費比率（分子）の構造'!L$49</f>
        <v>112</v>
      </c>
      <c r="F45" s="182"/>
      <c r="G45" s="182"/>
      <c r="H45" s="182">
        <f>'実質公債費比率（分子）の構造'!M$49</f>
        <v>143</v>
      </c>
      <c r="I45" s="182"/>
      <c r="J45" s="182"/>
      <c r="K45" s="182">
        <f>'実質公債費比率（分子）の構造'!N$49</f>
        <v>126</v>
      </c>
      <c r="L45" s="182"/>
      <c r="M45" s="182"/>
      <c r="N45" s="182">
        <f>'実質公債費比率（分子）の構造'!O$49</f>
        <v>132</v>
      </c>
      <c r="O45" s="182"/>
      <c r="P45" s="182"/>
    </row>
    <row r="46" spans="1:16" x14ac:dyDescent="0.2">
      <c r="A46" s="182" t="s">
        <v>67</v>
      </c>
      <c r="B46" s="182">
        <f>'実質公債費比率（分子）の構造'!K$48</f>
        <v>6579</v>
      </c>
      <c r="C46" s="182"/>
      <c r="D46" s="182"/>
      <c r="E46" s="182">
        <f>'実質公債費比率（分子）の構造'!L$48</f>
        <v>6940</v>
      </c>
      <c r="F46" s="182"/>
      <c r="G46" s="182"/>
      <c r="H46" s="182">
        <f>'実質公債費比率（分子）の構造'!M$48</f>
        <v>6509</v>
      </c>
      <c r="I46" s="182"/>
      <c r="J46" s="182"/>
      <c r="K46" s="182">
        <f>'実質公債費比率（分子）の構造'!N$48</f>
        <v>5819</v>
      </c>
      <c r="L46" s="182"/>
      <c r="M46" s="182"/>
      <c r="N46" s="182">
        <f>'実質公債費比率（分子）の構造'!O$48</f>
        <v>5569</v>
      </c>
      <c r="O46" s="182"/>
      <c r="P46" s="182"/>
    </row>
    <row r="47" spans="1:16" x14ac:dyDescent="0.2">
      <c r="A47" s="182" t="s">
        <v>68</v>
      </c>
      <c r="B47" s="182">
        <f>'実質公債費比率（分子）の構造'!K$47</f>
        <v>6590</v>
      </c>
      <c r="C47" s="182"/>
      <c r="D47" s="182"/>
      <c r="E47" s="182">
        <f>'実質公債費比率（分子）の構造'!L$47</f>
        <v>7235</v>
      </c>
      <c r="F47" s="182"/>
      <c r="G47" s="182"/>
      <c r="H47" s="182">
        <f>'実質公債費比率（分子）の構造'!M$47</f>
        <v>8035</v>
      </c>
      <c r="I47" s="182"/>
      <c r="J47" s="182"/>
      <c r="K47" s="182">
        <f>'実質公債費比率（分子）の構造'!N$47</f>
        <v>8868</v>
      </c>
      <c r="L47" s="182"/>
      <c r="M47" s="182"/>
      <c r="N47" s="182">
        <f>'実質公債費比率（分子）の構造'!O$47</f>
        <v>9592</v>
      </c>
      <c r="O47" s="182"/>
      <c r="P47" s="182"/>
    </row>
    <row r="48" spans="1:16" x14ac:dyDescent="0.2">
      <c r="A48" s="182" t="s">
        <v>69</v>
      </c>
      <c r="B48" s="182" t="str">
        <f>'実質公債費比率（分子）の構造'!K$46</f>
        <v>-</v>
      </c>
      <c r="C48" s="182"/>
      <c r="D48" s="182"/>
      <c r="E48" s="182" t="str">
        <f>'実質公債費比率（分子）の構造'!L$46</f>
        <v>-</v>
      </c>
      <c r="F48" s="182"/>
      <c r="G48" s="182"/>
      <c r="H48" s="182">
        <f>'実質公債費比率（分子）の構造'!M$46</f>
        <v>39</v>
      </c>
      <c r="I48" s="182"/>
      <c r="J48" s="182"/>
      <c r="K48" s="182">
        <f>'実質公債費比率（分子）の構造'!N$46</f>
        <v>58</v>
      </c>
      <c r="L48" s="182"/>
      <c r="M48" s="182"/>
      <c r="N48" s="182">
        <f>'実質公債費比率（分子）の構造'!O$46</f>
        <v>52</v>
      </c>
      <c r="O48" s="182"/>
      <c r="P48" s="182"/>
    </row>
    <row r="49" spans="1:16" x14ac:dyDescent="0.2">
      <c r="A49" s="182" t="s">
        <v>70</v>
      </c>
      <c r="B49" s="182">
        <f>'実質公債費比率（分子）の構造'!K$45</f>
        <v>32082</v>
      </c>
      <c r="C49" s="182"/>
      <c r="D49" s="182"/>
      <c r="E49" s="182">
        <f>'実質公債費比率（分子）の構造'!L$45</f>
        <v>30648</v>
      </c>
      <c r="F49" s="182"/>
      <c r="G49" s="182"/>
      <c r="H49" s="182">
        <f>'実質公債費比率（分子）の構造'!M$45</f>
        <v>29609</v>
      </c>
      <c r="I49" s="182"/>
      <c r="J49" s="182"/>
      <c r="K49" s="182">
        <f>'実質公債費比率（分子）の構造'!N$45</f>
        <v>28891</v>
      </c>
      <c r="L49" s="182"/>
      <c r="M49" s="182"/>
      <c r="N49" s="182">
        <f>'実質公債費比率（分子）の構造'!O$45</f>
        <v>28386</v>
      </c>
      <c r="O49" s="182"/>
      <c r="P49" s="182"/>
    </row>
    <row r="50" spans="1:16" x14ac:dyDescent="0.2">
      <c r="A50" s="182" t="s">
        <v>71</v>
      </c>
      <c r="B50" s="182" t="e">
        <f>NA()</f>
        <v>#N/A</v>
      </c>
      <c r="C50" s="182">
        <f>IF(ISNUMBER('実質公債費比率（分子）の構造'!K$53),'実質公債費比率（分子）の構造'!K$53,NA())</f>
        <v>10324</v>
      </c>
      <c r="D50" s="182" t="e">
        <f>NA()</f>
        <v>#N/A</v>
      </c>
      <c r="E50" s="182" t="e">
        <f>NA()</f>
        <v>#N/A</v>
      </c>
      <c r="F50" s="182">
        <f>IF(ISNUMBER('実質公債費比率（分子）の構造'!L$53),'実質公債費比率（分子）の構造'!L$53,NA())</f>
        <v>10481</v>
      </c>
      <c r="G50" s="182" t="e">
        <f>NA()</f>
        <v>#N/A</v>
      </c>
      <c r="H50" s="182" t="e">
        <f>NA()</f>
        <v>#N/A</v>
      </c>
      <c r="I50" s="182">
        <f>IF(ISNUMBER('実質公債費比率（分子）の構造'!M$53),'実質公債費比率（分子）の構造'!M$53,NA())</f>
        <v>10692</v>
      </c>
      <c r="J50" s="182" t="e">
        <f>NA()</f>
        <v>#N/A</v>
      </c>
      <c r="K50" s="182" t="e">
        <f>NA()</f>
        <v>#N/A</v>
      </c>
      <c r="L50" s="182">
        <f>IF(ISNUMBER('実質公債費比率（分子）の構造'!N$53),'実質公債費比率（分子）の構造'!N$53,NA())</f>
        <v>10332</v>
      </c>
      <c r="M50" s="182" t="e">
        <f>NA()</f>
        <v>#N/A</v>
      </c>
      <c r="N50" s="182" t="e">
        <f>NA()</f>
        <v>#N/A</v>
      </c>
      <c r="O50" s="182">
        <f>IF(ISNUMBER('実質公債費比率（分子）の構造'!O$53),'実質公債費比率（分子）の構造'!O$53,NA())</f>
        <v>11352</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357869</v>
      </c>
      <c r="E56" s="181"/>
      <c r="F56" s="181"/>
      <c r="G56" s="181">
        <f>'将来負担比率（分子）の構造'!J$52</f>
        <v>364161</v>
      </c>
      <c r="H56" s="181"/>
      <c r="I56" s="181"/>
      <c r="J56" s="181">
        <f>'将来負担比率（分子）の構造'!K$52</f>
        <v>373689</v>
      </c>
      <c r="K56" s="181"/>
      <c r="L56" s="181"/>
      <c r="M56" s="181">
        <f>'将来負担比率（分子）の構造'!L$52</f>
        <v>377604</v>
      </c>
      <c r="N56" s="181"/>
      <c r="O56" s="181"/>
      <c r="P56" s="181">
        <f>'将来負担比率（分子）の構造'!M$52</f>
        <v>383537</v>
      </c>
    </row>
    <row r="57" spans="1:16" x14ac:dyDescent="0.2">
      <c r="A57" s="181" t="s">
        <v>42</v>
      </c>
      <c r="B57" s="181"/>
      <c r="C57" s="181"/>
      <c r="D57" s="181">
        <f>'将来負担比率（分子）の構造'!I$51</f>
        <v>98566</v>
      </c>
      <c r="E57" s="181"/>
      <c r="F57" s="181"/>
      <c r="G57" s="181">
        <f>'将来負担比率（分子）の構造'!J$51</f>
        <v>93404</v>
      </c>
      <c r="H57" s="181"/>
      <c r="I57" s="181"/>
      <c r="J57" s="181">
        <f>'将来負担比率（分子）の構造'!K$51</f>
        <v>88670</v>
      </c>
      <c r="K57" s="181"/>
      <c r="L57" s="181"/>
      <c r="M57" s="181">
        <f>'将来負担比率（分子）の構造'!L$51</f>
        <v>88008</v>
      </c>
      <c r="N57" s="181"/>
      <c r="O57" s="181"/>
      <c r="P57" s="181">
        <f>'将来負担比率（分子）の構造'!M$51</f>
        <v>80619</v>
      </c>
    </row>
    <row r="58" spans="1:16" x14ac:dyDescent="0.2">
      <c r="A58" s="181" t="s">
        <v>41</v>
      </c>
      <c r="B58" s="181"/>
      <c r="C58" s="181"/>
      <c r="D58" s="181">
        <f>'将来負担比率（分子）の構造'!I$50</f>
        <v>63769</v>
      </c>
      <c r="E58" s="181"/>
      <c r="F58" s="181"/>
      <c r="G58" s="181">
        <f>'将来負担比率（分子）の構造'!J$50</f>
        <v>64747</v>
      </c>
      <c r="H58" s="181"/>
      <c r="I58" s="181"/>
      <c r="J58" s="181">
        <f>'将来負担比率（分子）の構造'!K$50</f>
        <v>66579</v>
      </c>
      <c r="K58" s="181"/>
      <c r="L58" s="181"/>
      <c r="M58" s="181">
        <f>'将来負担比率（分子）の構造'!L$50</f>
        <v>65048</v>
      </c>
      <c r="N58" s="181"/>
      <c r="O58" s="181"/>
      <c r="P58" s="181">
        <f>'将来負担比率（分子）の構造'!M$50</f>
        <v>66716</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2089</v>
      </c>
      <c r="C61" s="181"/>
      <c r="D61" s="181"/>
      <c r="E61" s="181">
        <f>'将来負担比率（分子）の構造'!J$46</f>
        <v>2158</v>
      </c>
      <c r="F61" s="181"/>
      <c r="G61" s="181"/>
      <c r="H61" s="181">
        <f>'将来負担比率（分子）の構造'!K$46</f>
        <v>1922</v>
      </c>
      <c r="I61" s="181"/>
      <c r="J61" s="181"/>
      <c r="K61" s="181">
        <f>'将来負担比率（分子）の構造'!L$46</f>
        <v>1925</v>
      </c>
      <c r="L61" s="181"/>
      <c r="M61" s="181"/>
      <c r="N61" s="181">
        <f>'将来負担比率（分子）の構造'!M$46</f>
        <v>2361</v>
      </c>
      <c r="O61" s="181"/>
      <c r="P61" s="181"/>
    </row>
    <row r="62" spans="1:16" x14ac:dyDescent="0.2">
      <c r="A62" s="181" t="s">
        <v>35</v>
      </c>
      <c r="B62" s="181">
        <f>'将来負担比率（分子）の構造'!I$45</f>
        <v>40389</v>
      </c>
      <c r="C62" s="181"/>
      <c r="D62" s="181"/>
      <c r="E62" s="181">
        <f>'将来負担比率（分子）の構造'!J$45</f>
        <v>69984</v>
      </c>
      <c r="F62" s="181"/>
      <c r="G62" s="181"/>
      <c r="H62" s="181">
        <f>'将来負担比率（分子）の構造'!K$45</f>
        <v>62331</v>
      </c>
      <c r="I62" s="181"/>
      <c r="J62" s="181"/>
      <c r="K62" s="181">
        <f>'将来負担比率（分子）の構造'!L$45</f>
        <v>60468</v>
      </c>
      <c r="L62" s="181"/>
      <c r="M62" s="181"/>
      <c r="N62" s="181">
        <f>'将来負担比率（分子）の構造'!M$45</f>
        <v>57094</v>
      </c>
      <c r="O62" s="181"/>
      <c r="P62" s="181"/>
    </row>
    <row r="63" spans="1:16" x14ac:dyDescent="0.2">
      <c r="A63" s="181" t="s">
        <v>34</v>
      </c>
      <c r="B63" s="181">
        <f>'将来負担比率（分子）の構造'!I$44</f>
        <v>959</v>
      </c>
      <c r="C63" s="181"/>
      <c r="D63" s="181"/>
      <c r="E63" s="181">
        <f>'将来負担比率（分子）の構造'!J$44</f>
        <v>700</v>
      </c>
      <c r="F63" s="181"/>
      <c r="G63" s="181"/>
      <c r="H63" s="181">
        <f>'将来負担比率（分子）の構造'!K$44</f>
        <v>669</v>
      </c>
      <c r="I63" s="181"/>
      <c r="J63" s="181"/>
      <c r="K63" s="181">
        <f>'将来負担比率（分子）の構造'!L$44</f>
        <v>624</v>
      </c>
      <c r="L63" s="181"/>
      <c r="M63" s="181"/>
      <c r="N63" s="181">
        <f>'将来負担比率（分子）の構造'!M$44</f>
        <v>542</v>
      </c>
      <c r="O63" s="181"/>
      <c r="P63" s="181"/>
    </row>
    <row r="64" spans="1:16" x14ac:dyDescent="0.2">
      <c r="A64" s="181" t="s">
        <v>33</v>
      </c>
      <c r="B64" s="181">
        <f>'将来負担比率（分子）の構造'!I$43</f>
        <v>76908</v>
      </c>
      <c r="C64" s="181"/>
      <c r="D64" s="181"/>
      <c r="E64" s="181">
        <f>'将来負担比率（分子）の構造'!J$43</f>
        <v>70206</v>
      </c>
      <c r="F64" s="181"/>
      <c r="G64" s="181"/>
      <c r="H64" s="181">
        <f>'将来負担比率（分子）の構造'!K$43</f>
        <v>67787</v>
      </c>
      <c r="I64" s="181"/>
      <c r="J64" s="181"/>
      <c r="K64" s="181">
        <f>'将来負担比率（分子）の構造'!L$43</f>
        <v>66178</v>
      </c>
      <c r="L64" s="181"/>
      <c r="M64" s="181"/>
      <c r="N64" s="181">
        <f>'将来負担比率（分子）の構造'!M$43</f>
        <v>62544</v>
      </c>
      <c r="O64" s="181"/>
      <c r="P64" s="181"/>
    </row>
    <row r="65" spans="1:16" x14ac:dyDescent="0.2">
      <c r="A65" s="181" t="s">
        <v>32</v>
      </c>
      <c r="B65" s="181">
        <f>'将来負担比率（分子）の構造'!I$42</f>
        <v>6583</v>
      </c>
      <c r="C65" s="181"/>
      <c r="D65" s="181"/>
      <c r="E65" s="181">
        <f>'将来負担比率（分子）の構造'!J$42</f>
        <v>5733</v>
      </c>
      <c r="F65" s="181"/>
      <c r="G65" s="181"/>
      <c r="H65" s="181">
        <f>'将来負担比率（分子）の構造'!K$42</f>
        <v>5790</v>
      </c>
      <c r="I65" s="181"/>
      <c r="J65" s="181"/>
      <c r="K65" s="181">
        <f>'将来負担比率（分子）の構造'!L$42</f>
        <v>4808</v>
      </c>
      <c r="L65" s="181"/>
      <c r="M65" s="181"/>
      <c r="N65" s="181">
        <f>'将来負担比率（分子）の構造'!M$42</f>
        <v>3881</v>
      </c>
      <c r="O65" s="181"/>
      <c r="P65" s="181"/>
    </row>
    <row r="66" spans="1:16" x14ac:dyDescent="0.2">
      <c r="A66" s="181" t="s">
        <v>31</v>
      </c>
      <c r="B66" s="181">
        <f>'将来負担比率（分子）の構造'!I$41</f>
        <v>457962</v>
      </c>
      <c r="C66" s="181"/>
      <c r="D66" s="181"/>
      <c r="E66" s="181">
        <f>'将来負担比率（分子）の構造'!J$41</f>
        <v>465977</v>
      </c>
      <c r="F66" s="181"/>
      <c r="G66" s="181"/>
      <c r="H66" s="181">
        <f>'将来負担比率（分子）の構造'!K$41</f>
        <v>470595</v>
      </c>
      <c r="I66" s="181"/>
      <c r="J66" s="181"/>
      <c r="K66" s="181">
        <f>'将来負担比率（分子）の構造'!L$41</f>
        <v>477105</v>
      </c>
      <c r="L66" s="181"/>
      <c r="M66" s="181"/>
      <c r="N66" s="181">
        <f>'将来負担比率（分子）の構造'!M$41</f>
        <v>486394</v>
      </c>
      <c r="O66" s="181"/>
      <c r="P66" s="181"/>
    </row>
    <row r="67" spans="1:16" x14ac:dyDescent="0.2">
      <c r="A67" s="181" t="s">
        <v>75</v>
      </c>
      <c r="B67" s="181" t="e">
        <f>NA()</f>
        <v>#N/A</v>
      </c>
      <c r="C67" s="181">
        <f>IF(ISNUMBER('将来負担比率（分子）の構造'!I$53), IF('将来負担比率（分子）の構造'!I$53 &lt; 0, 0, '将来負担比率（分子）の構造'!I$53), NA())</f>
        <v>64687</v>
      </c>
      <c r="D67" s="181" t="e">
        <f>NA()</f>
        <v>#N/A</v>
      </c>
      <c r="E67" s="181" t="e">
        <f>NA()</f>
        <v>#N/A</v>
      </c>
      <c r="F67" s="181">
        <f>IF(ISNUMBER('将来負担比率（分子）の構造'!J$53), IF('将来負担比率（分子）の構造'!J$53 &lt; 0, 0, '将来負担比率（分子）の構造'!J$53), NA())</f>
        <v>92446</v>
      </c>
      <c r="G67" s="181" t="e">
        <f>NA()</f>
        <v>#N/A</v>
      </c>
      <c r="H67" s="181" t="e">
        <f>NA()</f>
        <v>#N/A</v>
      </c>
      <c r="I67" s="181">
        <f>IF(ISNUMBER('将来負担比率（分子）の構造'!K$53), IF('将来負担比率（分子）の構造'!K$53 &lt; 0, 0, '将来負担比率（分子）の構造'!K$53), NA())</f>
        <v>80157</v>
      </c>
      <c r="J67" s="181" t="e">
        <f>NA()</f>
        <v>#N/A</v>
      </c>
      <c r="K67" s="181" t="e">
        <f>NA()</f>
        <v>#N/A</v>
      </c>
      <c r="L67" s="181">
        <f>IF(ISNUMBER('将来負担比率（分子）の構造'!L$53), IF('将来負担比率（分子）の構造'!L$53 &lt; 0, 0, '将来負担比率（分子）の構造'!L$53), NA())</f>
        <v>80449</v>
      </c>
      <c r="M67" s="181" t="e">
        <f>NA()</f>
        <v>#N/A</v>
      </c>
      <c r="N67" s="181" t="e">
        <f>NA()</f>
        <v>#N/A</v>
      </c>
      <c r="O67" s="181">
        <f>IF(ISNUMBER('将来負担比率（分子）の構造'!M$53), IF('将来負担比率（分子）の構造'!M$53 &lt; 0, 0, '将来負担比率（分子）の構造'!M$53), NA())</f>
        <v>81944</v>
      </c>
      <c r="P67" s="181" t="e">
        <f>NA()</f>
        <v>#N/A</v>
      </c>
    </row>
    <row r="70" spans="1:16" x14ac:dyDescent="0.2">
      <c r="A70" s="183" t="s">
        <v>76</v>
      </c>
      <c r="B70" s="183"/>
      <c r="C70" s="183"/>
      <c r="D70" s="183"/>
      <c r="E70" s="183"/>
      <c r="F70" s="183"/>
    </row>
    <row r="71" spans="1:16" x14ac:dyDescent="0.2">
      <c r="A71" s="184"/>
      <c r="B71" s="184" t="e">
        <f>#REF!</f>
        <v>#REF!</v>
      </c>
      <c r="C71" s="184" t="e">
        <f>#REF!</f>
        <v>#REF!</v>
      </c>
      <c r="D71" s="184" t="e">
        <f>#REF!</f>
        <v>#REF!</v>
      </c>
    </row>
    <row r="72" spans="1:16" x14ac:dyDescent="0.2">
      <c r="A72" s="184" t="s">
        <v>77</v>
      </c>
      <c r="B72" s="185" t="e">
        <f>#REF!</f>
        <v>#REF!</v>
      </c>
      <c r="C72" s="185" t="e">
        <f>#REF!</f>
        <v>#REF!</v>
      </c>
      <c r="D72" s="185" t="e">
        <f>#REF!</f>
        <v>#REF!</v>
      </c>
    </row>
    <row r="73" spans="1:16" x14ac:dyDescent="0.2">
      <c r="A73" s="184" t="s">
        <v>78</v>
      </c>
      <c r="B73" s="185" t="e">
        <f>#REF!</f>
        <v>#REF!</v>
      </c>
      <c r="C73" s="185" t="e">
        <f>#REF!</f>
        <v>#REF!</v>
      </c>
      <c r="D73" s="185" t="e">
        <f>#REF!</f>
        <v>#REF!</v>
      </c>
    </row>
    <row r="74" spans="1:16" x14ac:dyDescent="0.2">
      <c r="A74" s="184" t="s">
        <v>79</v>
      </c>
      <c r="B74" s="185" t="e">
        <f>#REF!</f>
        <v>#REF!</v>
      </c>
      <c r="C74" s="185" t="e">
        <f>#REF!</f>
        <v>#REF!</v>
      </c>
      <c r="D74" s="185" t="e">
        <f>#REF!</f>
        <v>#REF!</v>
      </c>
    </row>
  </sheetData>
  <sheetProtection algorithmName="SHA-512" hashValue="KWPYnNY0xVvUS7jOHybnbDOkU3JKgOORzn84n15nDKVh4nAPuuPaMN3MVFtk3bfy7cJAZAxlLKCBrpQhK+ns3Q==" saltValue="8/OXpgsoiydY432v1lky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election activeCell="B26" sqref="B26:Y26"/>
    </sheetView>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215</v>
      </c>
      <c r="DI1" s="762"/>
      <c r="DJ1" s="762"/>
      <c r="DK1" s="762"/>
      <c r="DL1" s="762"/>
      <c r="DM1" s="762"/>
      <c r="DN1" s="763"/>
      <c r="DO1" s="226"/>
      <c r="DP1" s="761" t="s">
        <v>216</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2">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3" t="s">
        <v>218</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219</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220</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2">
      <c r="B4" s="703" t="s">
        <v>1</v>
      </c>
      <c r="C4" s="704"/>
      <c r="D4" s="704"/>
      <c r="E4" s="704"/>
      <c r="F4" s="704"/>
      <c r="G4" s="704"/>
      <c r="H4" s="704"/>
      <c r="I4" s="704"/>
      <c r="J4" s="704"/>
      <c r="K4" s="704"/>
      <c r="L4" s="704"/>
      <c r="M4" s="704"/>
      <c r="N4" s="704"/>
      <c r="O4" s="704"/>
      <c r="P4" s="704"/>
      <c r="Q4" s="705"/>
      <c r="R4" s="703" t="s">
        <v>221</v>
      </c>
      <c r="S4" s="704"/>
      <c r="T4" s="704"/>
      <c r="U4" s="704"/>
      <c r="V4" s="704"/>
      <c r="W4" s="704"/>
      <c r="X4" s="704"/>
      <c r="Y4" s="705"/>
      <c r="Z4" s="703" t="s">
        <v>222</v>
      </c>
      <c r="AA4" s="704"/>
      <c r="AB4" s="704"/>
      <c r="AC4" s="705"/>
      <c r="AD4" s="703" t="s">
        <v>223</v>
      </c>
      <c r="AE4" s="704"/>
      <c r="AF4" s="704"/>
      <c r="AG4" s="704"/>
      <c r="AH4" s="704"/>
      <c r="AI4" s="704"/>
      <c r="AJ4" s="704"/>
      <c r="AK4" s="705"/>
      <c r="AL4" s="703" t="s">
        <v>222</v>
      </c>
      <c r="AM4" s="704"/>
      <c r="AN4" s="704"/>
      <c r="AO4" s="705"/>
      <c r="AP4" s="764" t="s">
        <v>224</v>
      </c>
      <c r="AQ4" s="764"/>
      <c r="AR4" s="764"/>
      <c r="AS4" s="764"/>
      <c r="AT4" s="764"/>
      <c r="AU4" s="764"/>
      <c r="AV4" s="764"/>
      <c r="AW4" s="764"/>
      <c r="AX4" s="764"/>
      <c r="AY4" s="764"/>
      <c r="AZ4" s="764"/>
      <c r="BA4" s="764"/>
      <c r="BB4" s="764"/>
      <c r="BC4" s="764"/>
      <c r="BD4" s="764"/>
      <c r="BE4" s="764"/>
      <c r="BF4" s="764"/>
      <c r="BG4" s="764" t="s">
        <v>225</v>
      </c>
      <c r="BH4" s="764"/>
      <c r="BI4" s="764"/>
      <c r="BJ4" s="764"/>
      <c r="BK4" s="764"/>
      <c r="BL4" s="764"/>
      <c r="BM4" s="764"/>
      <c r="BN4" s="764"/>
      <c r="BO4" s="764" t="s">
        <v>222</v>
      </c>
      <c r="BP4" s="764"/>
      <c r="BQ4" s="764"/>
      <c r="BR4" s="764"/>
      <c r="BS4" s="764" t="s">
        <v>226</v>
      </c>
      <c r="BT4" s="764"/>
      <c r="BU4" s="764"/>
      <c r="BV4" s="764"/>
      <c r="BW4" s="764"/>
      <c r="BX4" s="764"/>
      <c r="BY4" s="764"/>
      <c r="BZ4" s="764"/>
      <c r="CA4" s="764"/>
      <c r="CB4" s="764"/>
      <c r="CD4" s="746" t="s">
        <v>227</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2">
      <c r="B5" s="708" t="s">
        <v>228</v>
      </c>
      <c r="C5" s="709"/>
      <c r="D5" s="709"/>
      <c r="E5" s="709"/>
      <c r="F5" s="709"/>
      <c r="G5" s="709"/>
      <c r="H5" s="709"/>
      <c r="I5" s="709"/>
      <c r="J5" s="709"/>
      <c r="K5" s="709"/>
      <c r="L5" s="709"/>
      <c r="M5" s="709"/>
      <c r="N5" s="709"/>
      <c r="O5" s="709"/>
      <c r="P5" s="709"/>
      <c r="Q5" s="710"/>
      <c r="R5" s="697">
        <v>139758947</v>
      </c>
      <c r="S5" s="698"/>
      <c r="T5" s="698"/>
      <c r="U5" s="698"/>
      <c r="V5" s="698"/>
      <c r="W5" s="698"/>
      <c r="X5" s="698"/>
      <c r="Y5" s="741"/>
      <c r="Z5" s="759">
        <v>34.1</v>
      </c>
      <c r="AA5" s="759"/>
      <c r="AB5" s="759"/>
      <c r="AC5" s="759"/>
      <c r="AD5" s="760">
        <v>129053754</v>
      </c>
      <c r="AE5" s="760"/>
      <c r="AF5" s="760"/>
      <c r="AG5" s="760"/>
      <c r="AH5" s="760"/>
      <c r="AI5" s="760"/>
      <c r="AJ5" s="760"/>
      <c r="AK5" s="760"/>
      <c r="AL5" s="742">
        <v>73.599999999999994</v>
      </c>
      <c r="AM5" s="713"/>
      <c r="AN5" s="713"/>
      <c r="AO5" s="743"/>
      <c r="AP5" s="708" t="s">
        <v>229</v>
      </c>
      <c r="AQ5" s="709"/>
      <c r="AR5" s="709"/>
      <c r="AS5" s="709"/>
      <c r="AT5" s="709"/>
      <c r="AU5" s="709"/>
      <c r="AV5" s="709"/>
      <c r="AW5" s="709"/>
      <c r="AX5" s="709"/>
      <c r="AY5" s="709"/>
      <c r="AZ5" s="709"/>
      <c r="BA5" s="709"/>
      <c r="BB5" s="709"/>
      <c r="BC5" s="709"/>
      <c r="BD5" s="709"/>
      <c r="BE5" s="709"/>
      <c r="BF5" s="710"/>
      <c r="BG5" s="642">
        <v>124957972</v>
      </c>
      <c r="BH5" s="643"/>
      <c r="BI5" s="643"/>
      <c r="BJ5" s="643"/>
      <c r="BK5" s="643"/>
      <c r="BL5" s="643"/>
      <c r="BM5" s="643"/>
      <c r="BN5" s="644"/>
      <c r="BO5" s="675">
        <v>89.4</v>
      </c>
      <c r="BP5" s="675"/>
      <c r="BQ5" s="675"/>
      <c r="BR5" s="675"/>
      <c r="BS5" s="676" t="s">
        <v>230</v>
      </c>
      <c r="BT5" s="676"/>
      <c r="BU5" s="676"/>
      <c r="BV5" s="676"/>
      <c r="BW5" s="676"/>
      <c r="BX5" s="676"/>
      <c r="BY5" s="676"/>
      <c r="BZ5" s="676"/>
      <c r="CA5" s="676"/>
      <c r="CB5" s="739"/>
      <c r="CD5" s="746" t="s">
        <v>224</v>
      </c>
      <c r="CE5" s="747"/>
      <c r="CF5" s="747"/>
      <c r="CG5" s="747"/>
      <c r="CH5" s="747"/>
      <c r="CI5" s="747"/>
      <c r="CJ5" s="747"/>
      <c r="CK5" s="747"/>
      <c r="CL5" s="747"/>
      <c r="CM5" s="747"/>
      <c r="CN5" s="747"/>
      <c r="CO5" s="747"/>
      <c r="CP5" s="747"/>
      <c r="CQ5" s="748"/>
      <c r="CR5" s="746" t="s">
        <v>231</v>
      </c>
      <c r="CS5" s="747"/>
      <c r="CT5" s="747"/>
      <c r="CU5" s="747"/>
      <c r="CV5" s="747"/>
      <c r="CW5" s="747"/>
      <c r="CX5" s="747"/>
      <c r="CY5" s="748"/>
      <c r="CZ5" s="746" t="s">
        <v>222</v>
      </c>
      <c r="DA5" s="747"/>
      <c r="DB5" s="747"/>
      <c r="DC5" s="748"/>
      <c r="DD5" s="746" t="s">
        <v>232</v>
      </c>
      <c r="DE5" s="747"/>
      <c r="DF5" s="747"/>
      <c r="DG5" s="747"/>
      <c r="DH5" s="747"/>
      <c r="DI5" s="747"/>
      <c r="DJ5" s="747"/>
      <c r="DK5" s="747"/>
      <c r="DL5" s="747"/>
      <c r="DM5" s="747"/>
      <c r="DN5" s="747"/>
      <c r="DO5" s="747"/>
      <c r="DP5" s="748"/>
      <c r="DQ5" s="746" t="s">
        <v>233</v>
      </c>
      <c r="DR5" s="747"/>
      <c r="DS5" s="747"/>
      <c r="DT5" s="747"/>
      <c r="DU5" s="747"/>
      <c r="DV5" s="747"/>
      <c r="DW5" s="747"/>
      <c r="DX5" s="747"/>
      <c r="DY5" s="747"/>
      <c r="DZ5" s="747"/>
      <c r="EA5" s="747"/>
      <c r="EB5" s="747"/>
      <c r="EC5" s="748"/>
    </row>
    <row r="6" spans="2:143" ht="11.25" customHeight="1" x14ac:dyDescent="0.2">
      <c r="B6" s="639" t="s">
        <v>234</v>
      </c>
      <c r="C6" s="640"/>
      <c r="D6" s="640"/>
      <c r="E6" s="640"/>
      <c r="F6" s="640"/>
      <c r="G6" s="640"/>
      <c r="H6" s="640"/>
      <c r="I6" s="640"/>
      <c r="J6" s="640"/>
      <c r="K6" s="640"/>
      <c r="L6" s="640"/>
      <c r="M6" s="640"/>
      <c r="N6" s="640"/>
      <c r="O6" s="640"/>
      <c r="P6" s="640"/>
      <c r="Q6" s="641"/>
      <c r="R6" s="642">
        <v>2377253</v>
      </c>
      <c r="S6" s="643"/>
      <c r="T6" s="643"/>
      <c r="U6" s="643"/>
      <c r="V6" s="643"/>
      <c r="W6" s="643"/>
      <c r="X6" s="643"/>
      <c r="Y6" s="644"/>
      <c r="Z6" s="675">
        <v>0.6</v>
      </c>
      <c r="AA6" s="675"/>
      <c r="AB6" s="675"/>
      <c r="AC6" s="675"/>
      <c r="AD6" s="676">
        <v>2377253</v>
      </c>
      <c r="AE6" s="676"/>
      <c r="AF6" s="676"/>
      <c r="AG6" s="676"/>
      <c r="AH6" s="676"/>
      <c r="AI6" s="676"/>
      <c r="AJ6" s="676"/>
      <c r="AK6" s="676"/>
      <c r="AL6" s="645">
        <v>1.4</v>
      </c>
      <c r="AM6" s="646"/>
      <c r="AN6" s="646"/>
      <c r="AO6" s="677"/>
      <c r="AP6" s="639" t="s">
        <v>235</v>
      </c>
      <c r="AQ6" s="640"/>
      <c r="AR6" s="640"/>
      <c r="AS6" s="640"/>
      <c r="AT6" s="640"/>
      <c r="AU6" s="640"/>
      <c r="AV6" s="640"/>
      <c r="AW6" s="640"/>
      <c r="AX6" s="640"/>
      <c r="AY6" s="640"/>
      <c r="AZ6" s="640"/>
      <c r="BA6" s="640"/>
      <c r="BB6" s="640"/>
      <c r="BC6" s="640"/>
      <c r="BD6" s="640"/>
      <c r="BE6" s="640"/>
      <c r="BF6" s="641"/>
      <c r="BG6" s="642">
        <v>124957972</v>
      </c>
      <c r="BH6" s="643"/>
      <c r="BI6" s="643"/>
      <c r="BJ6" s="643"/>
      <c r="BK6" s="643"/>
      <c r="BL6" s="643"/>
      <c r="BM6" s="643"/>
      <c r="BN6" s="644"/>
      <c r="BO6" s="675">
        <v>89.4</v>
      </c>
      <c r="BP6" s="675"/>
      <c r="BQ6" s="675"/>
      <c r="BR6" s="675"/>
      <c r="BS6" s="676" t="s">
        <v>139</v>
      </c>
      <c r="BT6" s="676"/>
      <c r="BU6" s="676"/>
      <c r="BV6" s="676"/>
      <c r="BW6" s="676"/>
      <c r="BX6" s="676"/>
      <c r="BY6" s="676"/>
      <c r="BZ6" s="676"/>
      <c r="CA6" s="676"/>
      <c r="CB6" s="739"/>
      <c r="CD6" s="700" t="s">
        <v>236</v>
      </c>
      <c r="CE6" s="701"/>
      <c r="CF6" s="701"/>
      <c r="CG6" s="701"/>
      <c r="CH6" s="701"/>
      <c r="CI6" s="701"/>
      <c r="CJ6" s="701"/>
      <c r="CK6" s="701"/>
      <c r="CL6" s="701"/>
      <c r="CM6" s="701"/>
      <c r="CN6" s="701"/>
      <c r="CO6" s="701"/>
      <c r="CP6" s="701"/>
      <c r="CQ6" s="702"/>
      <c r="CR6" s="642">
        <v>983954</v>
      </c>
      <c r="CS6" s="643"/>
      <c r="CT6" s="643"/>
      <c r="CU6" s="643"/>
      <c r="CV6" s="643"/>
      <c r="CW6" s="643"/>
      <c r="CX6" s="643"/>
      <c r="CY6" s="644"/>
      <c r="CZ6" s="742">
        <v>0.2</v>
      </c>
      <c r="DA6" s="713"/>
      <c r="DB6" s="713"/>
      <c r="DC6" s="745"/>
      <c r="DD6" s="648" t="s">
        <v>230</v>
      </c>
      <c r="DE6" s="643"/>
      <c r="DF6" s="643"/>
      <c r="DG6" s="643"/>
      <c r="DH6" s="643"/>
      <c r="DI6" s="643"/>
      <c r="DJ6" s="643"/>
      <c r="DK6" s="643"/>
      <c r="DL6" s="643"/>
      <c r="DM6" s="643"/>
      <c r="DN6" s="643"/>
      <c r="DO6" s="643"/>
      <c r="DP6" s="644"/>
      <c r="DQ6" s="648">
        <v>983648</v>
      </c>
      <c r="DR6" s="643"/>
      <c r="DS6" s="643"/>
      <c r="DT6" s="643"/>
      <c r="DU6" s="643"/>
      <c r="DV6" s="643"/>
      <c r="DW6" s="643"/>
      <c r="DX6" s="643"/>
      <c r="DY6" s="643"/>
      <c r="DZ6" s="643"/>
      <c r="EA6" s="643"/>
      <c r="EB6" s="643"/>
      <c r="EC6" s="689"/>
    </row>
    <row r="7" spans="2:143" ht="11.25" customHeight="1" x14ac:dyDescent="0.2">
      <c r="B7" s="639" t="s">
        <v>237</v>
      </c>
      <c r="C7" s="640"/>
      <c r="D7" s="640"/>
      <c r="E7" s="640"/>
      <c r="F7" s="640"/>
      <c r="G7" s="640"/>
      <c r="H7" s="640"/>
      <c r="I7" s="640"/>
      <c r="J7" s="640"/>
      <c r="K7" s="640"/>
      <c r="L7" s="640"/>
      <c r="M7" s="640"/>
      <c r="N7" s="640"/>
      <c r="O7" s="640"/>
      <c r="P7" s="640"/>
      <c r="Q7" s="641"/>
      <c r="R7" s="642">
        <v>101653</v>
      </c>
      <c r="S7" s="643"/>
      <c r="T7" s="643"/>
      <c r="U7" s="643"/>
      <c r="V7" s="643"/>
      <c r="W7" s="643"/>
      <c r="X7" s="643"/>
      <c r="Y7" s="644"/>
      <c r="Z7" s="675">
        <v>0</v>
      </c>
      <c r="AA7" s="675"/>
      <c r="AB7" s="675"/>
      <c r="AC7" s="675"/>
      <c r="AD7" s="676">
        <v>101653</v>
      </c>
      <c r="AE7" s="676"/>
      <c r="AF7" s="676"/>
      <c r="AG7" s="676"/>
      <c r="AH7" s="676"/>
      <c r="AI7" s="676"/>
      <c r="AJ7" s="676"/>
      <c r="AK7" s="676"/>
      <c r="AL7" s="645">
        <v>0.1</v>
      </c>
      <c r="AM7" s="646"/>
      <c r="AN7" s="646"/>
      <c r="AO7" s="677"/>
      <c r="AP7" s="639" t="s">
        <v>238</v>
      </c>
      <c r="AQ7" s="640"/>
      <c r="AR7" s="640"/>
      <c r="AS7" s="640"/>
      <c r="AT7" s="640"/>
      <c r="AU7" s="640"/>
      <c r="AV7" s="640"/>
      <c r="AW7" s="640"/>
      <c r="AX7" s="640"/>
      <c r="AY7" s="640"/>
      <c r="AZ7" s="640"/>
      <c r="BA7" s="640"/>
      <c r="BB7" s="640"/>
      <c r="BC7" s="640"/>
      <c r="BD7" s="640"/>
      <c r="BE7" s="640"/>
      <c r="BF7" s="641"/>
      <c r="BG7" s="642">
        <v>65373145</v>
      </c>
      <c r="BH7" s="643"/>
      <c r="BI7" s="643"/>
      <c r="BJ7" s="643"/>
      <c r="BK7" s="643"/>
      <c r="BL7" s="643"/>
      <c r="BM7" s="643"/>
      <c r="BN7" s="644"/>
      <c r="BO7" s="675">
        <v>46.8</v>
      </c>
      <c r="BP7" s="675"/>
      <c r="BQ7" s="675"/>
      <c r="BR7" s="675"/>
      <c r="BS7" s="676" t="s">
        <v>230</v>
      </c>
      <c r="BT7" s="676"/>
      <c r="BU7" s="676"/>
      <c r="BV7" s="676"/>
      <c r="BW7" s="676"/>
      <c r="BX7" s="676"/>
      <c r="BY7" s="676"/>
      <c r="BZ7" s="676"/>
      <c r="CA7" s="676"/>
      <c r="CB7" s="739"/>
      <c r="CD7" s="681" t="s">
        <v>239</v>
      </c>
      <c r="CE7" s="682"/>
      <c r="CF7" s="682"/>
      <c r="CG7" s="682"/>
      <c r="CH7" s="682"/>
      <c r="CI7" s="682"/>
      <c r="CJ7" s="682"/>
      <c r="CK7" s="682"/>
      <c r="CL7" s="682"/>
      <c r="CM7" s="682"/>
      <c r="CN7" s="682"/>
      <c r="CO7" s="682"/>
      <c r="CP7" s="682"/>
      <c r="CQ7" s="683"/>
      <c r="CR7" s="642">
        <v>91633277</v>
      </c>
      <c r="CS7" s="643"/>
      <c r="CT7" s="643"/>
      <c r="CU7" s="643"/>
      <c r="CV7" s="643"/>
      <c r="CW7" s="643"/>
      <c r="CX7" s="643"/>
      <c r="CY7" s="644"/>
      <c r="CZ7" s="675">
        <v>22.8</v>
      </c>
      <c r="DA7" s="675"/>
      <c r="DB7" s="675"/>
      <c r="DC7" s="675"/>
      <c r="DD7" s="648">
        <v>641813</v>
      </c>
      <c r="DE7" s="643"/>
      <c r="DF7" s="643"/>
      <c r="DG7" s="643"/>
      <c r="DH7" s="643"/>
      <c r="DI7" s="643"/>
      <c r="DJ7" s="643"/>
      <c r="DK7" s="643"/>
      <c r="DL7" s="643"/>
      <c r="DM7" s="643"/>
      <c r="DN7" s="643"/>
      <c r="DO7" s="643"/>
      <c r="DP7" s="644"/>
      <c r="DQ7" s="648">
        <v>17649118</v>
      </c>
      <c r="DR7" s="643"/>
      <c r="DS7" s="643"/>
      <c r="DT7" s="643"/>
      <c r="DU7" s="643"/>
      <c r="DV7" s="643"/>
      <c r="DW7" s="643"/>
      <c r="DX7" s="643"/>
      <c r="DY7" s="643"/>
      <c r="DZ7" s="643"/>
      <c r="EA7" s="643"/>
      <c r="EB7" s="643"/>
      <c r="EC7" s="689"/>
    </row>
    <row r="8" spans="2:143" ht="11.25" customHeight="1" x14ac:dyDescent="0.2">
      <c r="B8" s="639" t="s">
        <v>240</v>
      </c>
      <c r="C8" s="640"/>
      <c r="D8" s="640"/>
      <c r="E8" s="640"/>
      <c r="F8" s="640"/>
      <c r="G8" s="640"/>
      <c r="H8" s="640"/>
      <c r="I8" s="640"/>
      <c r="J8" s="640"/>
      <c r="K8" s="640"/>
      <c r="L8" s="640"/>
      <c r="M8" s="640"/>
      <c r="N8" s="640"/>
      <c r="O8" s="640"/>
      <c r="P8" s="640"/>
      <c r="Q8" s="641"/>
      <c r="R8" s="642">
        <v>433138</v>
      </c>
      <c r="S8" s="643"/>
      <c r="T8" s="643"/>
      <c r="U8" s="643"/>
      <c r="V8" s="643"/>
      <c r="W8" s="643"/>
      <c r="X8" s="643"/>
      <c r="Y8" s="644"/>
      <c r="Z8" s="675">
        <v>0.1</v>
      </c>
      <c r="AA8" s="675"/>
      <c r="AB8" s="675"/>
      <c r="AC8" s="675"/>
      <c r="AD8" s="676">
        <v>433138</v>
      </c>
      <c r="AE8" s="676"/>
      <c r="AF8" s="676"/>
      <c r="AG8" s="676"/>
      <c r="AH8" s="676"/>
      <c r="AI8" s="676"/>
      <c r="AJ8" s="676"/>
      <c r="AK8" s="676"/>
      <c r="AL8" s="645">
        <v>0.2</v>
      </c>
      <c r="AM8" s="646"/>
      <c r="AN8" s="646"/>
      <c r="AO8" s="677"/>
      <c r="AP8" s="639" t="s">
        <v>241</v>
      </c>
      <c r="AQ8" s="640"/>
      <c r="AR8" s="640"/>
      <c r="AS8" s="640"/>
      <c r="AT8" s="640"/>
      <c r="AU8" s="640"/>
      <c r="AV8" s="640"/>
      <c r="AW8" s="640"/>
      <c r="AX8" s="640"/>
      <c r="AY8" s="640"/>
      <c r="AZ8" s="640"/>
      <c r="BA8" s="640"/>
      <c r="BB8" s="640"/>
      <c r="BC8" s="640"/>
      <c r="BD8" s="640"/>
      <c r="BE8" s="640"/>
      <c r="BF8" s="641"/>
      <c r="BG8" s="642">
        <v>1284693</v>
      </c>
      <c r="BH8" s="643"/>
      <c r="BI8" s="643"/>
      <c r="BJ8" s="643"/>
      <c r="BK8" s="643"/>
      <c r="BL8" s="643"/>
      <c r="BM8" s="643"/>
      <c r="BN8" s="644"/>
      <c r="BO8" s="675">
        <v>0.9</v>
      </c>
      <c r="BP8" s="675"/>
      <c r="BQ8" s="675"/>
      <c r="BR8" s="675"/>
      <c r="BS8" s="648" t="s">
        <v>139</v>
      </c>
      <c r="BT8" s="643"/>
      <c r="BU8" s="643"/>
      <c r="BV8" s="643"/>
      <c r="BW8" s="643"/>
      <c r="BX8" s="643"/>
      <c r="BY8" s="643"/>
      <c r="BZ8" s="643"/>
      <c r="CA8" s="643"/>
      <c r="CB8" s="689"/>
      <c r="CD8" s="681" t="s">
        <v>242</v>
      </c>
      <c r="CE8" s="682"/>
      <c r="CF8" s="682"/>
      <c r="CG8" s="682"/>
      <c r="CH8" s="682"/>
      <c r="CI8" s="682"/>
      <c r="CJ8" s="682"/>
      <c r="CK8" s="682"/>
      <c r="CL8" s="682"/>
      <c r="CM8" s="682"/>
      <c r="CN8" s="682"/>
      <c r="CO8" s="682"/>
      <c r="CP8" s="682"/>
      <c r="CQ8" s="683"/>
      <c r="CR8" s="642">
        <v>103109513</v>
      </c>
      <c r="CS8" s="643"/>
      <c r="CT8" s="643"/>
      <c r="CU8" s="643"/>
      <c r="CV8" s="643"/>
      <c r="CW8" s="643"/>
      <c r="CX8" s="643"/>
      <c r="CY8" s="644"/>
      <c r="CZ8" s="675">
        <v>25.7</v>
      </c>
      <c r="DA8" s="675"/>
      <c r="DB8" s="675"/>
      <c r="DC8" s="675"/>
      <c r="DD8" s="648">
        <v>1160502</v>
      </c>
      <c r="DE8" s="643"/>
      <c r="DF8" s="643"/>
      <c r="DG8" s="643"/>
      <c r="DH8" s="643"/>
      <c r="DI8" s="643"/>
      <c r="DJ8" s="643"/>
      <c r="DK8" s="643"/>
      <c r="DL8" s="643"/>
      <c r="DM8" s="643"/>
      <c r="DN8" s="643"/>
      <c r="DO8" s="643"/>
      <c r="DP8" s="644"/>
      <c r="DQ8" s="648">
        <v>51666292</v>
      </c>
      <c r="DR8" s="643"/>
      <c r="DS8" s="643"/>
      <c r="DT8" s="643"/>
      <c r="DU8" s="643"/>
      <c r="DV8" s="643"/>
      <c r="DW8" s="643"/>
      <c r="DX8" s="643"/>
      <c r="DY8" s="643"/>
      <c r="DZ8" s="643"/>
      <c r="EA8" s="643"/>
      <c r="EB8" s="643"/>
      <c r="EC8" s="689"/>
    </row>
    <row r="9" spans="2:143" ht="11.25" customHeight="1" x14ac:dyDescent="0.2">
      <c r="B9" s="639" t="s">
        <v>243</v>
      </c>
      <c r="C9" s="640"/>
      <c r="D9" s="640"/>
      <c r="E9" s="640"/>
      <c r="F9" s="640"/>
      <c r="G9" s="640"/>
      <c r="H9" s="640"/>
      <c r="I9" s="640"/>
      <c r="J9" s="640"/>
      <c r="K9" s="640"/>
      <c r="L9" s="640"/>
      <c r="M9" s="640"/>
      <c r="N9" s="640"/>
      <c r="O9" s="640"/>
      <c r="P9" s="640"/>
      <c r="Q9" s="641"/>
      <c r="R9" s="642">
        <v>588218</v>
      </c>
      <c r="S9" s="643"/>
      <c r="T9" s="643"/>
      <c r="U9" s="643"/>
      <c r="V9" s="643"/>
      <c r="W9" s="643"/>
      <c r="X9" s="643"/>
      <c r="Y9" s="644"/>
      <c r="Z9" s="675">
        <v>0.1</v>
      </c>
      <c r="AA9" s="675"/>
      <c r="AB9" s="675"/>
      <c r="AC9" s="675"/>
      <c r="AD9" s="676">
        <v>588218</v>
      </c>
      <c r="AE9" s="676"/>
      <c r="AF9" s="676"/>
      <c r="AG9" s="676"/>
      <c r="AH9" s="676"/>
      <c r="AI9" s="676"/>
      <c r="AJ9" s="676"/>
      <c r="AK9" s="676"/>
      <c r="AL9" s="645">
        <v>0.3</v>
      </c>
      <c r="AM9" s="646"/>
      <c r="AN9" s="646"/>
      <c r="AO9" s="677"/>
      <c r="AP9" s="639" t="s">
        <v>244</v>
      </c>
      <c r="AQ9" s="640"/>
      <c r="AR9" s="640"/>
      <c r="AS9" s="640"/>
      <c r="AT9" s="640"/>
      <c r="AU9" s="640"/>
      <c r="AV9" s="640"/>
      <c r="AW9" s="640"/>
      <c r="AX9" s="640"/>
      <c r="AY9" s="640"/>
      <c r="AZ9" s="640"/>
      <c r="BA9" s="640"/>
      <c r="BB9" s="640"/>
      <c r="BC9" s="640"/>
      <c r="BD9" s="640"/>
      <c r="BE9" s="640"/>
      <c r="BF9" s="641"/>
      <c r="BG9" s="642">
        <v>55686208</v>
      </c>
      <c r="BH9" s="643"/>
      <c r="BI9" s="643"/>
      <c r="BJ9" s="643"/>
      <c r="BK9" s="643"/>
      <c r="BL9" s="643"/>
      <c r="BM9" s="643"/>
      <c r="BN9" s="644"/>
      <c r="BO9" s="675">
        <v>39.799999999999997</v>
      </c>
      <c r="BP9" s="675"/>
      <c r="BQ9" s="675"/>
      <c r="BR9" s="675"/>
      <c r="BS9" s="648" t="s">
        <v>230</v>
      </c>
      <c r="BT9" s="643"/>
      <c r="BU9" s="643"/>
      <c r="BV9" s="643"/>
      <c r="BW9" s="643"/>
      <c r="BX9" s="643"/>
      <c r="BY9" s="643"/>
      <c r="BZ9" s="643"/>
      <c r="CA9" s="643"/>
      <c r="CB9" s="689"/>
      <c r="CD9" s="681" t="s">
        <v>245</v>
      </c>
      <c r="CE9" s="682"/>
      <c r="CF9" s="682"/>
      <c r="CG9" s="682"/>
      <c r="CH9" s="682"/>
      <c r="CI9" s="682"/>
      <c r="CJ9" s="682"/>
      <c r="CK9" s="682"/>
      <c r="CL9" s="682"/>
      <c r="CM9" s="682"/>
      <c r="CN9" s="682"/>
      <c r="CO9" s="682"/>
      <c r="CP9" s="682"/>
      <c r="CQ9" s="683"/>
      <c r="CR9" s="642">
        <v>33687934</v>
      </c>
      <c r="CS9" s="643"/>
      <c r="CT9" s="643"/>
      <c r="CU9" s="643"/>
      <c r="CV9" s="643"/>
      <c r="CW9" s="643"/>
      <c r="CX9" s="643"/>
      <c r="CY9" s="644"/>
      <c r="CZ9" s="675">
        <v>8.4</v>
      </c>
      <c r="DA9" s="675"/>
      <c r="DB9" s="675"/>
      <c r="DC9" s="675"/>
      <c r="DD9" s="648">
        <v>3430083</v>
      </c>
      <c r="DE9" s="643"/>
      <c r="DF9" s="643"/>
      <c r="DG9" s="643"/>
      <c r="DH9" s="643"/>
      <c r="DI9" s="643"/>
      <c r="DJ9" s="643"/>
      <c r="DK9" s="643"/>
      <c r="DL9" s="643"/>
      <c r="DM9" s="643"/>
      <c r="DN9" s="643"/>
      <c r="DO9" s="643"/>
      <c r="DP9" s="644"/>
      <c r="DQ9" s="648">
        <v>26278120</v>
      </c>
      <c r="DR9" s="643"/>
      <c r="DS9" s="643"/>
      <c r="DT9" s="643"/>
      <c r="DU9" s="643"/>
      <c r="DV9" s="643"/>
      <c r="DW9" s="643"/>
      <c r="DX9" s="643"/>
      <c r="DY9" s="643"/>
      <c r="DZ9" s="643"/>
      <c r="EA9" s="643"/>
      <c r="EB9" s="643"/>
      <c r="EC9" s="689"/>
    </row>
    <row r="10" spans="2:143" ht="11.25" customHeight="1" x14ac:dyDescent="0.2">
      <c r="B10" s="639" t="s">
        <v>246</v>
      </c>
      <c r="C10" s="640"/>
      <c r="D10" s="640"/>
      <c r="E10" s="640"/>
      <c r="F10" s="640"/>
      <c r="G10" s="640"/>
      <c r="H10" s="640"/>
      <c r="I10" s="640"/>
      <c r="J10" s="640"/>
      <c r="K10" s="640"/>
      <c r="L10" s="640"/>
      <c r="M10" s="640"/>
      <c r="N10" s="640"/>
      <c r="O10" s="640"/>
      <c r="P10" s="640"/>
      <c r="Q10" s="641"/>
      <c r="R10" s="642">
        <v>117466</v>
      </c>
      <c r="S10" s="643"/>
      <c r="T10" s="643"/>
      <c r="U10" s="643"/>
      <c r="V10" s="643"/>
      <c r="W10" s="643"/>
      <c r="X10" s="643"/>
      <c r="Y10" s="644"/>
      <c r="Z10" s="675">
        <v>0</v>
      </c>
      <c r="AA10" s="675"/>
      <c r="AB10" s="675"/>
      <c r="AC10" s="675"/>
      <c r="AD10" s="676">
        <v>117466</v>
      </c>
      <c r="AE10" s="676"/>
      <c r="AF10" s="676"/>
      <c r="AG10" s="676"/>
      <c r="AH10" s="676"/>
      <c r="AI10" s="676"/>
      <c r="AJ10" s="676"/>
      <c r="AK10" s="676"/>
      <c r="AL10" s="645">
        <v>0.1</v>
      </c>
      <c r="AM10" s="646"/>
      <c r="AN10" s="646"/>
      <c r="AO10" s="677"/>
      <c r="AP10" s="639" t="s">
        <v>247</v>
      </c>
      <c r="AQ10" s="640"/>
      <c r="AR10" s="640"/>
      <c r="AS10" s="640"/>
      <c r="AT10" s="640"/>
      <c r="AU10" s="640"/>
      <c r="AV10" s="640"/>
      <c r="AW10" s="640"/>
      <c r="AX10" s="640"/>
      <c r="AY10" s="640"/>
      <c r="AZ10" s="640"/>
      <c r="BA10" s="640"/>
      <c r="BB10" s="640"/>
      <c r="BC10" s="640"/>
      <c r="BD10" s="640"/>
      <c r="BE10" s="640"/>
      <c r="BF10" s="641"/>
      <c r="BG10" s="642">
        <v>2401223</v>
      </c>
      <c r="BH10" s="643"/>
      <c r="BI10" s="643"/>
      <c r="BJ10" s="643"/>
      <c r="BK10" s="643"/>
      <c r="BL10" s="643"/>
      <c r="BM10" s="643"/>
      <c r="BN10" s="644"/>
      <c r="BO10" s="675">
        <v>1.7</v>
      </c>
      <c r="BP10" s="675"/>
      <c r="BQ10" s="675"/>
      <c r="BR10" s="675"/>
      <c r="BS10" s="648" t="s">
        <v>230</v>
      </c>
      <c r="BT10" s="643"/>
      <c r="BU10" s="643"/>
      <c r="BV10" s="643"/>
      <c r="BW10" s="643"/>
      <c r="BX10" s="643"/>
      <c r="BY10" s="643"/>
      <c r="BZ10" s="643"/>
      <c r="CA10" s="643"/>
      <c r="CB10" s="689"/>
      <c r="CD10" s="681" t="s">
        <v>248</v>
      </c>
      <c r="CE10" s="682"/>
      <c r="CF10" s="682"/>
      <c r="CG10" s="682"/>
      <c r="CH10" s="682"/>
      <c r="CI10" s="682"/>
      <c r="CJ10" s="682"/>
      <c r="CK10" s="682"/>
      <c r="CL10" s="682"/>
      <c r="CM10" s="682"/>
      <c r="CN10" s="682"/>
      <c r="CO10" s="682"/>
      <c r="CP10" s="682"/>
      <c r="CQ10" s="683"/>
      <c r="CR10" s="642">
        <v>737904</v>
      </c>
      <c r="CS10" s="643"/>
      <c r="CT10" s="643"/>
      <c r="CU10" s="643"/>
      <c r="CV10" s="643"/>
      <c r="CW10" s="643"/>
      <c r="CX10" s="643"/>
      <c r="CY10" s="644"/>
      <c r="CZ10" s="675">
        <v>0.2</v>
      </c>
      <c r="DA10" s="675"/>
      <c r="DB10" s="675"/>
      <c r="DC10" s="675"/>
      <c r="DD10" s="648">
        <v>114415</v>
      </c>
      <c r="DE10" s="643"/>
      <c r="DF10" s="643"/>
      <c r="DG10" s="643"/>
      <c r="DH10" s="643"/>
      <c r="DI10" s="643"/>
      <c r="DJ10" s="643"/>
      <c r="DK10" s="643"/>
      <c r="DL10" s="643"/>
      <c r="DM10" s="643"/>
      <c r="DN10" s="643"/>
      <c r="DO10" s="643"/>
      <c r="DP10" s="644"/>
      <c r="DQ10" s="648">
        <v>512035</v>
      </c>
      <c r="DR10" s="643"/>
      <c r="DS10" s="643"/>
      <c r="DT10" s="643"/>
      <c r="DU10" s="643"/>
      <c r="DV10" s="643"/>
      <c r="DW10" s="643"/>
      <c r="DX10" s="643"/>
      <c r="DY10" s="643"/>
      <c r="DZ10" s="643"/>
      <c r="EA10" s="643"/>
      <c r="EB10" s="643"/>
      <c r="EC10" s="689"/>
    </row>
    <row r="11" spans="2:143" ht="11.25" customHeight="1" x14ac:dyDescent="0.2">
      <c r="B11" s="639" t="s">
        <v>249</v>
      </c>
      <c r="C11" s="640"/>
      <c r="D11" s="640"/>
      <c r="E11" s="640"/>
      <c r="F11" s="640"/>
      <c r="G11" s="640"/>
      <c r="H11" s="640"/>
      <c r="I11" s="640"/>
      <c r="J11" s="640"/>
      <c r="K11" s="640"/>
      <c r="L11" s="640"/>
      <c r="M11" s="640"/>
      <c r="N11" s="640"/>
      <c r="O11" s="640"/>
      <c r="P11" s="640"/>
      <c r="Q11" s="641"/>
      <c r="R11" s="642">
        <v>16032388</v>
      </c>
      <c r="S11" s="643"/>
      <c r="T11" s="643"/>
      <c r="U11" s="643"/>
      <c r="V11" s="643"/>
      <c r="W11" s="643"/>
      <c r="X11" s="643"/>
      <c r="Y11" s="644"/>
      <c r="Z11" s="645">
        <v>3.9</v>
      </c>
      <c r="AA11" s="646"/>
      <c r="AB11" s="646"/>
      <c r="AC11" s="647"/>
      <c r="AD11" s="648">
        <v>16032388</v>
      </c>
      <c r="AE11" s="643"/>
      <c r="AF11" s="643"/>
      <c r="AG11" s="643"/>
      <c r="AH11" s="643"/>
      <c r="AI11" s="643"/>
      <c r="AJ11" s="643"/>
      <c r="AK11" s="644"/>
      <c r="AL11" s="645">
        <v>9.1</v>
      </c>
      <c r="AM11" s="646"/>
      <c r="AN11" s="646"/>
      <c r="AO11" s="677"/>
      <c r="AP11" s="639" t="s">
        <v>250</v>
      </c>
      <c r="AQ11" s="640"/>
      <c r="AR11" s="640"/>
      <c r="AS11" s="640"/>
      <c r="AT11" s="640"/>
      <c r="AU11" s="640"/>
      <c r="AV11" s="640"/>
      <c r="AW11" s="640"/>
      <c r="AX11" s="640"/>
      <c r="AY11" s="640"/>
      <c r="AZ11" s="640"/>
      <c r="BA11" s="640"/>
      <c r="BB11" s="640"/>
      <c r="BC11" s="640"/>
      <c r="BD11" s="640"/>
      <c r="BE11" s="640"/>
      <c r="BF11" s="641"/>
      <c r="BG11" s="642">
        <v>6001021</v>
      </c>
      <c r="BH11" s="643"/>
      <c r="BI11" s="643"/>
      <c r="BJ11" s="643"/>
      <c r="BK11" s="643"/>
      <c r="BL11" s="643"/>
      <c r="BM11" s="643"/>
      <c r="BN11" s="644"/>
      <c r="BO11" s="675">
        <v>4.3</v>
      </c>
      <c r="BP11" s="675"/>
      <c r="BQ11" s="675"/>
      <c r="BR11" s="675"/>
      <c r="BS11" s="648" t="s">
        <v>139</v>
      </c>
      <c r="BT11" s="643"/>
      <c r="BU11" s="643"/>
      <c r="BV11" s="643"/>
      <c r="BW11" s="643"/>
      <c r="BX11" s="643"/>
      <c r="BY11" s="643"/>
      <c r="BZ11" s="643"/>
      <c r="CA11" s="643"/>
      <c r="CB11" s="689"/>
      <c r="CD11" s="681" t="s">
        <v>251</v>
      </c>
      <c r="CE11" s="682"/>
      <c r="CF11" s="682"/>
      <c r="CG11" s="682"/>
      <c r="CH11" s="682"/>
      <c r="CI11" s="682"/>
      <c r="CJ11" s="682"/>
      <c r="CK11" s="682"/>
      <c r="CL11" s="682"/>
      <c r="CM11" s="682"/>
      <c r="CN11" s="682"/>
      <c r="CO11" s="682"/>
      <c r="CP11" s="682"/>
      <c r="CQ11" s="683"/>
      <c r="CR11" s="642">
        <v>4439230</v>
      </c>
      <c r="CS11" s="643"/>
      <c r="CT11" s="643"/>
      <c r="CU11" s="643"/>
      <c r="CV11" s="643"/>
      <c r="CW11" s="643"/>
      <c r="CX11" s="643"/>
      <c r="CY11" s="644"/>
      <c r="CZ11" s="675">
        <v>1.1000000000000001</v>
      </c>
      <c r="DA11" s="675"/>
      <c r="DB11" s="675"/>
      <c r="DC11" s="675"/>
      <c r="DD11" s="648">
        <v>2116564</v>
      </c>
      <c r="DE11" s="643"/>
      <c r="DF11" s="643"/>
      <c r="DG11" s="643"/>
      <c r="DH11" s="643"/>
      <c r="DI11" s="643"/>
      <c r="DJ11" s="643"/>
      <c r="DK11" s="643"/>
      <c r="DL11" s="643"/>
      <c r="DM11" s="643"/>
      <c r="DN11" s="643"/>
      <c r="DO11" s="643"/>
      <c r="DP11" s="644"/>
      <c r="DQ11" s="648">
        <v>2595422</v>
      </c>
      <c r="DR11" s="643"/>
      <c r="DS11" s="643"/>
      <c r="DT11" s="643"/>
      <c r="DU11" s="643"/>
      <c r="DV11" s="643"/>
      <c r="DW11" s="643"/>
      <c r="DX11" s="643"/>
      <c r="DY11" s="643"/>
      <c r="DZ11" s="643"/>
      <c r="EA11" s="643"/>
      <c r="EB11" s="643"/>
      <c r="EC11" s="689"/>
    </row>
    <row r="12" spans="2:143" ht="11.25" customHeight="1" x14ac:dyDescent="0.2">
      <c r="B12" s="639" t="s">
        <v>252</v>
      </c>
      <c r="C12" s="640"/>
      <c r="D12" s="640"/>
      <c r="E12" s="640"/>
      <c r="F12" s="640"/>
      <c r="G12" s="640"/>
      <c r="H12" s="640"/>
      <c r="I12" s="640"/>
      <c r="J12" s="640"/>
      <c r="K12" s="640"/>
      <c r="L12" s="640"/>
      <c r="M12" s="640"/>
      <c r="N12" s="640"/>
      <c r="O12" s="640"/>
      <c r="P12" s="640"/>
      <c r="Q12" s="641"/>
      <c r="R12" s="642">
        <v>23478</v>
      </c>
      <c r="S12" s="643"/>
      <c r="T12" s="643"/>
      <c r="U12" s="643"/>
      <c r="V12" s="643"/>
      <c r="W12" s="643"/>
      <c r="X12" s="643"/>
      <c r="Y12" s="644"/>
      <c r="Z12" s="675">
        <v>0</v>
      </c>
      <c r="AA12" s="675"/>
      <c r="AB12" s="675"/>
      <c r="AC12" s="675"/>
      <c r="AD12" s="676">
        <v>23478</v>
      </c>
      <c r="AE12" s="676"/>
      <c r="AF12" s="676"/>
      <c r="AG12" s="676"/>
      <c r="AH12" s="676"/>
      <c r="AI12" s="676"/>
      <c r="AJ12" s="676"/>
      <c r="AK12" s="676"/>
      <c r="AL12" s="645">
        <v>0</v>
      </c>
      <c r="AM12" s="646"/>
      <c r="AN12" s="646"/>
      <c r="AO12" s="677"/>
      <c r="AP12" s="639" t="s">
        <v>253</v>
      </c>
      <c r="AQ12" s="640"/>
      <c r="AR12" s="640"/>
      <c r="AS12" s="640"/>
      <c r="AT12" s="640"/>
      <c r="AU12" s="640"/>
      <c r="AV12" s="640"/>
      <c r="AW12" s="640"/>
      <c r="AX12" s="640"/>
      <c r="AY12" s="640"/>
      <c r="AZ12" s="640"/>
      <c r="BA12" s="640"/>
      <c r="BB12" s="640"/>
      <c r="BC12" s="640"/>
      <c r="BD12" s="640"/>
      <c r="BE12" s="640"/>
      <c r="BF12" s="641"/>
      <c r="BG12" s="642">
        <v>53840003</v>
      </c>
      <c r="BH12" s="643"/>
      <c r="BI12" s="643"/>
      <c r="BJ12" s="643"/>
      <c r="BK12" s="643"/>
      <c r="BL12" s="643"/>
      <c r="BM12" s="643"/>
      <c r="BN12" s="644"/>
      <c r="BO12" s="675">
        <v>38.5</v>
      </c>
      <c r="BP12" s="675"/>
      <c r="BQ12" s="675"/>
      <c r="BR12" s="675"/>
      <c r="BS12" s="648" t="s">
        <v>139</v>
      </c>
      <c r="BT12" s="643"/>
      <c r="BU12" s="643"/>
      <c r="BV12" s="643"/>
      <c r="BW12" s="643"/>
      <c r="BX12" s="643"/>
      <c r="BY12" s="643"/>
      <c r="BZ12" s="643"/>
      <c r="CA12" s="643"/>
      <c r="CB12" s="689"/>
      <c r="CD12" s="681" t="s">
        <v>254</v>
      </c>
      <c r="CE12" s="682"/>
      <c r="CF12" s="682"/>
      <c r="CG12" s="682"/>
      <c r="CH12" s="682"/>
      <c r="CI12" s="682"/>
      <c r="CJ12" s="682"/>
      <c r="CK12" s="682"/>
      <c r="CL12" s="682"/>
      <c r="CM12" s="682"/>
      <c r="CN12" s="682"/>
      <c r="CO12" s="682"/>
      <c r="CP12" s="682"/>
      <c r="CQ12" s="683"/>
      <c r="CR12" s="642">
        <v>9998217</v>
      </c>
      <c r="CS12" s="643"/>
      <c r="CT12" s="643"/>
      <c r="CU12" s="643"/>
      <c r="CV12" s="643"/>
      <c r="CW12" s="643"/>
      <c r="CX12" s="643"/>
      <c r="CY12" s="644"/>
      <c r="CZ12" s="675">
        <v>2.5</v>
      </c>
      <c r="DA12" s="675"/>
      <c r="DB12" s="675"/>
      <c r="DC12" s="675"/>
      <c r="DD12" s="648">
        <v>121715</v>
      </c>
      <c r="DE12" s="643"/>
      <c r="DF12" s="643"/>
      <c r="DG12" s="643"/>
      <c r="DH12" s="643"/>
      <c r="DI12" s="643"/>
      <c r="DJ12" s="643"/>
      <c r="DK12" s="643"/>
      <c r="DL12" s="643"/>
      <c r="DM12" s="643"/>
      <c r="DN12" s="643"/>
      <c r="DO12" s="643"/>
      <c r="DP12" s="644"/>
      <c r="DQ12" s="648">
        <v>8764382</v>
      </c>
      <c r="DR12" s="643"/>
      <c r="DS12" s="643"/>
      <c r="DT12" s="643"/>
      <c r="DU12" s="643"/>
      <c r="DV12" s="643"/>
      <c r="DW12" s="643"/>
      <c r="DX12" s="643"/>
      <c r="DY12" s="643"/>
      <c r="DZ12" s="643"/>
      <c r="EA12" s="643"/>
      <c r="EB12" s="643"/>
      <c r="EC12" s="689"/>
    </row>
    <row r="13" spans="2:143" ht="11.25" customHeight="1" x14ac:dyDescent="0.2">
      <c r="B13" s="639" t="s">
        <v>255</v>
      </c>
      <c r="C13" s="640"/>
      <c r="D13" s="640"/>
      <c r="E13" s="640"/>
      <c r="F13" s="640"/>
      <c r="G13" s="640"/>
      <c r="H13" s="640"/>
      <c r="I13" s="640"/>
      <c r="J13" s="640"/>
      <c r="K13" s="640"/>
      <c r="L13" s="640"/>
      <c r="M13" s="640"/>
      <c r="N13" s="640"/>
      <c r="O13" s="640"/>
      <c r="P13" s="640"/>
      <c r="Q13" s="641"/>
      <c r="R13" s="642" t="s">
        <v>230</v>
      </c>
      <c r="S13" s="643"/>
      <c r="T13" s="643"/>
      <c r="U13" s="643"/>
      <c r="V13" s="643"/>
      <c r="W13" s="643"/>
      <c r="X13" s="643"/>
      <c r="Y13" s="644"/>
      <c r="Z13" s="675" t="s">
        <v>139</v>
      </c>
      <c r="AA13" s="675"/>
      <c r="AB13" s="675"/>
      <c r="AC13" s="675"/>
      <c r="AD13" s="676" t="s">
        <v>139</v>
      </c>
      <c r="AE13" s="676"/>
      <c r="AF13" s="676"/>
      <c r="AG13" s="676"/>
      <c r="AH13" s="676"/>
      <c r="AI13" s="676"/>
      <c r="AJ13" s="676"/>
      <c r="AK13" s="676"/>
      <c r="AL13" s="645" t="s">
        <v>139</v>
      </c>
      <c r="AM13" s="646"/>
      <c r="AN13" s="646"/>
      <c r="AO13" s="677"/>
      <c r="AP13" s="639" t="s">
        <v>256</v>
      </c>
      <c r="AQ13" s="640"/>
      <c r="AR13" s="640"/>
      <c r="AS13" s="640"/>
      <c r="AT13" s="640"/>
      <c r="AU13" s="640"/>
      <c r="AV13" s="640"/>
      <c r="AW13" s="640"/>
      <c r="AX13" s="640"/>
      <c r="AY13" s="640"/>
      <c r="AZ13" s="640"/>
      <c r="BA13" s="640"/>
      <c r="BB13" s="640"/>
      <c r="BC13" s="640"/>
      <c r="BD13" s="640"/>
      <c r="BE13" s="640"/>
      <c r="BF13" s="641"/>
      <c r="BG13" s="642">
        <v>53544346</v>
      </c>
      <c r="BH13" s="643"/>
      <c r="BI13" s="643"/>
      <c r="BJ13" s="643"/>
      <c r="BK13" s="643"/>
      <c r="BL13" s="643"/>
      <c r="BM13" s="643"/>
      <c r="BN13" s="644"/>
      <c r="BO13" s="675">
        <v>38.299999999999997</v>
      </c>
      <c r="BP13" s="675"/>
      <c r="BQ13" s="675"/>
      <c r="BR13" s="675"/>
      <c r="BS13" s="648" t="s">
        <v>230</v>
      </c>
      <c r="BT13" s="643"/>
      <c r="BU13" s="643"/>
      <c r="BV13" s="643"/>
      <c r="BW13" s="643"/>
      <c r="BX13" s="643"/>
      <c r="BY13" s="643"/>
      <c r="BZ13" s="643"/>
      <c r="CA13" s="643"/>
      <c r="CB13" s="689"/>
      <c r="CD13" s="681" t="s">
        <v>257</v>
      </c>
      <c r="CE13" s="682"/>
      <c r="CF13" s="682"/>
      <c r="CG13" s="682"/>
      <c r="CH13" s="682"/>
      <c r="CI13" s="682"/>
      <c r="CJ13" s="682"/>
      <c r="CK13" s="682"/>
      <c r="CL13" s="682"/>
      <c r="CM13" s="682"/>
      <c r="CN13" s="682"/>
      <c r="CO13" s="682"/>
      <c r="CP13" s="682"/>
      <c r="CQ13" s="683"/>
      <c r="CR13" s="642">
        <v>45567000</v>
      </c>
      <c r="CS13" s="643"/>
      <c r="CT13" s="643"/>
      <c r="CU13" s="643"/>
      <c r="CV13" s="643"/>
      <c r="CW13" s="643"/>
      <c r="CX13" s="643"/>
      <c r="CY13" s="644"/>
      <c r="CZ13" s="675">
        <v>11.4</v>
      </c>
      <c r="DA13" s="675"/>
      <c r="DB13" s="675"/>
      <c r="DC13" s="675"/>
      <c r="DD13" s="648">
        <v>27122923</v>
      </c>
      <c r="DE13" s="643"/>
      <c r="DF13" s="643"/>
      <c r="DG13" s="643"/>
      <c r="DH13" s="643"/>
      <c r="DI13" s="643"/>
      <c r="DJ13" s="643"/>
      <c r="DK13" s="643"/>
      <c r="DL13" s="643"/>
      <c r="DM13" s="643"/>
      <c r="DN13" s="643"/>
      <c r="DO13" s="643"/>
      <c r="DP13" s="644"/>
      <c r="DQ13" s="648">
        <v>20109152</v>
      </c>
      <c r="DR13" s="643"/>
      <c r="DS13" s="643"/>
      <c r="DT13" s="643"/>
      <c r="DU13" s="643"/>
      <c r="DV13" s="643"/>
      <c r="DW13" s="643"/>
      <c r="DX13" s="643"/>
      <c r="DY13" s="643"/>
      <c r="DZ13" s="643"/>
      <c r="EA13" s="643"/>
      <c r="EB13" s="643"/>
      <c r="EC13" s="689"/>
    </row>
    <row r="14" spans="2:143" ht="11.25" customHeight="1" x14ac:dyDescent="0.2">
      <c r="B14" s="639" t="s">
        <v>258</v>
      </c>
      <c r="C14" s="640"/>
      <c r="D14" s="640"/>
      <c r="E14" s="640"/>
      <c r="F14" s="640"/>
      <c r="G14" s="640"/>
      <c r="H14" s="640"/>
      <c r="I14" s="640"/>
      <c r="J14" s="640"/>
      <c r="K14" s="640"/>
      <c r="L14" s="640"/>
      <c r="M14" s="640"/>
      <c r="N14" s="640"/>
      <c r="O14" s="640"/>
      <c r="P14" s="640"/>
      <c r="Q14" s="641"/>
      <c r="R14" s="642" t="s">
        <v>139</v>
      </c>
      <c r="S14" s="643"/>
      <c r="T14" s="643"/>
      <c r="U14" s="643"/>
      <c r="V14" s="643"/>
      <c r="W14" s="643"/>
      <c r="X14" s="643"/>
      <c r="Y14" s="644"/>
      <c r="Z14" s="675" t="s">
        <v>230</v>
      </c>
      <c r="AA14" s="675"/>
      <c r="AB14" s="675"/>
      <c r="AC14" s="675"/>
      <c r="AD14" s="676" t="s">
        <v>139</v>
      </c>
      <c r="AE14" s="676"/>
      <c r="AF14" s="676"/>
      <c r="AG14" s="676"/>
      <c r="AH14" s="676"/>
      <c r="AI14" s="676"/>
      <c r="AJ14" s="676"/>
      <c r="AK14" s="676"/>
      <c r="AL14" s="645" t="s">
        <v>230</v>
      </c>
      <c r="AM14" s="646"/>
      <c r="AN14" s="646"/>
      <c r="AO14" s="677"/>
      <c r="AP14" s="639" t="s">
        <v>259</v>
      </c>
      <c r="AQ14" s="640"/>
      <c r="AR14" s="640"/>
      <c r="AS14" s="640"/>
      <c r="AT14" s="640"/>
      <c r="AU14" s="640"/>
      <c r="AV14" s="640"/>
      <c r="AW14" s="640"/>
      <c r="AX14" s="640"/>
      <c r="AY14" s="640"/>
      <c r="AZ14" s="640"/>
      <c r="BA14" s="640"/>
      <c r="BB14" s="640"/>
      <c r="BC14" s="640"/>
      <c r="BD14" s="640"/>
      <c r="BE14" s="640"/>
      <c r="BF14" s="641"/>
      <c r="BG14" s="642">
        <v>1689560</v>
      </c>
      <c r="BH14" s="643"/>
      <c r="BI14" s="643"/>
      <c r="BJ14" s="643"/>
      <c r="BK14" s="643"/>
      <c r="BL14" s="643"/>
      <c r="BM14" s="643"/>
      <c r="BN14" s="644"/>
      <c r="BO14" s="675">
        <v>1.2</v>
      </c>
      <c r="BP14" s="675"/>
      <c r="BQ14" s="675"/>
      <c r="BR14" s="675"/>
      <c r="BS14" s="648" t="s">
        <v>139</v>
      </c>
      <c r="BT14" s="643"/>
      <c r="BU14" s="643"/>
      <c r="BV14" s="643"/>
      <c r="BW14" s="643"/>
      <c r="BX14" s="643"/>
      <c r="BY14" s="643"/>
      <c r="BZ14" s="643"/>
      <c r="CA14" s="643"/>
      <c r="CB14" s="689"/>
      <c r="CD14" s="681" t="s">
        <v>260</v>
      </c>
      <c r="CE14" s="682"/>
      <c r="CF14" s="682"/>
      <c r="CG14" s="682"/>
      <c r="CH14" s="682"/>
      <c r="CI14" s="682"/>
      <c r="CJ14" s="682"/>
      <c r="CK14" s="682"/>
      <c r="CL14" s="682"/>
      <c r="CM14" s="682"/>
      <c r="CN14" s="682"/>
      <c r="CO14" s="682"/>
      <c r="CP14" s="682"/>
      <c r="CQ14" s="683"/>
      <c r="CR14" s="642">
        <v>12917630</v>
      </c>
      <c r="CS14" s="643"/>
      <c r="CT14" s="643"/>
      <c r="CU14" s="643"/>
      <c r="CV14" s="643"/>
      <c r="CW14" s="643"/>
      <c r="CX14" s="643"/>
      <c r="CY14" s="644"/>
      <c r="CZ14" s="675">
        <v>3.2</v>
      </c>
      <c r="DA14" s="675"/>
      <c r="DB14" s="675"/>
      <c r="DC14" s="675"/>
      <c r="DD14" s="648">
        <v>2243381</v>
      </c>
      <c r="DE14" s="643"/>
      <c r="DF14" s="643"/>
      <c r="DG14" s="643"/>
      <c r="DH14" s="643"/>
      <c r="DI14" s="643"/>
      <c r="DJ14" s="643"/>
      <c r="DK14" s="643"/>
      <c r="DL14" s="643"/>
      <c r="DM14" s="643"/>
      <c r="DN14" s="643"/>
      <c r="DO14" s="643"/>
      <c r="DP14" s="644"/>
      <c r="DQ14" s="648">
        <v>8428212</v>
      </c>
      <c r="DR14" s="643"/>
      <c r="DS14" s="643"/>
      <c r="DT14" s="643"/>
      <c r="DU14" s="643"/>
      <c r="DV14" s="643"/>
      <c r="DW14" s="643"/>
      <c r="DX14" s="643"/>
      <c r="DY14" s="643"/>
      <c r="DZ14" s="643"/>
      <c r="EA14" s="643"/>
      <c r="EB14" s="643"/>
      <c r="EC14" s="689"/>
    </row>
    <row r="15" spans="2:143" ht="11.25" customHeight="1" x14ac:dyDescent="0.2">
      <c r="B15" s="639" t="s">
        <v>261</v>
      </c>
      <c r="C15" s="640"/>
      <c r="D15" s="640"/>
      <c r="E15" s="640"/>
      <c r="F15" s="640"/>
      <c r="G15" s="640"/>
      <c r="H15" s="640"/>
      <c r="I15" s="640"/>
      <c r="J15" s="640"/>
      <c r="K15" s="640"/>
      <c r="L15" s="640"/>
      <c r="M15" s="640"/>
      <c r="N15" s="640"/>
      <c r="O15" s="640"/>
      <c r="P15" s="640"/>
      <c r="Q15" s="641"/>
      <c r="R15" s="642">
        <v>5577456</v>
      </c>
      <c r="S15" s="643"/>
      <c r="T15" s="643"/>
      <c r="U15" s="643"/>
      <c r="V15" s="643"/>
      <c r="W15" s="643"/>
      <c r="X15" s="643"/>
      <c r="Y15" s="644"/>
      <c r="Z15" s="675">
        <v>1.4</v>
      </c>
      <c r="AA15" s="675"/>
      <c r="AB15" s="675"/>
      <c r="AC15" s="675"/>
      <c r="AD15" s="676">
        <v>5577456</v>
      </c>
      <c r="AE15" s="676"/>
      <c r="AF15" s="676"/>
      <c r="AG15" s="676"/>
      <c r="AH15" s="676"/>
      <c r="AI15" s="676"/>
      <c r="AJ15" s="676"/>
      <c r="AK15" s="676"/>
      <c r="AL15" s="645">
        <v>3.2</v>
      </c>
      <c r="AM15" s="646"/>
      <c r="AN15" s="646"/>
      <c r="AO15" s="677"/>
      <c r="AP15" s="639" t="s">
        <v>262</v>
      </c>
      <c r="AQ15" s="640"/>
      <c r="AR15" s="640"/>
      <c r="AS15" s="640"/>
      <c r="AT15" s="640"/>
      <c r="AU15" s="640"/>
      <c r="AV15" s="640"/>
      <c r="AW15" s="640"/>
      <c r="AX15" s="640"/>
      <c r="AY15" s="640"/>
      <c r="AZ15" s="640"/>
      <c r="BA15" s="640"/>
      <c r="BB15" s="640"/>
      <c r="BC15" s="640"/>
      <c r="BD15" s="640"/>
      <c r="BE15" s="640"/>
      <c r="BF15" s="641"/>
      <c r="BG15" s="642">
        <v>4055171</v>
      </c>
      <c r="BH15" s="643"/>
      <c r="BI15" s="643"/>
      <c r="BJ15" s="643"/>
      <c r="BK15" s="643"/>
      <c r="BL15" s="643"/>
      <c r="BM15" s="643"/>
      <c r="BN15" s="644"/>
      <c r="BO15" s="675">
        <v>2.9</v>
      </c>
      <c r="BP15" s="675"/>
      <c r="BQ15" s="675"/>
      <c r="BR15" s="675"/>
      <c r="BS15" s="648" t="s">
        <v>139</v>
      </c>
      <c r="BT15" s="643"/>
      <c r="BU15" s="643"/>
      <c r="BV15" s="643"/>
      <c r="BW15" s="643"/>
      <c r="BX15" s="643"/>
      <c r="BY15" s="643"/>
      <c r="BZ15" s="643"/>
      <c r="CA15" s="643"/>
      <c r="CB15" s="689"/>
      <c r="CD15" s="681" t="s">
        <v>263</v>
      </c>
      <c r="CE15" s="682"/>
      <c r="CF15" s="682"/>
      <c r="CG15" s="682"/>
      <c r="CH15" s="682"/>
      <c r="CI15" s="682"/>
      <c r="CJ15" s="682"/>
      <c r="CK15" s="682"/>
      <c r="CL15" s="682"/>
      <c r="CM15" s="682"/>
      <c r="CN15" s="682"/>
      <c r="CO15" s="682"/>
      <c r="CP15" s="682"/>
      <c r="CQ15" s="683"/>
      <c r="CR15" s="642">
        <v>58782379</v>
      </c>
      <c r="CS15" s="643"/>
      <c r="CT15" s="643"/>
      <c r="CU15" s="643"/>
      <c r="CV15" s="643"/>
      <c r="CW15" s="643"/>
      <c r="CX15" s="643"/>
      <c r="CY15" s="644"/>
      <c r="CZ15" s="675">
        <v>14.6</v>
      </c>
      <c r="DA15" s="675"/>
      <c r="DB15" s="675"/>
      <c r="DC15" s="675"/>
      <c r="DD15" s="648">
        <v>8600485</v>
      </c>
      <c r="DE15" s="643"/>
      <c r="DF15" s="643"/>
      <c r="DG15" s="643"/>
      <c r="DH15" s="643"/>
      <c r="DI15" s="643"/>
      <c r="DJ15" s="643"/>
      <c r="DK15" s="643"/>
      <c r="DL15" s="643"/>
      <c r="DM15" s="643"/>
      <c r="DN15" s="643"/>
      <c r="DO15" s="643"/>
      <c r="DP15" s="644"/>
      <c r="DQ15" s="648">
        <v>39898441</v>
      </c>
      <c r="DR15" s="643"/>
      <c r="DS15" s="643"/>
      <c r="DT15" s="643"/>
      <c r="DU15" s="643"/>
      <c r="DV15" s="643"/>
      <c r="DW15" s="643"/>
      <c r="DX15" s="643"/>
      <c r="DY15" s="643"/>
      <c r="DZ15" s="643"/>
      <c r="EA15" s="643"/>
      <c r="EB15" s="643"/>
      <c r="EC15" s="689"/>
    </row>
    <row r="16" spans="2:143" ht="11.25" customHeight="1" x14ac:dyDescent="0.2">
      <c r="B16" s="639" t="s">
        <v>264</v>
      </c>
      <c r="C16" s="640"/>
      <c r="D16" s="640"/>
      <c r="E16" s="640"/>
      <c r="F16" s="640"/>
      <c r="G16" s="640"/>
      <c r="H16" s="640"/>
      <c r="I16" s="640"/>
      <c r="J16" s="640"/>
      <c r="K16" s="640"/>
      <c r="L16" s="640"/>
      <c r="M16" s="640"/>
      <c r="N16" s="640"/>
      <c r="O16" s="640"/>
      <c r="P16" s="640"/>
      <c r="Q16" s="641"/>
      <c r="R16" s="642">
        <v>344301</v>
      </c>
      <c r="S16" s="643"/>
      <c r="T16" s="643"/>
      <c r="U16" s="643"/>
      <c r="V16" s="643"/>
      <c r="W16" s="643"/>
      <c r="X16" s="643"/>
      <c r="Y16" s="644"/>
      <c r="Z16" s="675">
        <v>0.1</v>
      </c>
      <c r="AA16" s="675"/>
      <c r="AB16" s="675"/>
      <c r="AC16" s="675"/>
      <c r="AD16" s="676">
        <v>344301</v>
      </c>
      <c r="AE16" s="676"/>
      <c r="AF16" s="676"/>
      <c r="AG16" s="676"/>
      <c r="AH16" s="676"/>
      <c r="AI16" s="676"/>
      <c r="AJ16" s="676"/>
      <c r="AK16" s="676"/>
      <c r="AL16" s="645">
        <v>0.2</v>
      </c>
      <c r="AM16" s="646"/>
      <c r="AN16" s="646"/>
      <c r="AO16" s="677"/>
      <c r="AP16" s="639" t="s">
        <v>265</v>
      </c>
      <c r="AQ16" s="640"/>
      <c r="AR16" s="640"/>
      <c r="AS16" s="640"/>
      <c r="AT16" s="640"/>
      <c r="AU16" s="640"/>
      <c r="AV16" s="640"/>
      <c r="AW16" s="640"/>
      <c r="AX16" s="640"/>
      <c r="AY16" s="640"/>
      <c r="AZ16" s="640"/>
      <c r="BA16" s="640"/>
      <c r="BB16" s="640"/>
      <c r="BC16" s="640"/>
      <c r="BD16" s="640"/>
      <c r="BE16" s="640"/>
      <c r="BF16" s="641"/>
      <c r="BG16" s="642">
        <v>93</v>
      </c>
      <c r="BH16" s="643"/>
      <c r="BI16" s="643"/>
      <c r="BJ16" s="643"/>
      <c r="BK16" s="643"/>
      <c r="BL16" s="643"/>
      <c r="BM16" s="643"/>
      <c r="BN16" s="644"/>
      <c r="BO16" s="675">
        <v>0</v>
      </c>
      <c r="BP16" s="675"/>
      <c r="BQ16" s="675"/>
      <c r="BR16" s="675"/>
      <c r="BS16" s="648" t="s">
        <v>230</v>
      </c>
      <c r="BT16" s="643"/>
      <c r="BU16" s="643"/>
      <c r="BV16" s="643"/>
      <c r="BW16" s="643"/>
      <c r="BX16" s="643"/>
      <c r="BY16" s="643"/>
      <c r="BZ16" s="643"/>
      <c r="CA16" s="643"/>
      <c r="CB16" s="689"/>
      <c r="CD16" s="681" t="s">
        <v>266</v>
      </c>
      <c r="CE16" s="682"/>
      <c r="CF16" s="682"/>
      <c r="CG16" s="682"/>
      <c r="CH16" s="682"/>
      <c r="CI16" s="682"/>
      <c r="CJ16" s="682"/>
      <c r="CK16" s="682"/>
      <c r="CL16" s="682"/>
      <c r="CM16" s="682"/>
      <c r="CN16" s="682"/>
      <c r="CO16" s="682"/>
      <c r="CP16" s="682"/>
      <c r="CQ16" s="683"/>
      <c r="CR16" s="642">
        <v>1750283</v>
      </c>
      <c r="CS16" s="643"/>
      <c r="CT16" s="643"/>
      <c r="CU16" s="643"/>
      <c r="CV16" s="643"/>
      <c r="CW16" s="643"/>
      <c r="CX16" s="643"/>
      <c r="CY16" s="644"/>
      <c r="CZ16" s="675">
        <v>0.4</v>
      </c>
      <c r="DA16" s="675"/>
      <c r="DB16" s="675"/>
      <c r="DC16" s="675"/>
      <c r="DD16" s="648" t="s">
        <v>230</v>
      </c>
      <c r="DE16" s="643"/>
      <c r="DF16" s="643"/>
      <c r="DG16" s="643"/>
      <c r="DH16" s="643"/>
      <c r="DI16" s="643"/>
      <c r="DJ16" s="643"/>
      <c r="DK16" s="643"/>
      <c r="DL16" s="643"/>
      <c r="DM16" s="643"/>
      <c r="DN16" s="643"/>
      <c r="DO16" s="643"/>
      <c r="DP16" s="644"/>
      <c r="DQ16" s="648">
        <v>188903</v>
      </c>
      <c r="DR16" s="643"/>
      <c r="DS16" s="643"/>
      <c r="DT16" s="643"/>
      <c r="DU16" s="643"/>
      <c r="DV16" s="643"/>
      <c r="DW16" s="643"/>
      <c r="DX16" s="643"/>
      <c r="DY16" s="643"/>
      <c r="DZ16" s="643"/>
      <c r="EA16" s="643"/>
      <c r="EB16" s="643"/>
      <c r="EC16" s="689"/>
    </row>
    <row r="17" spans="2:133" ht="11.25" customHeight="1" x14ac:dyDescent="0.2">
      <c r="B17" s="639" t="s">
        <v>267</v>
      </c>
      <c r="C17" s="640"/>
      <c r="D17" s="640"/>
      <c r="E17" s="640"/>
      <c r="F17" s="640"/>
      <c r="G17" s="640"/>
      <c r="H17" s="640"/>
      <c r="I17" s="640"/>
      <c r="J17" s="640"/>
      <c r="K17" s="640"/>
      <c r="L17" s="640"/>
      <c r="M17" s="640"/>
      <c r="N17" s="640"/>
      <c r="O17" s="640"/>
      <c r="P17" s="640"/>
      <c r="Q17" s="641"/>
      <c r="R17" s="642">
        <v>1022385</v>
      </c>
      <c r="S17" s="643"/>
      <c r="T17" s="643"/>
      <c r="U17" s="643"/>
      <c r="V17" s="643"/>
      <c r="W17" s="643"/>
      <c r="X17" s="643"/>
      <c r="Y17" s="644"/>
      <c r="Z17" s="675">
        <v>0.2</v>
      </c>
      <c r="AA17" s="675"/>
      <c r="AB17" s="675"/>
      <c r="AC17" s="675"/>
      <c r="AD17" s="676">
        <v>1022385</v>
      </c>
      <c r="AE17" s="676"/>
      <c r="AF17" s="676"/>
      <c r="AG17" s="676"/>
      <c r="AH17" s="676"/>
      <c r="AI17" s="676"/>
      <c r="AJ17" s="676"/>
      <c r="AK17" s="676"/>
      <c r="AL17" s="645">
        <v>0.6</v>
      </c>
      <c r="AM17" s="646"/>
      <c r="AN17" s="646"/>
      <c r="AO17" s="677"/>
      <c r="AP17" s="639" t="s">
        <v>268</v>
      </c>
      <c r="AQ17" s="640"/>
      <c r="AR17" s="640"/>
      <c r="AS17" s="640"/>
      <c r="AT17" s="640"/>
      <c r="AU17" s="640"/>
      <c r="AV17" s="640"/>
      <c r="AW17" s="640"/>
      <c r="AX17" s="640"/>
      <c r="AY17" s="640"/>
      <c r="AZ17" s="640"/>
      <c r="BA17" s="640"/>
      <c r="BB17" s="640"/>
      <c r="BC17" s="640"/>
      <c r="BD17" s="640"/>
      <c r="BE17" s="640"/>
      <c r="BF17" s="641"/>
      <c r="BG17" s="642" t="s">
        <v>230</v>
      </c>
      <c r="BH17" s="643"/>
      <c r="BI17" s="643"/>
      <c r="BJ17" s="643"/>
      <c r="BK17" s="643"/>
      <c r="BL17" s="643"/>
      <c r="BM17" s="643"/>
      <c r="BN17" s="644"/>
      <c r="BO17" s="675" t="s">
        <v>230</v>
      </c>
      <c r="BP17" s="675"/>
      <c r="BQ17" s="675"/>
      <c r="BR17" s="675"/>
      <c r="BS17" s="648" t="s">
        <v>139</v>
      </c>
      <c r="BT17" s="643"/>
      <c r="BU17" s="643"/>
      <c r="BV17" s="643"/>
      <c r="BW17" s="643"/>
      <c r="BX17" s="643"/>
      <c r="BY17" s="643"/>
      <c r="BZ17" s="643"/>
      <c r="CA17" s="643"/>
      <c r="CB17" s="689"/>
      <c r="CD17" s="681" t="s">
        <v>269</v>
      </c>
      <c r="CE17" s="682"/>
      <c r="CF17" s="682"/>
      <c r="CG17" s="682"/>
      <c r="CH17" s="682"/>
      <c r="CI17" s="682"/>
      <c r="CJ17" s="682"/>
      <c r="CK17" s="682"/>
      <c r="CL17" s="682"/>
      <c r="CM17" s="682"/>
      <c r="CN17" s="682"/>
      <c r="CO17" s="682"/>
      <c r="CP17" s="682"/>
      <c r="CQ17" s="683"/>
      <c r="CR17" s="642">
        <v>37782648</v>
      </c>
      <c r="CS17" s="643"/>
      <c r="CT17" s="643"/>
      <c r="CU17" s="643"/>
      <c r="CV17" s="643"/>
      <c r="CW17" s="643"/>
      <c r="CX17" s="643"/>
      <c r="CY17" s="644"/>
      <c r="CZ17" s="675">
        <v>9.4</v>
      </c>
      <c r="DA17" s="675"/>
      <c r="DB17" s="675"/>
      <c r="DC17" s="675"/>
      <c r="DD17" s="648" t="s">
        <v>230</v>
      </c>
      <c r="DE17" s="643"/>
      <c r="DF17" s="643"/>
      <c r="DG17" s="643"/>
      <c r="DH17" s="643"/>
      <c r="DI17" s="643"/>
      <c r="DJ17" s="643"/>
      <c r="DK17" s="643"/>
      <c r="DL17" s="643"/>
      <c r="DM17" s="643"/>
      <c r="DN17" s="643"/>
      <c r="DO17" s="643"/>
      <c r="DP17" s="644"/>
      <c r="DQ17" s="648">
        <v>35524248</v>
      </c>
      <c r="DR17" s="643"/>
      <c r="DS17" s="643"/>
      <c r="DT17" s="643"/>
      <c r="DU17" s="643"/>
      <c r="DV17" s="643"/>
      <c r="DW17" s="643"/>
      <c r="DX17" s="643"/>
      <c r="DY17" s="643"/>
      <c r="DZ17" s="643"/>
      <c r="EA17" s="643"/>
      <c r="EB17" s="643"/>
      <c r="EC17" s="689"/>
    </row>
    <row r="18" spans="2:133" ht="11.25" customHeight="1" x14ac:dyDescent="0.2">
      <c r="B18" s="639" t="s">
        <v>270</v>
      </c>
      <c r="C18" s="640"/>
      <c r="D18" s="640"/>
      <c r="E18" s="640"/>
      <c r="F18" s="640"/>
      <c r="G18" s="640"/>
      <c r="H18" s="640"/>
      <c r="I18" s="640"/>
      <c r="J18" s="640"/>
      <c r="K18" s="640"/>
      <c r="L18" s="640"/>
      <c r="M18" s="640"/>
      <c r="N18" s="640"/>
      <c r="O18" s="640"/>
      <c r="P18" s="640"/>
      <c r="Q18" s="641"/>
      <c r="R18" s="642">
        <v>1091865</v>
      </c>
      <c r="S18" s="643"/>
      <c r="T18" s="643"/>
      <c r="U18" s="643"/>
      <c r="V18" s="643"/>
      <c r="W18" s="643"/>
      <c r="X18" s="643"/>
      <c r="Y18" s="644"/>
      <c r="Z18" s="675">
        <v>0.3</v>
      </c>
      <c r="AA18" s="675"/>
      <c r="AB18" s="675"/>
      <c r="AC18" s="675"/>
      <c r="AD18" s="676">
        <v>1091865</v>
      </c>
      <c r="AE18" s="676"/>
      <c r="AF18" s="676"/>
      <c r="AG18" s="676"/>
      <c r="AH18" s="676"/>
      <c r="AI18" s="676"/>
      <c r="AJ18" s="676"/>
      <c r="AK18" s="676"/>
      <c r="AL18" s="645">
        <v>0.6</v>
      </c>
      <c r="AM18" s="646"/>
      <c r="AN18" s="646"/>
      <c r="AO18" s="677"/>
      <c r="AP18" s="639" t="s">
        <v>271</v>
      </c>
      <c r="AQ18" s="640"/>
      <c r="AR18" s="640"/>
      <c r="AS18" s="640"/>
      <c r="AT18" s="640"/>
      <c r="AU18" s="640"/>
      <c r="AV18" s="640"/>
      <c r="AW18" s="640"/>
      <c r="AX18" s="640"/>
      <c r="AY18" s="640"/>
      <c r="AZ18" s="640"/>
      <c r="BA18" s="640"/>
      <c r="BB18" s="640"/>
      <c r="BC18" s="640"/>
      <c r="BD18" s="640"/>
      <c r="BE18" s="640"/>
      <c r="BF18" s="641"/>
      <c r="BG18" s="642" t="s">
        <v>230</v>
      </c>
      <c r="BH18" s="643"/>
      <c r="BI18" s="643"/>
      <c r="BJ18" s="643"/>
      <c r="BK18" s="643"/>
      <c r="BL18" s="643"/>
      <c r="BM18" s="643"/>
      <c r="BN18" s="644"/>
      <c r="BO18" s="675" t="s">
        <v>139</v>
      </c>
      <c r="BP18" s="675"/>
      <c r="BQ18" s="675"/>
      <c r="BR18" s="675"/>
      <c r="BS18" s="648" t="s">
        <v>139</v>
      </c>
      <c r="BT18" s="643"/>
      <c r="BU18" s="643"/>
      <c r="BV18" s="643"/>
      <c r="BW18" s="643"/>
      <c r="BX18" s="643"/>
      <c r="BY18" s="643"/>
      <c r="BZ18" s="643"/>
      <c r="CA18" s="643"/>
      <c r="CB18" s="689"/>
      <c r="CD18" s="681" t="s">
        <v>272</v>
      </c>
      <c r="CE18" s="682"/>
      <c r="CF18" s="682"/>
      <c r="CG18" s="682"/>
      <c r="CH18" s="682"/>
      <c r="CI18" s="682"/>
      <c r="CJ18" s="682"/>
      <c r="CK18" s="682"/>
      <c r="CL18" s="682"/>
      <c r="CM18" s="682"/>
      <c r="CN18" s="682"/>
      <c r="CO18" s="682"/>
      <c r="CP18" s="682"/>
      <c r="CQ18" s="683"/>
      <c r="CR18" s="642" t="s">
        <v>230</v>
      </c>
      <c r="CS18" s="643"/>
      <c r="CT18" s="643"/>
      <c r="CU18" s="643"/>
      <c r="CV18" s="643"/>
      <c r="CW18" s="643"/>
      <c r="CX18" s="643"/>
      <c r="CY18" s="644"/>
      <c r="CZ18" s="675" t="s">
        <v>230</v>
      </c>
      <c r="DA18" s="675"/>
      <c r="DB18" s="675"/>
      <c r="DC18" s="675"/>
      <c r="DD18" s="648" t="s">
        <v>139</v>
      </c>
      <c r="DE18" s="643"/>
      <c r="DF18" s="643"/>
      <c r="DG18" s="643"/>
      <c r="DH18" s="643"/>
      <c r="DI18" s="643"/>
      <c r="DJ18" s="643"/>
      <c r="DK18" s="643"/>
      <c r="DL18" s="643"/>
      <c r="DM18" s="643"/>
      <c r="DN18" s="643"/>
      <c r="DO18" s="643"/>
      <c r="DP18" s="644"/>
      <c r="DQ18" s="648" t="s">
        <v>139</v>
      </c>
      <c r="DR18" s="643"/>
      <c r="DS18" s="643"/>
      <c r="DT18" s="643"/>
      <c r="DU18" s="643"/>
      <c r="DV18" s="643"/>
      <c r="DW18" s="643"/>
      <c r="DX18" s="643"/>
      <c r="DY18" s="643"/>
      <c r="DZ18" s="643"/>
      <c r="EA18" s="643"/>
      <c r="EB18" s="643"/>
      <c r="EC18" s="689"/>
    </row>
    <row r="19" spans="2:133" ht="11.25" customHeight="1" x14ac:dyDescent="0.2">
      <c r="B19" s="639" t="s">
        <v>273</v>
      </c>
      <c r="C19" s="640"/>
      <c r="D19" s="640"/>
      <c r="E19" s="640"/>
      <c r="F19" s="640"/>
      <c r="G19" s="640"/>
      <c r="H19" s="640"/>
      <c r="I19" s="640"/>
      <c r="J19" s="640"/>
      <c r="K19" s="640"/>
      <c r="L19" s="640"/>
      <c r="M19" s="640"/>
      <c r="N19" s="640"/>
      <c r="O19" s="640"/>
      <c r="P19" s="640"/>
      <c r="Q19" s="641"/>
      <c r="R19" s="642">
        <v>877220</v>
      </c>
      <c r="S19" s="643"/>
      <c r="T19" s="643"/>
      <c r="U19" s="643"/>
      <c r="V19" s="643"/>
      <c r="W19" s="643"/>
      <c r="X19" s="643"/>
      <c r="Y19" s="644"/>
      <c r="Z19" s="675">
        <v>0.2</v>
      </c>
      <c r="AA19" s="675"/>
      <c r="AB19" s="675"/>
      <c r="AC19" s="675"/>
      <c r="AD19" s="676">
        <v>877220</v>
      </c>
      <c r="AE19" s="676"/>
      <c r="AF19" s="676"/>
      <c r="AG19" s="676"/>
      <c r="AH19" s="676"/>
      <c r="AI19" s="676"/>
      <c r="AJ19" s="676"/>
      <c r="AK19" s="676"/>
      <c r="AL19" s="645">
        <v>0.5</v>
      </c>
      <c r="AM19" s="646"/>
      <c r="AN19" s="646"/>
      <c r="AO19" s="677"/>
      <c r="AP19" s="639" t="s">
        <v>274</v>
      </c>
      <c r="AQ19" s="640"/>
      <c r="AR19" s="640"/>
      <c r="AS19" s="640"/>
      <c r="AT19" s="640"/>
      <c r="AU19" s="640"/>
      <c r="AV19" s="640"/>
      <c r="AW19" s="640"/>
      <c r="AX19" s="640"/>
      <c r="AY19" s="640"/>
      <c r="AZ19" s="640"/>
      <c r="BA19" s="640"/>
      <c r="BB19" s="640"/>
      <c r="BC19" s="640"/>
      <c r="BD19" s="640"/>
      <c r="BE19" s="640"/>
      <c r="BF19" s="641"/>
      <c r="BG19" s="642">
        <v>14800975</v>
      </c>
      <c r="BH19" s="643"/>
      <c r="BI19" s="643"/>
      <c r="BJ19" s="643"/>
      <c r="BK19" s="643"/>
      <c r="BL19" s="643"/>
      <c r="BM19" s="643"/>
      <c r="BN19" s="644"/>
      <c r="BO19" s="675">
        <v>10.6</v>
      </c>
      <c r="BP19" s="675"/>
      <c r="BQ19" s="675"/>
      <c r="BR19" s="675"/>
      <c r="BS19" s="648" t="s">
        <v>139</v>
      </c>
      <c r="BT19" s="643"/>
      <c r="BU19" s="643"/>
      <c r="BV19" s="643"/>
      <c r="BW19" s="643"/>
      <c r="BX19" s="643"/>
      <c r="BY19" s="643"/>
      <c r="BZ19" s="643"/>
      <c r="CA19" s="643"/>
      <c r="CB19" s="689"/>
      <c r="CD19" s="681" t="s">
        <v>275</v>
      </c>
      <c r="CE19" s="682"/>
      <c r="CF19" s="682"/>
      <c r="CG19" s="682"/>
      <c r="CH19" s="682"/>
      <c r="CI19" s="682"/>
      <c r="CJ19" s="682"/>
      <c r="CK19" s="682"/>
      <c r="CL19" s="682"/>
      <c r="CM19" s="682"/>
      <c r="CN19" s="682"/>
      <c r="CO19" s="682"/>
      <c r="CP19" s="682"/>
      <c r="CQ19" s="683"/>
      <c r="CR19" s="642" t="s">
        <v>139</v>
      </c>
      <c r="CS19" s="643"/>
      <c r="CT19" s="643"/>
      <c r="CU19" s="643"/>
      <c r="CV19" s="643"/>
      <c r="CW19" s="643"/>
      <c r="CX19" s="643"/>
      <c r="CY19" s="644"/>
      <c r="CZ19" s="675" t="s">
        <v>139</v>
      </c>
      <c r="DA19" s="675"/>
      <c r="DB19" s="675"/>
      <c r="DC19" s="675"/>
      <c r="DD19" s="648" t="s">
        <v>139</v>
      </c>
      <c r="DE19" s="643"/>
      <c r="DF19" s="643"/>
      <c r="DG19" s="643"/>
      <c r="DH19" s="643"/>
      <c r="DI19" s="643"/>
      <c r="DJ19" s="643"/>
      <c r="DK19" s="643"/>
      <c r="DL19" s="643"/>
      <c r="DM19" s="643"/>
      <c r="DN19" s="643"/>
      <c r="DO19" s="643"/>
      <c r="DP19" s="644"/>
      <c r="DQ19" s="648" t="s">
        <v>230</v>
      </c>
      <c r="DR19" s="643"/>
      <c r="DS19" s="643"/>
      <c r="DT19" s="643"/>
      <c r="DU19" s="643"/>
      <c r="DV19" s="643"/>
      <c r="DW19" s="643"/>
      <c r="DX19" s="643"/>
      <c r="DY19" s="643"/>
      <c r="DZ19" s="643"/>
      <c r="EA19" s="643"/>
      <c r="EB19" s="643"/>
      <c r="EC19" s="689"/>
    </row>
    <row r="20" spans="2:133" ht="11.25" customHeight="1" x14ac:dyDescent="0.2">
      <c r="B20" s="639" t="s">
        <v>276</v>
      </c>
      <c r="C20" s="640"/>
      <c r="D20" s="640"/>
      <c r="E20" s="640"/>
      <c r="F20" s="640"/>
      <c r="G20" s="640"/>
      <c r="H20" s="640"/>
      <c r="I20" s="640"/>
      <c r="J20" s="640"/>
      <c r="K20" s="640"/>
      <c r="L20" s="640"/>
      <c r="M20" s="640"/>
      <c r="N20" s="640"/>
      <c r="O20" s="640"/>
      <c r="P20" s="640"/>
      <c r="Q20" s="641"/>
      <c r="R20" s="642">
        <v>170281</v>
      </c>
      <c r="S20" s="643"/>
      <c r="T20" s="643"/>
      <c r="U20" s="643"/>
      <c r="V20" s="643"/>
      <c r="W20" s="643"/>
      <c r="X20" s="643"/>
      <c r="Y20" s="644"/>
      <c r="Z20" s="675">
        <v>0</v>
      </c>
      <c r="AA20" s="675"/>
      <c r="AB20" s="675"/>
      <c r="AC20" s="675"/>
      <c r="AD20" s="676">
        <v>170281</v>
      </c>
      <c r="AE20" s="676"/>
      <c r="AF20" s="676"/>
      <c r="AG20" s="676"/>
      <c r="AH20" s="676"/>
      <c r="AI20" s="676"/>
      <c r="AJ20" s="676"/>
      <c r="AK20" s="676"/>
      <c r="AL20" s="645">
        <v>0.1</v>
      </c>
      <c r="AM20" s="646"/>
      <c r="AN20" s="646"/>
      <c r="AO20" s="677"/>
      <c r="AP20" s="639" t="s">
        <v>277</v>
      </c>
      <c r="AQ20" s="640"/>
      <c r="AR20" s="640"/>
      <c r="AS20" s="640"/>
      <c r="AT20" s="640"/>
      <c r="AU20" s="640"/>
      <c r="AV20" s="640"/>
      <c r="AW20" s="640"/>
      <c r="AX20" s="640"/>
      <c r="AY20" s="640"/>
      <c r="AZ20" s="640"/>
      <c r="BA20" s="640"/>
      <c r="BB20" s="640"/>
      <c r="BC20" s="640"/>
      <c r="BD20" s="640"/>
      <c r="BE20" s="640"/>
      <c r="BF20" s="641"/>
      <c r="BG20" s="642">
        <v>14800975</v>
      </c>
      <c r="BH20" s="643"/>
      <c r="BI20" s="643"/>
      <c r="BJ20" s="643"/>
      <c r="BK20" s="643"/>
      <c r="BL20" s="643"/>
      <c r="BM20" s="643"/>
      <c r="BN20" s="644"/>
      <c r="BO20" s="675">
        <v>10.6</v>
      </c>
      <c r="BP20" s="675"/>
      <c r="BQ20" s="675"/>
      <c r="BR20" s="675"/>
      <c r="BS20" s="648" t="s">
        <v>230</v>
      </c>
      <c r="BT20" s="643"/>
      <c r="BU20" s="643"/>
      <c r="BV20" s="643"/>
      <c r="BW20" s="643"/>
      <c r="BX20" s="643"/>
      <c r="BY20" s="643"/>
      <c r="BZ20" s="643"/>
      <c r="CA20" s="643"/>
      <c r="CB20" s="689"/>
      <c r="CD20" s="681" t="s">
        <v>278</v>
      </c>
      <c r="CE20" s="682"/>
      <c r="CF20" s="682"/>
      <c r="CG20" s="682"/>
      <c r="CH20" s="682"/>
      <c r="CI20" s="682"/>
      <c r="CJ20" s="682"/>
      <c r="CK20" s="682"/>
      <c r="CL20" s="682"/>
      <c r="CM20" s="682"/>
      <c r="CN20" s="682"/>
      <c r="CO20" s="682"/>
      <c r="CP20" s="682"/>
      <c r="CQ20" s="683"/>
      <c r="CR20" s="642">
        <v>401389969</v>
      </c>
      <c r="CS20" s="643"/>
      <c r="CT20" s="643"/>
      <c r="CU20" s="643"/>
      <c r="CV20" s="643"/>
      <c r="CW20" s="643"/>
      <c r="CX20" s="643"/>
      <c r="CY20" s="644"/>
      <c r="CZ20" s="675">
        <v>100</v>
      </c>
      <c r="DA20" s="675"/>
      <c r="DB20" s="675"/>
      <c r="DC20" s="675"/>
      <c r="DD20" s="648">
        <v>45551881</v>
      </c>
      <c r="DE20" s="643"/>
      <c r="DF20" s="643"/>
      <c r="DG20" s="643"/>
      <c r="DH20" s="643"/>
      <c r="DI20" s="643"/>
      <c r="DJ20" s="643"/>
      <c r="DK20" s="643"/>
      <c r="DL20" s="643"/>
      <c r="DM20" s="643"/>
      <c r="DN20" s="643"/>
      <c r="DO20" s="643"/>
      <c r="DP20" s="644"/>
      <c r="DQ20" s="648">
        <v>212597973</v>
      </c>
      <c r="DR20" s="643"/>
      <c r="DS20" s="643"/>
      <c r="DT20" s="643"/>
      <c r="DU20" s="643"/>
      <c r="DV20" s="643"/>
      <c r="DW20" s="643"/>
      <c r="DX20" s="643"/>
      <c r="DY20" s="643"/>
      <c r="DZ20" s="643"/>
      <c r="EA20" s="643"/>
      <c r="EB20" s="643"/>
      <c r="EC20" s="689"/>
    </row>
    <row r="21" spans="2:133" ht="11.25" customHeight="1" x14ac:dyDescent="0.2">
      <c r="B21" s="639" t="s">
        <v>279</v>
      </c>
      <c r="C21" s="640"/>
      <c r="D21" s="640"/>
      <c r="E21" s="640"/>
      <c r="F21" s="640"/>
      <c r="G21" s="640"/>
      <c r="H21" s="640"/>
      <c r="I21" s="640"/>
      <c r="J21" s="640"/>
      <c r="K21" s="640"/>
      <c r="L21" s="640"/>
      <c r="M21" s="640"/>
      <c r="N21" s="640"/>
      <c r="O21" s="640"/>
      <c r="P21" s="640"/>
      <c r="Q21" s="641"/>
      <c r="R21" s="642">
        <v>44364</v>
      </c>
      <c r="S21" s="643"/>
      <c r="T21" s="643"/>
      <c r="U21" s="643"/>
      <c r="V21" s="643"/>
      <c r="W21" s="643"/>
      <c r="X21" s="643"/>
      <c r="Y21" s="644"/>
      <c r="Z21" s="675">
        <v>0</v>
      </c>
      <c r="AA21" s="675"/>
      <c r="AB21" s="675"/>
      <c r="AC21" s="675"/>
      <c r="AD21" s="676">
        <v>44364</v>
      </c>
      <c r="AE21" s="676"/>
      <c r="AF21" s="676"/>
      <c r="AG21" s="676"/>
      <c r="AH21" s="676"/>
      <c r="AI21" s="676"/>
      <c r="AJ21" s="676"/>
      <c r="AK21" s="676"/>
      <c r="AL21" s="645">
        <v>0</v>
      </c>
      <c r="AM21" s="646"/>
      <c r="AN21" s="646"/>
      <c r="AO21" s="677"/>
      <c r="AP21" s="736" t="s">
        <v>280</v>
      </c>
      <c r="AQ21" s="744"/>
      <c r="AR21" s="744"/>
      <c r="AS21" s="744"/>
      <c r="AT21" s="744"/>
      <c r="AU21" s="744"/>
      <c r="AV21" s="744"/>
      <c r="AW21" s="744"/>
      <c r="AX21" s="744"/>
      <c r="AY21" s="744"/>
      <c r="AZ21" s="744"/>
      <c r="BA21" s="744"/>
      <c r="BB21" s="744"/>
      <c r="BC21" s="744"/>
      <c r="BD21" s="744"/>
      <c r="BE21" s="744"/>
      <c r="BF21" s="738"/>
      <c r="BG21" s="642">
        <v>22612</v>
      </c>
      <c r="BH21" s="643"/>
      <c r="BI21" s="643"/>
      <c r="BJ21" s="643"/>
      <c r="BK21" s="643"/>
      <c r="BL21" s="643"/>
      <c r="BM21" s="643"/>
      <c r="BN21" s="644"/>
      <c r="BO21" s="675">
        <v>0</v>
      </c>
      <c r="BP21" s="675"/>
      <c r="BQ21" s="675"/>
      <c r="BR21" s="675"/>
      <c r="BS21" s="648" t="s">
        <v>139</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2">
      <c r="B22" s="639" t="s">
        <v>281</v>
      </c>
      <c r="C22" s="640"/>
      <c r="D22" s="640"/>
      <c r="E22" s="640"/>
      <c r="F22" s="640"/>
      <c r="G22" s="640"/>
      <c r="H22" s="640"/>
      <c r="I22" s="640"/>
      <c r="J22" s="640"/>
      <c r="K22" s="640"/>
      <c r="L22" s="640"/>
      <c r="M22" s="640"/>
      <c r="N22" s="640"/>
      <c r="O22" s="640"/>
      <c r="P22" s="640"/>
      <c r="Q22" s="641"/>
      <c r="R22" s="642">
        <v>17935456</v>
      </c>
      <c r="S22" s="643"/>
      <c r="T22" s="643"/>
      <c r="U22" s="643"/>
      <c r="V22" s="643"/>
      <c r="W22" s="643"/>
      <c r="X22" s="643"/>
      <c r="Y22" s="644"/>
      <c r="Z22" s="675">
        <v>4.4000000000000004</v>
      </c>
      <c r="AA22" s="675"/>
      <c r="AB22" s="675"/>
      <c r="AC22" s="675"/>
      <c r="AD22" s="676">
        <v>16717418</v>
      </c>
      <c r="AE22" s="676"/>
      <c r="AF22" s="676"/>
      <c r="AG22" s="676"/>
      <c r="AH22" s="676"/>
      <c r="AI22" s="676"/>
      <c r="AJ22" s="676"/>
      <c r="AK22" s="676"/>
      <c r="AL22" s="645">
        <v>9.5</v>
      </c>
      <c r="AM22" s="646"/>
      <c r="AN22" s="646"/>
      <c r="AO22" s="677"/>
      <c r="AP22" s="736" t="s">
        <v>282</v>
      </c>
      <c r="AQ22" s="744"/>
      <c r="AR22" s="744"/>
      <c r="AS22" s="744"/>
      <c r="AT22" s="744"/>
      <c r="AU22" s="744"/>
      <c r="AV22" s="744"/>
      <c r="AW22" s="744"/>
      <c r="AX22" s="744"/>
      <c r="AY22" s="744"/>
      <c r="AZ22" s="744"/>
      <c r="BA22" s="744"/>
      <c r="BB22" s="744"/>
      <c r="BC22" s="744"/>
      <c r="BD22" s="744"/>
      <c r="BE22" s="744"/>
      <c r="BF22" s="738"/>
      <c r="BG22" s="642">
        <v>4073170</v>
      </c>
      <c r="BH22" s="643"/>
      <c r="BI22" s="643"/>
      <c r="BJ22" s="643"/>
      <c r="BK22" s="643"/>
      <c r="BL22" s="643"/>
      <c r="BM22" s="643"/>
      <c r="BN22" s="644"/>
      <c r="BO22" s="675">
        <v>2.9</v>
      </c>
      <c r="BP22" s="675"/>
      <c r="BQ22" s="675"/>
      <c r="BR22" s="675"/>
      <c r="BS22" s="648" t="s">
        <v>230</v>
      </c>
      <c r="BT22" s="643"/>
      <c r="BU22" s="643"/>
      <c r="BV22" s="643"/>
      <c r="BW22" s="643"/>
      <c r="BX22" s="643"/>
      <c r="BY22" s="643"/>
      <c r="BZ22" s="643"/>
      <c r="CA22" s="643"/>
      <c r="CB22" s="689"/>
      <c r="CD22" s="746" t="s">
        <v>283</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2">
      <c r="B23" s="639" t="s">
        <v>284</v>
      </c>
      <c r="C23" s="640"/>
      <c r="D23" s="640"/>
      <c r="E23" s="640"/>
      <c r="F23" s="640"/>
      <c r="G23" s="640"/>
      <c r="H23" s="640"/>
      <c r="I23" s="640"/>
      <c r="J23" s="640"/>
      <c r="K23" s="640"/>
      <c r="L23" s="640"/>
      <c r="M23" s="640"/>
      <c r="N23" s="640"/>
      <c r="O23" s="640"/>
      <c r="P23" s="640"/>
      <c r="Q23" s="641"/>
      <c r="R23" s="642">
        <v>16717418</v>
      </c>
      <c r="S23" s="643"/>
      <c r="T23" s="643"/>
      <c r="U23" s="643"/>
      <c r="V23" s="643"/>
      <c r="W23" s="643"/>
      <c r="X23" s="643"/>
      <c r="Y23" s="644"/>
      <c r="Z23" s="675">
        <v>4.0999999999999996</v>
      </c>
      <c r="AA23" s="675"/>
      <c r="AB23" s="675"/>
      <c r="AC23" s="675"/>
      <c r="AD23" s="676">
        <v>16717418</v>
      </c>
      <c r="AE23" s="676"/>
      <c r="AF23" s="676"/>
      <c r="AG23" s="676"/>
      <c r="AH23" s="676"/>
      <c r="AI23" s="676"/>
      <c r="AJ23" s="676"/>
      <c r="AK23" s="676"/>
      <c r="AL23" s="645">
        <v>9.5</v>
      </c>
      <c r="AM23" s="646"/>
      <c r="AN23" s="646"/>
      <c r="AO23" s="677"/>
      <c r="AP23" s="736" t="s">
        <v>285</v>
      </c>
      <c r="AQ23" s="744"/>
      <c r="AR23" s="744"/>
      <c r="AS23" s="744"/>
      <c r="AT23" s="744"/>
      <c r="AU23" s="744"/>
      <c r="AV23" s="744"/>
      <c r="AW23" s="744"/>
      <c r="AX23" s="744"/>
      <c r="AY23" s="744"/>
      <c r="AZ23" s="744"/>
      <c r="BA23" s="744"/>
      <c r="BB23" s="744"/>
      <c r="BC23" s="744"/>
      <c r="BD23" s="744"/>
      <c r="BE23" s="744"/>
      <c r="BF23" s="738"/>
      <c r="BG23" s="642">
        <v>10705193</v>
      </c>
      <c r="BH23" s="643"/>
      <c r="BI23" s="643"/>
      <c r="BJ23" s="643"/>
      <c r="BK23" s="643"/>
      <c r="BL23" s="643"/>
      <c r="BM23" s="643"/>
      <c r="BN23" s="644"/>
      <c r="BO23" s="675">
        <v>7.7</v>
      </c>
      <c r="BP23" s="675"/>
      <c r="BQ23" s="675"/>
      <c r="BR23" s="675"/>
      <c r="BS23" s="648" t="s">
        <v>139</v>
      </c>
      <c r="BT23" s="643"/>
      <c r="BU23" s="643"/>
      <c r="BV23" s="643"/>
      <c r="BW23" s="643"/>
      <c r="BX23" s="643"/>
      <c r="BY23" s="643"/>
      <c r="BZ23" s="643"/>
      <c r="CA23" s="643"/>
      <c r="CB23" s="689"/>
      <c r="CD23" s="746" t="s">
        <v>224</v>
      </c>
      <c r="CE23" s="747"/>
      <c r="CF23" s="747"/>
      <c r="CG23" s="747"/>
      <c r="CH23" s="747"/>
      <c r="CI23" s="747"/>
      <c r="CJ23" s="747"/>
      <c r="CK23" s="747"/>
      <c r="CL23" s="747"/>
      <c r="CM23" s="747"/>
      <c r="CN23" s="747"/>
      <c r="CO23" s="747"/>
      <c r="CP23" s="747"/>
      <c r="CQ23" s="748"/>
      <c r="CR23" s="746" t="s">
        <v>286</v>
      </c>
      <c r="CS23" s="747"/>
      <c r="CT23" s="747"/>
      <c r="CU23" s="747"/>
      <c r="CV23" s="747"/>
      <c r="CW23" s="747"/>
      <c r="CX23" s="747"/>
      <c r="CY23" s="748"/>
      <c r="CZ23" s="746" t="s">
        <v>287</v>
      </c>
      <c r="DA23" s="747"/>
      <c r="DB23" s="747"/>
      <c r="DC23" s="748"/>
      <c r="DD23" s="746" t="s">
        <v>288</v>
      </c>
      <c r="DE23" s="747"/>
      <c r="DF23" s="747"/>
      <c r="DG23" s="747"/>
      <c r="DH23" s="747"/>
      <c r="DI23" s="747"/>
      <c r="DJ23" s="747"/>
      <c r="DK23" s="748"/>
      <c r="DL23" s="755" t="s">
        <v>289</v>
      </c>
      <c r="DM23" s="756"/>
      <c r="DN23" s="756"/>
      <c r="DO23" s="756"/>
      <c r="DP23" s="756"/>
      <c r="DQ23" s="756"/>
      <c r="DR23" s="756"/>
      <c r="DS23" s="756"/>
      <c r="DT23" s="756"/>
      <c r="DU23" s="756"/>
      <c r="DV23" s="757"/>
      <c r="DW23" s="746" t="s">
        <v>290</v>
      </c>
      <c r="DX23" s="747"/>
      <c r="DY23" s="747"/>
      <c r="DZ23" s="747"/>
      <c r="EA23" s="747"/>
      <c r="EB23" s="747"/>
      <c r="EC23" s="748"/>
    </row>
    <row r="24" spans="2:133" ht="11.25" customHeight="1" x14ac:dyDescent="0.2">
      <c r="B24" s="639" t="s">
        <v>291</v>
      </c>
      <c r="C24" s="640"/>
      <c r="D24" s="640"/>
      <c r="E24" s="640"/>
      <c r="F24" s="640"/>
      <c r="G24" s="640"/>
      <c r="H24" s="640"/>
      <c r="I24" s="640"/>
      <c r="J24" s="640"/>
      <c r="K24" s="640"/>
      <c r="L24" s="640"/>
      <c r="M24" s="640"/>
      <c r="N24" s="640"/>
      <c r="O24" s="640"/>
      <c r="P24" s="640"/>
      <c r="Q24" s="641"/>
      <c r="R24" s="642">
        <v>1217975</v>
      </c>
      <c r="S24" s="643"/>
      <c r="T24" s="643"/>
      <c r="U24" s="643"/>
      <c r="V24" s="643"/>
      <c r="W24" s="643"/>
      <c r="X24" s="643"/>
      <c r="Y24" s="644"/>
      <c r="Z24" s="675">
        <v>0.3</v>
      </c>
      <c r="AA24" s="675"/>
      <c r="AB24" s="675"/>
      <c r="AC24" s="675"/>
      <c r="AD24" s="676" t="s">
        <v>230</v>
      </c>
      <c r="AE24" s="676"/>
      <c r="AF24" s="676"/>
      <c r="AG24" s="676"/>
      <c r="AH24" s="676"/>
      <c r="AI24" s="676"/>
      <c r="AJ24" s="676"/>
      <c r="AK24" s="676"/>
      <c r="AL24" s="645" t="s">
        <v>230</v>
      </c>
      <c r="AM24" s="646"/>
      <c r="AN24" s="646"/>
      <c r="AO24" s="677"/>
      <c r="AP24" s="736" t="s">
        <v>292</v>
      </c>
      <c r="AQ24" s="744"/>
      <c r="AR24" s="744"/>
      <c r="AS24" s="744"/>
      <c r="AT24" s="744"/>
      <c r="AU24" s="744"/>
      <c r="AV24" s="744"/>
      <c r="AW24" s="744"/>
      <c r="AX24" s="744"/>
      <c r="AY24" s="744"/>
      <c r="AZ24" s="744"/>
      <c r="BA24" s="744"/>
      <c r="BB24" s="744"/>
      <c r="BC24" s="744"/>
      <c r="BD24" s="744"/>
      <c r="BE24" s="744"/>
      <c r="BF24" s="738"/>
      <c r="BG24" s="642" t="s">
        <v>139</v>
      </c>
      <c r="BH24" s="643"/>
      <c r="BI24" s="643"/>
      <c r="BJ24" s="643"/>
      <c r="BK24" s="643"/>
      <c r="BL24" s="643"/>
      <c r="BM24" s="643"/>
      <c r="BN24" s="644"/>
      <c r="BO24" s="675" t="s">
        <v>139</v>
      </c>
      <c r="BP24" s="675"/>
      <c r="BQ24" s="675"/>
      <c r="BR24" s="675"/>
      <c r="BS24" s="648" t="s">
        <v>139</v>
      </c>
      <c r="BT24" s="643"/>
      <c r="BU24" s="643"/>
      <c r="BV24" s="643"/>
      <c r="BW24" s="643"/>
      <c r="BX24" s="643"/>
      <c r="BY24" s="643"/>
      <c r="BZ24" s="643"/>
      <c r="CA24" s="643"/>
      <c r="CB24" s="689"/>
      <c r="CD24" s="700" t="s">
        <v>293</v>
      </c>
      <c r="CE24" s="701"/>
      <c r="CF24" s="701"/>
      <c r="CG24" s="701"/>
      <c r="CH24" s="701"/>
      <c r="CI24" s="701"/>
      <c r="CJ24" s="701"/>
      <c r="CK24" s="701"/>
      <c r="CL24" s="701"/>
      <c r="CM24" s="701"/>
      <c r="CN24" s="701"/>
      <c r="CO24" s="701"/>
      <c r="CP24" s="701"/>
      <c r="CQ24" s="702"/>
      <c r="CR24" s="697">
        <v>182264013</v>
      </c>
      <c r="CS24" s="698"/>
      <c r="CT24" s="698"/>
      <c r="CU24" s="698"/>
      <c r="CV24" s="698"/>
      <c r="CW24" s="698"/>
      <c r="CX24" s="698"/>
      <c r="CY24" s="741"/>
      <c r="CZ24" s="742">
        <v>45.4</v>
      </c>
      <c r="DA24" s="713"/>
      <c r="DB24" s="713"/>
      <c r="DC24" s="745"/>
      <c r="DD24" s="740">
        <v>120446127</v>
      </c>
      <c r="DE24" s="698"/>
      <c r="DF24" s="698"/>
      <c r="DG24" s="698"/>
      <c r="DH24" s="698"/>
      <c r="DI24" s="698"/>
      <c r="DJ24" s="698"/>
      <c r="DK24" s="741"/>
      <c r="DL24" s="740">
        <v>119224920</v>
      </c>
      <c r="DM24" s="698"/>
      <c r="DN24" s="698"/>
      <c r="DO24" s="698"/>
      <c r="DP24" s="698"/>
      <c r="DQ24" s="698"/>
      <c r="DR24" s="698"/>
      <c r="DS24" s="698"/>
      <c r="DT24" s="698"/>
      <c r="DU24" s="698"/>
      <c r="DV24" s="741"/>
      <c r="DW24" s="742">
        <v>62.4</v>
      </c>
      <c r="DX24" s="713"/>
      <c r="DY24" s="713"/>
      <c r="DZ24" s="713"/>
      <c r="EA24" s="713"/>
      <c r="EB24" s="713"/>
      <c r="EC24" s="743"/>
    </row>
    <row r="25" spans="2:133" ht="11.25" customHeight="1" x14ac:dyDescent="0.2">
      <c r="B25" s="639" t="s">
        <v>294</v>
      </c>
      <c r="C25" s="640"/>
      <c r="D25" s="640"/>
      <c r="E25" s="640"/>
      <c r="F25" s="640"/>
      <c r="G25" s="640"/>
      <c r="H25" s="640"/>
      <c r="I25" s="640"/>
      <c r="J25" s="640"/>
      <c r="K25" s="640"/>
      <c r="L25" s="640"/>
      <c r="M25" s="640"/>
      <c r="N25" s="640"/>
      <c r="O25" s="640"/>
      <c r="P25" s="640"/>
      <c r="Q25" s="641"/>
      <c r="R25" s="642">
        <v>63</v>
      </c>
      <c r="S25" s="643"/>
      <c r="T25" s="643"/>
      <c r="U25" s="643"/>
      <c r="V25" s="643"/>
      <c r="W25" s="643"/>
      <c r="X25" s="643"/>
      <c r="Y25" s="644"/>
      <c r="Z25" s="675">
        <v>0</v>
      </c>
      <c r="AA25" s="675"/>
      <c r="AB25" s="675"/>
      <c r="AC25" s="675"/>
      <c r="AD25" s="676" t="s">
        <v>139</v>
      </c>
      <c r="AE25" s="676"/>
      <c r="AF25" s="676"/>
      <c r="AG25" s="676"/>
      <c r="AH25" s="676"/>
      <c r="AI25" s="676"/>
      <c r="AJ25" s="676"/>
      <c r="AK25" s="676"/>
      <c r="AL25" s="645" t="s">
        <v>230</v>
      </c>
      <c r="AM25" s="646"/>
      <c r="AN25" s="646"/>
      <c r="AO25" s="677"/>
      <c r="AP25" s="736" t="s">
        <v>295</v>
      </c>
      <c r="AQ25" s="744"/>
      <c r="AR25" s="744"/>
      <c r="AS25" s="744"/>
      <c r="AT25" s="744"/>
      <c r="AU25" s="744"/>
      <c r="AV25" s="744"/>
      <c r="AW25" s="744"/>
      <c r="AX25" s="744"/>
      <c r="AY25" s="744"/>
      <c r="AZ25" s="744"/>
      <c r="BA25" s="744"/>
      <c r="BB25" s="744"/>
      <c r="BC25" s="744"/>
      <c r="BD25" s="744"/>
      <c r="BE25" s="744"/>
      <c r="BF25" s="738"/>
      <c r="BG25" s="642" t="s">
        <v>230</v>
      </c>
      <c r="BH25" s="643"/>
      <c r="BI25" s="643"/>
      <c r="BJ25" s="643"/>
      <c r="BK25" s="643"/>
      <c r="BL25" s="643"/>
      <c r="BM25" s="643"/>
      <c r="BN25" s="644"/>
      <c r="BO25" s="675" t="s">
        <v>139</v>
      </c>
      <c r="BP25" s="675"/>
      <c r="BQ25" s="675"/>
      <c r="BR25" s="675"/>
      <c r="BS25" s="648" t="s">
        <v>230</v>
      </c>
      <c r="BT25" s="643"/>
      <c r="BU25" s="643"/>
      <c r="BV25" s="643"/>
      <c r="BW25" s="643"/>
      <c r="BX25" s="643"/>
      <c r="BY25" s="643"/>
      <c r="BZ25" s="643"/>
      <c r="CA25" s="643"/>
      <c r="CB25" s="689"/>
      <c r="CD25" s="681" t="s">
        <v>296</v>
      </c>
      <c r="CE25" s="682"/>
      <c r="CF25" s="682"/>
      <c r="CG25" s="682"/>
      <c r="CH25" s="682"/>
      <c r="CI25" s="682"/>
      <c r="CJ25" s="682"/>
      <c r="CK25" s="682"/>
      <c r="CL25" s="682"/>
      <c r="CM25" s="682"/>
      <c r="CN25" s="682"/>
      <c r="CO25" s="682"/>
      <c r="CP25" s="682"/>
      <c r="CQ25" s="683"/>
      <c r="CR25" s="642">
        <v>74014431</v>
      </c>
      <c r="CS25" s="661"/>
      <c r="CT25" s="661"/>
      <c r="CU25" s="661"/>
      <c r="CV25" s="661"/>
      <c r="CW25" s="661"/>
      <c r="CX25" s="661"/>
      <c r="CY25" s="662"/>
      <c r="CZ25" s="645">
        <v>18.399999999999999</v>
      </c>
      <c r="DA25" s="663"/>
      <c r="DB25" s="663"/>
      <c r="DC25" s="664"/>
      <c r="DD25" s="648">
        <v>62814221</v>
      </c>
      <c r="DE25" s="661"/>
      <c r="DF25" s="661"/>
      <c r="DG25" s="661"/>
      <c r="DH25" s="661"/>
      <c r="DI25" s="661"/>
      <c r="DJ25" s="661"/>
      <c r="DK25" s="662"/>
      <c r="DL25" s="648">
        <v>61886352</v>
      </c>
      <c r="DM25" s="661"/>
      <c r="DN25" s="661"/>
      <c r="DO25" s="661"/>
      <c r="DP25" s="661"/>
      <c r="DQ25" s="661"/>
      <c r="DR25" s="661"/>
      <c r="DS25" s="661"/>
      <c r="DT25" s="661"/>
      <c r="DU25" s="661"/>
      <c r="DV25" s="662"/>
      <c r="DW25" s="645">
        <v>32.4</v>
      </c>
      <c r="DX25" s="663"/>
      <c r="DY25" s="663"/>
      <c r="DZ25" s="663"/>
      <c r="EA25" s="663"/>
      <c r="EB25" s="663"/>
      <c r="EC25" s="684"/>
    </row>
    <row r="26" spans="2:133" ht="11.25" customHeight="1" x14ac:dyDescent="0.2">
      <c r="B26" s="639" t="s">
        <v>297</v>
      </c>
      <c r="C26" s="640"/>
      <c r="D26" s="640"/>
      <c r="E26" s="640"/>
      <c r="F26" s="640"/>
      <c r="G26" s="640"/>
      <c r="H26" s="640"/>
      <c r="I26" s="640"/>
      <c r="J26" s="640"/>
      <c r="K26" s="640"/>
      <c r="L26" s="640"/>
      <c r="M26" s="640"/>
      <c r="N26" s="640"/>
      <c r="O26" s="640"/>
      <c r="P26" s="640"/>
      <c r="Q26" s="641"/>
      <c r="R26" s="642">
        <v>185404004</v>
      </c>
      <c r="S26" s="643"/>
      <c r="T26" s="643"/>
      <c r="U26" s="643"/>
      <c r="V26" s="643"/>
      <c r="W26" s="643"/>
      <c r="X26" s="643"/>
      <c r="Y26" s="644"/>
      <c r="Z26" s="675">
        <v>45.2</v>
      </c>
      <c r="AA26" s="675"/>
      <c r="AB26" s="675"/>
      <c r="AC26" s="675"/>
      <c r="AD26" s="676">
        <v>173480773</v>
      </c>
      <c r="AE26" s="676"/>
      <c r="AF26" s="676"/>
      <c r="AG26" s="676"/>
      <c r="AH26" s="676"/>
      <c r="AI26" s="676"/>
      <c r="AJ26" s="676"/>
      <c r="AK26" s="676"/>
      <c r="AL26" s="645">
        <v>98.9</v>
      </c>
      <c r="AM26" s="646"/>
      <c r="AN26" s="646"/>
      <c r="AO26" s="677"/>
      <c r="AP26" s="736" t="s">
        <v>298</v>
      </c>
      <c r="AQ26" s="737"/>
      <c r="AR26" s="737"/>
      <c r="AS26" s="737"/>
      <c r="AT26" s="737"/>
      <c r="AU26" s="737"/>
      <c r="AV26" s="737"/>
      <c r="AW26" s="737"/>
      <c r="AX26" s="737"/>
      <c r="AY26" s="737"/>
      <c r="AZ26" s="737"/>
      <c r="BA26" s="737"/>
      <c r="BB26" s="737"/>
      <c r="BC26" s="737"/>
      <c r="BD26" s="737"/>
      <c r="BE26" s="737"/>
      <c r="BF26" s="738"/>
      <c r="BG26" s="642" t="s">
        <v>230</v>
      </c>
      <c r="BH26" s="643"/>
      <c r="BI26" s="643"/>
      <c r="BJ26" s="643"/>
      <c r="BK26" s="643"/>
      <c r="BL26" s="643"/>
      <c r="BM26" s="643"/>
      <c r="BN26" s="644"/>
      <c r="BO26" s="675" t="s">
        <v>139</v>
      </c>
      <c r="BP26" s="675"/>
      <c r="BQ26" s="675"/>
      <c r="BR26" s="675"/>
      <c r="BS26" s="648" t="s">
        <v>230</v>
      </c>
      <c r="BT26" s="643"/>
      <c r="BU26" s="643"/>
      <c r="BV26" s="643"/>
      <c r="BW26" s="643"/>
      <c r="BX26" s="643"/>
      <c r="BY26" s="643"/>
      <c r="BZ26" s="643"/>
      <c r="CA26" s="643"/>
      <c r="CB26" s="689"/>
      <c r="CD26" s="681" t="s">
        <v>299</v>
      </c>
      <c r="CE26" s="682"/>
      <c r="CF26" s="682"/>
      <c r="CG26" s="682"/>
      <c r="CH26" s="682"/>
      <c r="CI26" s="682"/>
      <c r="CJ26" s="682"/>
      <c r="CK26" s="682"/>
      <c r="CL26" s="682"/>
      <c r="CM26" s="682"/>
      <c r="CN26" s="682"/>
      <c r="CO26" s="682"/>
      <c r="CP26" s="682"/>
      <c r="CQ26" s="683"/>
      <c r="CR26" s="642">
        <v>50387856</v>
      </c>
      <c r="CS26" s="643"/>
      <c r="CT26" s="643"/>
      <c r="CU26" s="643"/>
      <c r="CV26" s="643"/>
      <c r="CW26" s="643"/>
      <c r="CX26" s="643"/>
      <c r="CY26" s="644"/>
      <c r="CZ26" s="645">
        <v>12.6</v>
      </c>
      <c r="DA26" s="663"/>
      <c r="DB26" s="663"/>
      <c r="DC26" s="664"/>
      <c r="DD26" s="648">
        <v>40231512</v>
      </c>
      <c r="DE26" s="643"/>
      <c r="DF26" s="643"/>
      <c r="DG26" s="643"/>
      <c r="DH26" s="643"/>
      <c r="DI26" s="643"/>
      <c r="DJ26" s="643"/>
      <c r="DK26" s="644"/>
      <c r="DL26" s="648" t="s">
        <v>230</v>
      </c>
      <c r="DM26" s="643"/>
      <c r="DN26" s="643"/>
      <c r="DO26" s="643"/>
      <c r="DP26" s="643"/>
      <c r="DQ26" s="643"/>
      <c r="DR26" s="643"/>
      <c r="DS26" s="643"/>
      <c r="DT26" s="643"/>
      <c r="DU26" s="643"/>
      <c r="DV26" s="644"/>
      <c r="DW26" s="645" t="s">
        <v>139</v>
      </c>
      <c r="DX26" s="663"/>
      <c r="DY26" s="663"/>
      <c r="DZ26" s="663"/>
      <c r="EA26" s="663"/>
      <c r="EB26" s="663"/>
      <c r="EC26" s="684"/>
    </row>
    <row r="27" spans="2:133" ht="11.25" customHeight="1" x14ac:dyDescent="0.2">
      <c r="B27" s="639" t="s">
        <v>300</v>
      </c>
      <c r="C27" s="640"/>
      <c r="D27" s="640"/>
      <c r="E27" s="640"/>
      <c r="F27" s="640"/>
      <c r="G27" s="640"/>
      <c r="H27" s="640"/>
      <c r="I27" s="640"/>
      <c r="J27" s="640"/>
      <c r="K27" s="640"/>
      <c r="L27" s="640"/>
      <c r="M27" s="640"/>
      <c r="N27" s="640"/>
      <c r="O27" s="640"/>
      <c r="P27" s="640"/>
      <c r="Q27" s="641"/>
      <c r="R27" s="642">
        <v>352153</v>
      </c>
      <c r="S27" s="643"/>
      <c r="T27" s="643"/>
      <c r="U27" s="643"/>
      <c r="V27" s="643"/>
      <c r="W27" s="643"/>
      <c r="X27" s="643"/>
      <c r="Y27" s="644"/>
      <c r="Z27" s="675">
        <v>0.1</v>
      </c>
      <c r="AA27" s="675"/>
      <c r="AB27" s="675"/>
      <c r="AC27" s="675"/>
      <c r="AD27" s="676">
        <v>352153</v>
      </c>
      <c r="AE27" s="676"/>
      <c r="AF27" s="676"/>
      <c r="AG27" s="676"/>
      <c r="AH27" s="676"/>
      <c r="AI27" s="676"/>
      <c r="AJ27" s="676"/>
      <c r="AK27" s="676"/>
      <c r="AL27" s="645">
        <v>0.2</v>
      </c>
      <c r="AM27" s="646"/>
      <c r="AN27" s="646"/>
      <c r="AO27" s="677"/>
      <c r="AP27" s="639" t="s">
        <v>301</v>
      </c>
      <c r="AQ27" s="640"/>
      <c r="AR27" s="640"/>
      <c r="AS27" s="640"/>
      <c r="AT27" s="640"/>
      <c r="AU27" s="640"/>
      <c r="AV27" s="640"/>
      <c r="AW27" s="640"/>
      <c r="AX27" s="640"/>
      <c r="AY27" s="640"/>
      <c r="AZ27" s="640"/>
      <c r="BA27" s="640"/>
      <c r="BB27" s="640"/>
      <c r="BC27" s="640"/>
      <c r="BD27" s="640"/>
      <c r="BE27" s="640"/>
      <c r="BF27" s="641"/>
      <c r="BG27" s="642">
        <v>139758947</v>
      </c>
      <c r="BH27" s="643"/>
      <c r="BI27" s="643"/>
      <c r="BJ27" s="643"/>
      <c r="BK27" s="643"/>
      <c r="BL27" s="643"/>
      <c r="BM27" s="643"/>
      <c r="BN27" s="644"/>
      <c r="BO27" s="675">
        <v>100</v>
      </c>
      <c r="BP27" s="675"/>
      <c r="BQ27" s="675"/>
      <c r="BR27" s="675"/>
      <c r="BS27" s="648" t="s">
        <v>139</v>
      </c>
      <c r="BT27" s="643"/>
      <c r="BU27" s="643"/>
      <c r="BV27" s="643"/>
      <c r="BW27" s="643"/>
      <c r="BX27" s="643"/>
      <c r="BY27" s="643"/>
      <c r="BZ27" s="643"/>
      <c r="CA27" s="643"/>
      <c r="CB27" s="689"/>
      <c r="CD27" s="681" t="s">
        <v>302</v>
      </c>
      <c r="CE27" s="682"/>
      <c r="CF27" s="682"/>
      <c r="CG27" s="682"/>
      <c r="CH27" s="682"/>
      <c r="CI27" s="682"/>
      <c r="CJ27" s="682"/>
      <c r="CK27" s="682"/>
      <c r="CL27" s="682"/>
      <c r="CM27" s="682"/>
      <c r="CN27" s="682"/>
      <c r="CO27" s="682"/>
      <c r="CP27" s="682"/>
      <c r="CQ27" s="683"/>
      <c r="CR27" s="642">
        <v>70466934</v>
      </c>
      <c r="CS27" s="661"/>
      <c r="CT27" s="661"/>
      <c r="CU27" s="661"/>
      <c r="CV27" s="661"/>
      <c r="CW27" s="661"/>
      <c r="CX27" s="661"/>
      <c r="CY27" s="662"/>
      <c r="CZ27" s="645">
        <v>17.600000000000001</v>
      </c>
      <c r="DA27" s="663"/>
      <c r="DB27" s="663"/>
      <c r="DC27" s="664"/>
      <c r="DD27" s="648">
        <v>22107658</v>
      </c>
      <c r="DE27" s="661"/>
      <c r="DF27" s="661"/>
      <c r="DG27" s="661"/>
      <c r="DH27" s="661"/>
      <c r="DI27" s="661"/>
      <c r="DJ27" s="661"/>
      <c r="DK27" s="662"/>
      <c r="DL27" s="648">
        <v>21814320</v>
      </c>
      <c r="DM27" s="661"/>
      <c r="DN27" s="661"/>
      <c r="DO27" s="661"/>
      <c r="DP27" s="661"/>
      <c r="DQ27" s="661"/>
      <c r="DR27" s="661"/>
      <c r="DS27" s="661"/>
      <c r="DT27" s="661"/>
      <c r="DU27" s="661"/>
      <c r="DV27" s="662"/>
      <c r="DW27" s="645">
        <v>11.4</v>
      </c>
      <c r="DX27" s="663"/>
      <c r="DY27" s="663"/>
      <c r="DZ27" s="663"/>
      <c r="EA27" s="663"/>
      <c r="EB27" s="663"/>
      <c r="EC27" s="684"/>
    </row>
    <row r="28" spans="2:133" ht="11.25" customHeight="1" x14ac:dyDescent="0.2">
      <c r="B28" s="639" t="s">
        <v>303</v>
      </c>
      <c r="C28" s="640"/>
      <c r="D28" s="640"/>
      <c r="E28" s="640"/>
      <c r="F28" s="640"/>
      <c r="G28" s="640"/>
      <c r="H28" s="640"/>
      <c r="I28" s="640"/>
      <c r="J28" s="640"/>
      <c r="K28" s="640"/>
      <c r="L28" s="640"/>
      <c r="M28" s="640"/>
      <c r="N28" s="640"/>
      <c r="O28" s="640"/>
      <c r="P28" s="640"/>
      <c r="Q28" s="641"/>
      <c r="R28" s="642">
        <v>1216009</v>
      </c>
      <c r="S28" s="643"/>
      <c r="T28" s="643"/>
      <c r="U28" s="643"/>
      <c r="V28" s="643"/>
      <c r="W28" s="643"/>
      <c r="X28" s="643"/>
      <c r="Y28" s="644"/>
      <c r="Z28" s="675">
        <v>0.3</v>
      </c>
      <c r="AA28" s="675"/>
      <c r="AB28" s="675"/>
      <c r="AC28" s="675"/>
      <c r="AD28" s="676" t="s">
        <v>230</v>
      </c>
      <c r="AE28" s="676"/>
      <c r="AF28" s="676"/>
      <c r="AG28" s="676"/>
      <c r="AH28" s="676"/>
      <c r="AI28" s="676"/>
      <c r="AJ28" s="676"/>
      <c r="AK28" s="676"/>
      <c r="AL28" s="645" t="s">
        <v>139</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304</v>
      </c>
      <c r="CE28" s="682"/>
      <c r="CF28" s="682"/>
      <c r="CG28" s="682"/>
      <c r="CH28" s="682"/>
      <c r="CI28" s="682"/>
      <c r="CJ28" s="682"/>
      <c r="CK28" s="682"/>
      <c r="CL28" s="682"/>
      <c r="CM28" s="682"/>
      <c r="CN28" s="682"/>
      <c r="CO28" s="682"/>
      <c r="CP28" s="682"/>
      <c r="CQ28" s="683"/>
      <c r="CR28" s="642">
        <v>37782648</v>
      </c>
      <c r="CS28" s="643"/>
      <c r="CT28" s="643"/>
      <c r="CU28" s="643"/>
      <c r="CV28" s="643"/>
      <c r="CW28" s="643"/>
      <c r="CX28" s="643"/>
      <c r="CY28" s="644"/>
      <c r="CZ28" s="645">
        <v>9.4</v>
      </c>
      <c r="DA28" s="663"/>
      <c r="DB28" s="663"/>
      <c r="DC28" s="664"/>
      <c r="DD28" s="648">
        <v>35524248</v>
      </c>
      <c r="DE28" s="643"/>
      <c r="DF28" s="643"/>
      <c r="DG28" s="643"/>
      <c r="DH28" s="643"/>
      <c r="DI28" s="643"/>
      <c r="DJ28" s="643"/>
      <c r="DK28" s="644"/>
      <c r="DL28" s="648">
        <v>35524248</v>
      </c>
      <c r="DM28" s="643"/>
      <c r="DN28" s="643"/>
      <c r="DO28" s="643"/>
      <c r="DP28" s="643"/>
      <c r="DQ28" s="643"/>
      <c r="DR28" s="643"/>
      <c r="DS28" s="643"/>
      <c r="DT28" s="643"/>
      <c r="DU28" s="643"/>
      <c r="DV28" s="644"/>
      <c r="DW28" s="645">
        <v>18.600000000000001</v>
      </c>
      <c r="DX28" s="663"/>
      <c r="DY28" s="663"/>
      <c r="DZ28" s="663"/>
      <c r="EA28" s="663"/>
      <c r="EB28" s="663"/>
      <c r="EC28" s="684"/>
    </row>
    <row r="29" spans="2:133" ht="11.25" customHeight="1" x14ac:dyDescent="0.2">
      <c r="B29" s="639" t="s">
        <v>305</v>
      </c>
      <c r="C29" s="640"/>
      <c r="D29" s="640"/>
      <c r="E29" s="640"/>
      <c r="F29" s="640"/>
      <c r="G29" s="640"/>
      <c r="H29" s="640"/>
      <c r="I29" s="640"/>
      <c r="J29" s="640"/>
      <c r="K29" s="640"/>
      <c r="L29" s="640"/>
      <c r="M29" s="640"/>
      <c r="N29" s="640"/>
      <c r="O29" s="640"/>
      <c r="P29" s="640"/>
      <c r="Q29" s="641"/>
      <c r="R29" s="642">
        <v>3586265</v>
      </c>
      <c r="S29" s="643"/>
      <c r="T29" s="643"/>
      <c r="U29" s="643"/>
      <c r="V29" s="643"/>
      <c r="W29" s="643"/>
      <c r="X29" s="643"/>
      <c r="Y29" s="644"/>
      <c r="Z29" s="675">
        <v>0.9</v>
      </c>
      <c r="AA29" s="675"/>
      <c r="AB29" s="675"/>
      <c r="AC29" s="675"/>
      <c r="AD29" s="676">
        <v>559393</v>
      </c>
      <c r="AE29" s="676"/>
      <c r="AF29" s="676"/>
      <c r="AG29" s="676"/>
      <c r="AH29" s="676"/>
      <c r="AI29" s="676"/>
      <c r="AJ29" s="676"/>
      <c r="AK29" s="676"/>
      <c r="AL29" s="645">
        <v>0.3</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306</v>
      </c>
      <c r="CE29" s="728"/>
      <c r="CF29" s="681" t="s">
        <v>70</v>
      </c>
      <c r="CG29" s="682"/>
      <c r="CH29" s="682"/>
      <c r="CI29" s="682"/>
      <c r="CJ29" s="682"/>
      <c r="CK29" s="682"/>
      <c r="CL29" s="682"/>
      <c r="CM29" s="682"/>
      <c r="CN29" s="682"/>
      <c r="CO29" s="682"/>
      <c r="CP29" s="682"/>
      <c r="CQ29" s="683"/>
      <c r="CR29" s="642">
        <v>37782648</v>
      </c>
      <c r="CS29" s="661"/>
      <c r="CT29" s="661"/>
      <c r="CU29" s="661"/>
      <c r="CV29" s="661"/>
      <c r="CW29" s="661"/>
      <c r="CX29" s="661"/>
      <c r="CY29" s="662"/>
      <c r="CZ29" s="645">
        <v>9.4</v>
      </c>
      <c r="DA29" s="663"/>
      <c r="DB29" s="663"/>
      <c r="DC29" s="664"/>
      <c r="DD29" s="648">
        <v>35524248</v>
      </c>
      <c r="DE29" s="661"/>
      <c r="DF29" s="661"/>
      <c r="DG29" s="661"/>
      <c r="DH29" s="661"/>
      <c r="DI29" s="661"/>
      <c r="DJ29" s="661"/>
      <c r="DK29" s="662"/>
      <c r="DL29" s="648">
        <v>35524248</v>
      </c>
      <c r="DM29" s="661"/>
      <c r="DN29" s="661"/>
      <c r="DO29" s="661"/>
      <c r="DP29" s="661"/>
      <c r="DQ29" s="661"/>
      <c r="DR29" s="661"/>
      <c r="DS29" s="661"/>
      <c r="DT29" s="661"/>
      <c r="DU29" s="661"/>
      <c r="DV29" s="662"/>
      <c r="DW29" s="645">
        <v>18.600000000000001</v>
      </c>
      <c r="DX29" s="663"/>
      <c r="DY29" s="663"/>
      <c r="DZ29" s="663"/>
      <c r="EA29" s="663"/>
      <c r="EB29" s="663"/>
      <c r="EC29" s="684"/>
    </row>
    <row r="30" spans="2:133" ht="11.25" customHeight="1" x14ac:dyDescent="0.2">
      <c r="B30" s="639" t="s">
        <v>307</v>
      </c>
      <c r="C30" s="640"/>
      <c r="D30" s="640"/>
      <c r="E30" s="640"/>
      <c r="F30" s="640"/>
      <c r="G30" s="640"/>
      <c r="H30" s="640"/>
      <c r="I30" s="640"/>
      <c r="J30" s="640"/>
      <c r="K30" s="640"/>
      <c r="L30" s="640"/>
      <c r="M30" s="640"/>
      <c r="N30" s="640"/>
      <c r="O30" s="640"/>
      <c r="P30" s="640"/>
      <c r="Q30" s="641"/>
      <c r="R30" s="642">
        <v>1201197</v>
      </c>
      <c r="S30" s="643"/>
      <c r="T30" s="643"/>
      <c r="U30" s="643"/>
      <c r="V30" s="643"/>
      <c r="W30" s="643"/>
      <c r="X30" s="643"/>
      <c r="Y30" s="644"/>
      <c r="Z30" s="675">
        <v>0.3</v>
      </c>
      <c r="AA30" s="675"/>
      <c r="AB30" s="675"/>
      <c r="AC30" s="675"/>
      <c r="AD30" s="676" t="s">
        <v>230</v>
      </c>
      <c r="AE30" s="676"/>
      <c r="AF30" s="676"/>
      <c r="AG30" s="676"/>
      <c r="AH30" s="676"/>
      <c r="AI30" s="676"/>
      <c r="AJ30" s="676"/>
      <c r="AK30" s="676"/>
      <c r="AL30" s="645" t="s">
        <v>230</v>
      </c>
      <c r="AM30" s="646"/>
      <c r="AN30" s="646"/>
      <c r="AO30" s="677"/>
      <c r="AP30" s="703" t="s">
        <v>224</v>
      </c>
      <c r="AQ30" s="704"/>
      <c r="AR30" s="704"/>
      <c r="AS30" s="704"/>
      <c r="AT30" s="704"/>
      <c r="AU30" s="704"/>
      <c r="AV30" s="704"/>
      <c r="AW30" s="704"/>
      <c r="AX30" s="704"/>
      <c r="AY30" s="704"/>
      <c r="AZ30" s="704"/>
      <c r="BA30" s="704"/>
      <c r="BB30" s="704"/>
      <c r="BC30" s="704"/>
      <c r="BD30" s="704"/>
      <c r="BE30" s="704"/>
      <c r="BF30" s="705"/>
      <c r="BG30" s="703" t="s">
        <v>308</v>
      </c>
      <c r="BH30" s="716"/>
      <c r="BI30" s="716"/>
      <c r="BJ30" s="716"/>
      <c r="BK30" s="716"/>
      <c r="BL30" s="716"/>
      <c r="BM30" s="716"/>
      <c r="BN30" s="716"/>
      <c r="BO30" s="716"/>
      <c r="BP30" s="716"/>
      <c r="BQ30" s="717"/>
      <c r="BR30" s="703" t="s">
        <v>309</v>
      </c>
      <c r="BS30" s="716"/>
      <c r="BT30" s="716"/>
      <c r="BU30" s="716"/>
      <c r="BV30" s="716"/>
      <c r="BW30" s="716"/>
      <c r="BX30" s="716"/>
      <c r="BY30" s="716"/>
      <c r="BZ30" s="716"/>
      <c r="CA30" s="716"/>
      <c r="CB30" s="717"/>
      <c r="CD30" s="729"/>
      <c r="CE30" s="730"/>
      <c r="CF30" s="681" t="s">
        <v>310</v>
      </c>
      <c r="CG30" s="682"/>
      <c r="CH30" s="682"/>
      <c r="CI30" s="682"/>
      <c r="CJ30" s="682"/>
      <c r="CK30" s="682"/>
      <c r="CL30" s="682"/>
      <c r="CM30" s="682"/>
      <c r="CN30" s="682"/>
      <c r="CO30" s="682"/>
      <c r="CP30" s="682"/>
      <c r="CQ30" s="683"/>
      <c r="CR30" s="642">
        <v>35342846</v>
      </c>
      <c r="CS30" s="643"/>
      <c r="CT30" s="643"/>
      <c r="CU30" s="643"/>
      <c r="CV30" s="643"/>
      <c r="CW30" s="643"/>
      <c r="CX30" s="643"/>
      <c r="CY30" s="644"/>
      <c r="CZ30" s="645">
        <v>8.8000000000000007</v>
      </c>
      <c r="DA30" s="663"/>
      <c r="DB30" s="663"/>
      <c r="DC30" s="664"/>
      <c r="DD30" s="648">
        <v>33085342</v>
      </c>
      <c r="DE30" s="643"/>
      <c r="DF30" s="643"/>
      <c r="DG30" s="643"/>
      <c r="DH30" s="643"/>
      <c r="DI30" s="643"/>
      <c r="DJ30" s="643"/>
      <c r="DK30" s="644"/>
      <c r="DL30" s="648">
        <v>33085342</v>
      </c>
      <c r="DM30" s="643"/>
      <c r="DN30" s="643"/>
      <c r="DO30" s="643"/>
      <c r="DP30" s="643"/>
      <c r="DQ30" s="643"/>
      <c r="DR30" s="643"/>
      <c r="DS30" s="643"/>
      <c r="DT30" s="643"/>
      <c r="DU30" s="643"/>
      <c r="DV30" s="644"/>
      <c r="DW30" s="645">
        <v>17.3</v>
      </c>
      <c r="DX30" s="663"/>
      <c r="DY30" s="663"/>
      <c r="DZ30" s="663"/>
      <c r="EA30" s="663"/>
      <c r="EB30" s="663"/>
      <c r="EC30" s="684"/>
    </row>
    <row r="31" spans="2:133" ht="11.25" customHeight="1" x14ac:dyDescent="0.2">
      <c r="B31" s="639" t="s">
        <v>311</v>
      </c>
      <c r="C31" s="640"/>
      <c r="D31" s="640"/>
      <c r="E31" s="640"/>
      <c r="F31" s="640"/>
      <c r="G31" s="640"/>
      <c r="H31" s="640"/>
      <c r="I31" s="640"/>
      <c r="J31" s="640"/>
      <c r="K31" s="640"/>
      <c r="L31" s="640"/>
      <c r="M31" s="640"/>
      <c r="N31" s="640"/>
      <c r="O31" s="640"/>
      <c r="P31" s="640"/>
      <c r="Q31" s="641"/>
      <c r="R31" s="642">
        <v>136608470</v>
      </c>
      <c r="S31" s="643"/>
      <c r="T31" s="643"/>
      <c r="U31" s="643"/>
      <c r="V31" s="643"/>
      <c r="W31" s="643"/>
      <c r="X31" s="643"/>
      <c r="Y31" s="644"/>
      <c r="Z31" s="675">
        <v>33.299999999999997</v>
      </c>
      <c r="AA31" s="675"/>
      <c r="AB31" s="675"/>
      <c r="AC31" s="675"/>
      <c r="AD31" s="676" t="s">
        <v>230</v>
      </c>
      <c r="AE31" s="676"/>
      <c r="AF31" s="676"/>
      <c r="AG31" s="676"/>
      <c r="AH31" s="676"/>
      <c r="AI31" s="676"/>
      <c r="AJ31" s="676"/>
      <c r="AK31" s="676"/>
      <c r="AL31" s="645" t="s">
        <v>230</v>
      </c>
      <c r="AM31" s="646"/>
      <c r="AN31" s="646"/>
      <c r="AO31" s="677"/>
      <c r="AP31" s="718" t="s">
        <v>312</v>
      </c>
      <c r="AQ31" s="719"/>
      <c r="AR31" s="719"/>
      <c r="AS31" s="719"/>
      <c r="AT31" s="724" t="s">
        <v>313</v>
      </c>
      <c r="AU31" s="231"/>
      <c r="AV31" s="231"/>
      <c r="AW31" s="231"/>
      <c r="AX31" s="708" t="s">
        <v>188</v>
      </c>
      <c r="AY31" s="709"/>
      <c r="AZ31" s="709"/>
      <c r="BA31" s="709"/>
      <c r="BB31" s="709"/>
      <c r="BC31" s="709"/>
      <c r="BD31" s="709"/>
      <c r="BE31" s="709"/>
      <c r="BF31" s="710"/>
      <c r="BG31" s="711">
        <v>99</v>
      </c>
      <c r="BH31" s="712"/>
      <c r="BI31" s="712"/>
      <c r="BJ31" s="712"/>
      <c r="BK31" s="712"/>
      <c r="BL31" s="712"/>
      <c r="BM31" s="713">
        <v>98.4</v>
      </c>
      <c r="BN31" s="712"/>
      <c r="BO31" s="712"/>
      <c r="BP31" s="712"/>
      <c r="BQ31" s="714"/>
      <c r="BR31" s="711">
        <v>99.5</v>
      </c>
      <c r="BS31" s="712"/>
      <c r="BT31" s="712"/>
      <c r="BU31" s="712"/>
      <c r="BV31" s="712"/>
      <c r="BW31" s="712"/>
      <c r="BX31" s="713">
        <v>98.9</v>
      </c>
      <c r="BY31" s="712"/>
      <c r="BZ31" s="712"/>
      <c r="CA31" s="712"/>
      <c r="CB31" s="714"/>
      <c r="CD31" s="729"/>
      <c r="CE31" s="730"/>
      <c r="CF31" s="681" t="s">
        <v>314</v>
      </c>
      <c r="CG31" s="682"/>
      <c r="CH31" s="682"/>
      <c r="CI31" s="682"/>
      <c r="CJ31" s="682"/>
      <c r="CK31" s="682"/>
      <c r="CL31" s="682"/>
      <c r="CM31" s="682"/>
      <c r="CN31" s="682"/>
      <c r="CO31" s="682"/>
      <c r="CP31" s="682"/>
      <c r="CQ31" s="683"/>
      <c r="CR31" s="642">
        <v>2439802</v>
      </c>
      <c r="CS31" s="661"/>
      <c r="CT31" s="661"/>
      <c r="CU31" s="661"/>
      <c r="CV31" s="661"/>
      <c r="CW31" s="661"/>
      <c r="CX31" s="661"/>
      <c r="CY31" s="662"/>
      <c r="CZ31" s="645">
        <v>0.6</v>
      </c>
      <c r="DA31" s="663"/>
      <c r="DB31" s="663"/>
      <c r="DC31" s="664"/>
      <c r="DD31" s="648">
        <v>2438906</v>
      </c>
      <c r="DE31" s="661"/>
      <c r="DF31" s="661"/>
      <c r="DG31" s="661"/>
      <c r="DH31" s="661"/>
      <c r="DI31" s="661"/>
      <c r="DJ31" s="661"/>
      <c r="DK31" s="662"/>
      <c r="DL31" s="648">
        <v>2438906</v>
      </c>
      <c r="DM31" s="661"/>
      <c r="DN31" s="661"/>
      <c r="DO31" s="661"/>
      <c r="DP31" s="661"/>
      <c r="DQ31" s="661"/>
      <c r="DR31" s="661"/>
      <c r="DS31" s="661"/>
      <c r="DT31" s="661"/>
      <c r="DU31" s="661"/>
      <c r="DV31" s="662"/>
      <c r="DW31" s="645">
        <v>1.3</v>
      </c>
      <c r="DX31" s="663"/>
      <c r="DY31" s="663"/>
      <c r="DZ31" s="663"/>
      <c r="EA31" s="663"/>
      <c r="EB31" s="663"/>
      <c r="EC31" s="684"/>
    </row>
    <row r="32" spans="2:133" ht="11.25" customHeight="1" x14ac:dyDescent="0.2">
      <c r="B32" s="733" t="s">
        <v>315</v>
      </c>
      <c r="C32" s="734"/>
      <c r="D32" s="734"/>
      <c r="E32" s="734"/>
      <c r="F32" s="734"/>
      <c r="G32" s="734"/>
      <c r="H32" s="734"/>
      <c r="I32" s="734"/>
      <c r="J32" s="734"/>
      <c r="K32" s="734"/>
      <c r="L32" s="734"/>
      <c r="M32" s="734"/>
      <c r="N32" s="734"/>
      <c r="O32" s="734"/>
      <c r="P32" s="734"/>
      <c r="Q32" s="735"/>
      <c r="R32" s="642" t="s">
        <v>230</v>
      </c>
      <c r="S32" s="643"/>
      <c r="T32" s="643"/>
      <c r="U32" s="643"/>
      <c r="V32" s="643"/>
      <c r="W32" s="643"/>
      <c r="X32" s="643"/>
      <c r="Y32" s="644"/>
      <c r="Z32" s="675" t="s">
        <v>139</v>
      </c>
      <c r="AA32" s="675"/>
      <c r="AB32" s="675"/>
      <c r="AC32" s="675"/>
      <c r="AD32" s="676" t="s">
        <v>139</v>
      </c>
      <c r="AE32" s="676"/>
      <c r="AF32" s="676"/>
      <c r="AG32" s="676"/>
      <c r="AH32" s="676"/>
      <c r="AI32" s="676"/>
      <c r="AJ32" s="676"/>
      <c r="AK32" s="676"/>
      <c r="AL32" s="645" t="s">
        <v>139</v>
      </c>
      <c r="AM32" s="646"/>
      <c r="AN32" s="646"/>
      <c r="AO32" s="677"/>
      <c r="AP32" s="720"/>
      <c r="AQ32" s="721"/>
      <c r="AR32" s="721"/>
      <c r="AS32" s="721"/>
      <c r="AT32" s="725"/>
      <c r="AU32" s="230" t="s">
        <v>316</v>
      </c>
      <c r="AV32" s="230"/>
      <c r="AW32" s="230"/>
      <c r="AX32" s="639" t="s">
        <v>317</v>
      </c>
      <c r="AY32" s="640"/>
      <c r="AZ32" s="640"/>
      <c r="BA32" s="640"/>
      <c r="BB32" s="640"/>
      <c r="BC32" s="640"/>
      <c r="BD32" s="640"/>
      <c r="BE32" s="640"/>
      <c r="BF32" s="641"/>
      <c r="BG32" s="715">
        <v>98.5</v>
      </c>
      <c r="BH32" s="661"/>
      <c r="BI32" s="661"/>
      <c r="BJ32" s="661"/>
      <c r="BK32" s="661"/>
      <c r="BL32" s="661"/>
      <c r="BM32" s="646">
        <v>97.8</v>
      </c>
      <c r="BN32" s="707"/>
      <c r="BO32" s="707"/>
      <c r="BP32" s="707"/>
      <c r="BQ32" s="688"/>
      <c r="BR32" s="715">
        <v>99.3</v>
      </c>
      <c r="BS32" s="661"/>
      <c r="BT32" s="661"/>
      <c r="BU32" s="661"/>
      <c r="BV32" s="661"/>
      <c r="BW32" s="661"/>
      <c r="BX32" s="646">
        <v>98.6</v>
      </c>
      <c r="BY32" s="707"/>
      <c r="BZ32" s="707"/>
      <c r="CA32" s="707"/>
      <c r="CB32" s="688"/>
      <c r="CD32" s="731"/>
      <c r="CE32" s="732"/>
      <c r="CF32" s="681" t="s">
        <v>318</v>
      </c>
      <c r="CG32" s="682"/>
      <c r="CH32" s="682"/>
      <c r="CI32" s="682"/>
      <c r="CJ32" s="682"/>
      <c r="CK32" s="682"/>
      <c r="CL32" s="682"/>
      <c r="CM32" s="682"/>
      <c r="CN32" s="682"/>
      <c r="CO32" s="682"/>
      <c r="CP32" s="682"/>
      <c r="CQ32" s="683"/>
      <c r="CR32" s="642" t="s">
        <v>230</v>
      </c>
      <c r="CS32" s="643"/>
      <c r="CT32" s="643"/>
      <c r="CU32" s="643"/>
      <c r="CV32" s="643"/>
      <c r="CW32" s="643"/>
      <c r="CX32" s="643"/>
      <c r="CY32" s="644"/>
      <c r="CZ32" s="645" t="s">
        <v>230</v>
      </c>
      <c r="DA32" s="663"/>
      <c r="DB32" s="663"/>
      <c r="DC32" s="664"/>
      <c r="DD32" s="648" t="s">
        <v>139</v>
      </c>
      <c r="DE32" s="643"/>
      <c r="DF32" s="643"/>
      <c r="DG32" s="643"/>
      <c r="DH32" s="643"/>
      <c r="DI32" s="643"/>
      <c r="DJ32" s="643"/>
      <c r="DK32" s="644"/>
      <c r="DL32" s="648" t="s">
        <v>139</v>
      </c>
      <c r="DM32" s="643"/>
      <c r="DN32" s="643"/>
      <c r="DO32" s="643"/>
      <c r="DP32" s="643"/>
      <c r="DQ32" s="643"/>
      <c r="DR32" s="643"/>
      <c r="DS32" s="643"/>
      <c r="DT32" s="643"/>
      <c r="DU32" s="643"/>
      <c r="DV32" s="644"/>
      <c r="DW32" s="645" t="s">
        <v>139</v>
      </c>
      <c r="DX32" s="663"/>
      <c r="DY32" s="663"/>
      <c r="DZ32" s="663"/>
      <c r="EA32" s="663"/>
      <c r="EB32" s="663"/>
      <c r="EC32" s="684"/>
    </row>
    <row r="33" spans="2:133" ht="11.25" customHeight="1" x14ac:dyDescent="0.2">
      <c r="B33" s="639" t="s">
        <v>319</v>
      </c>
      <c r="C33" s="640"/>
      <c r="D33" s="640"/>
      <c r="E33" s="640"/>
      <c r="F33" s="640"/>
      <c r="G33" s="640"/>
      <c r="H33" s="640"/>
      <c r="I33" s="640"/>
      <c r="J33" s="640"/>
      <c r="K33" s="640"/>
      <c r="L33" s="640"/>
      <c r="M33" s="640"/>
      <c r="N33" s="640"/>
      <c r="O33" s="640"/>
      <c r="P33" s="640"/>
      <c r="Q33" s="641"/>
      <c r="R33" s="642">
        <v>18748724</v>
      </c>
      <c r="S33" s="643"/>
      <c r="T33" s="643"/>
      <c r="U33" s="643"/>
      <c r="V33" s="643"/>
      <c r="W33" s="643"/>
      <c r="X33" s="643"/>
      <c r="Y33" s="644"/>
      <c r="Z33" s="675">
        <v>4.5999999999999996</v>
      </c>
      <c r="AA33" s="675"/>
      <c r="AB33" s="675"/>
      <c r="AC33" s="675"/>
      <c r="AD33" s="676" t="s">
        <v>139</v>
      </c>
      <c r="AE33" s="676"/>
      <c r="AF33" s="676"/>
      <c r="AG33" s="676"/>
      <c r="AH33" s="676"/>
      <c r="AI33" s="676"/>
      <c r="AJ33" s="676"/>
      <c r="AK33" s="676"/>
      <c r="AL33" s="645" t="s">
        <v>139</v>
      </c>
      <c r="AM33" s="646"/>
      <c r="AN33" s="646"/>
      <c r="AO33" s="677"/>
      <c r="AP33" s="722"/>
      <c r="AQ33" s="723"/>
      <c r="AR33" s="723"/>
      <c r="AS33" s="723"/>
      <c r="AT33" s="726"/>
      <c r="AU33" s="232"/>
      <c r="AV33" s="232"/>
      <c r="AW33" s="232"/>
      <c r="AX33" s="623" t="s">
        <v>320</v>
      </c>
      <c r="AY33" s="624"/>
      <c r="AZ33" s="624"/>
      <c r="BA33" s="624"/>
      <c r="BB33" s="624"/>
      <c r="BC33" s="624"/>
      <c r="BD33" s="624"/>
      <c r="BE33" s="624"/>
      <c r="BF33" s="625"/>
      <c r="BG33" s="706">
        <v>99.4</v>
      </c>
      <c r="BH33" s="627"/>
      <c r="BI33" s="627"/>
      <c r="BJ33" s="627"/>
      <c r="BK33" s="627"/>
      <c r="BL33" s="627"/>
      <c r="BM33" s="669">
        <v>99.1</v>
      </c>
      <c r="BN33" s="627"/>
      <c r="BO33" s="627"/>
      <c r="BP33" s="627"/>
      <c r="BQ33" s="671"/>
      <c r="BR33" s="706">
        <v>99.6</v>
      </c>
      <c r="BS33" s="627"/>
      <c r="BT33" s="627"/>
      <c r="BU33" s="627"/>
      <c r="BV33" s="627"/>
      <c r="BW33" s="627"/>
      <c r="BX33" s="669">
        <v>99.2</v>
      </c>
      <c r="BY33" s="627"/>
      <c r="BZ33" s="627"/>
      <c r="CA33" s="627"/>
      <c r="CB33" s="671"/>
      <c r="CD33" s="681" t="s">
        <v>321</v>
      </c>
      <c r="CE33" s="682"/>
      <c r="CF33" s="682"/>
      <c r="CG33" s="682"/>
      <c r="CH33" s="682"/>
      <c r="CI33" s="682"/>
      <c r="CJ33" s="682"/>
      <c r="CK33" s="682"/>
      <c r="CL33" s="682"/>
      <c r="CM33" s="682"/>
      <c r="CN33" s="682"/>
      <c r="CO33" s="682"/>
      <c r="CP33" s="682"/>
      <c r="CQ33" s="683"/>
      <c r="CR33" s="642">
        <v>171823792</v>
      </c>
      <c r="CS33" s="661"/>
      <c r="CT33" s="661"/>
      <c r="CU33" s="661"/>
      <c r="CV33" s="661"/>
      <c r="CW33" s="661"/>
      <c r="CX33" s="661"/>
      <c r="CY33" s="662"/>
      <c r="CZ33" s="645">
        <v>42.8</v>
      </c>
      <c r="DA33" s="663"/>
      <c r="DB33" s="663"/>
      <c r="DC33" s="664"/>
      <c r="DD33" s="648">
        <v>86115929</v>
      </c>
      <c r="DE33" s="661"/>
      <c r="DF33" s="661"/>
      <c r="DG33" s="661"/>
      <c r="DH33" s="661"/>
      <c r="DI33" s="661"/>
      <c r="DJ33" s="661"/>
      <c r="DK33" s="662"/>
      <c r="DL33" s="648">
        <v>61627560</v>
      </c>
      <c r="DM33" s="661"/>
      <c r="DN33" s="661"/>
      <c r="DO33" s="661"/>
      <c r="DP33" s="661"/>
      <c r="DQ33" s="661"/>
      <c r="DR33" s="661"/>
      <c r="DS33" s="661"/>
      <c r="DT33" s="661"/>
      <c r="DU33" s="661"/>
      <c r="DV33" s="662"/>
      <c r="DW33" s="645">
        <v>32.200000000000003</v>
      </c>
      <c r="DX33" s="663"/>
      <c r="DY33" s="663"/>
      <c r="DZ33" s="663"/>
      <c r="EA33" s="663"/>
      <c r="EB33" s="663"/>
      <c r="EC33" s="684"/>
    </row>
    <row r="34" spans="2:133" ht="11.25" customHeight="1" x14ac:dyDescent="0.2">
      <c r="B34" s="639" t="s">
        <v>322</v>
      </c>
      <c r="C34" s="640"/>
      <c r="D34" s="640"/>
      <c r="E34" s="640"/>
      <c r="F34" s="640"/>
      <c r="G34" s="640"/>
      <c r="H34" s="640"/>
      <c r="I34" s="640"/>
      <c r="J34" s="640"/>
      <c r="K34" s="640"/>
      <c r="L34" s="640"/>
      <c r="M34" s="640"/>
      <c r="N34" s="640"/>
      <c r="O34" s="640"/>
      <c r="P34" s="640"/>
      <c r="Q34" s="641"/>
      <c r="R34" s="642">
        <v>1010010</v>
      </c>
      <c r="S34" s="643"/>
      <c r="T34" s="643"/>
      <c r="U34" s="643"/>
      <c r="V34" s="643"/>
      <c r="W34" s="643"/>
      <c r="X34" s="643"/>
      <c r="Y34" s="644"/>
      <c r="Z34" s="675">
        <v>0.2</v>
      </c>
      <c r="AA34" s="675"/>
      <c r="AB34" s="675"/>
      <c r="AC34" s="675"/>
      <c r="AD34" s="676">
        <v>172343</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323</v>
      </c>
      <c r="CE34" s="682"/>
      <c r="CF34" s="682"/>
      <c r="CG34" s="682"/>
      <c r="CH34" s="682"/>
      <c r="CI34" s="682"/>
      <c r="CJ34" s="682"/>
      <c r="CK34" s="682"/>
      <c r="CL34" s="682"/>
      <c r="CM34" s="682"/>
      <c r="CN34" s="682"/>
      <c r="CO34" s="682"/>
      <c r="CP34" s="682"/>
      <c r="CQ34" s="683"/>
      <c r="CR34" s="642">
        <v>35804417</v>
      </c>
      <c r="CS34" s="643"/>
      <c r="CT34" s="643"/>
      <c r="CU34" s="643"/>
      <c r="CV34" s="643"/>
      <c r="CW34" s="643"/>
      <c r="CX34" s="643"/>
      <c r="CY34" s="644"/>
      <c r="CZ34" s="645">
        <v>8.9</v>
      </c>
      <c r="DA34" s="663"/>
      <c r="DB34" s="663"/>
      <c r="DC34" s="664"/>
      <c r="DD34" s="648">
        <v>28366233</v>
      </c>
      <c r="DE34" s="643"/>
      <c r="DF34" s="643"/>
      <c r="DG34" s="643"/>
      <c r="DH34" s="643"/>
      <c r="DI34" s="643"/>
      <c r="DJ34" s="643"/>
      <c r="DK34" s="644"/>
      <c r="DL34" s="648">
        <v>25292977</v>
      </c>
      <c r="DM34" s="643"/>
      <c r="DN34" s="643"/>
      <c r="DO34" s="643"/>
      <c r="DP34" s="643"/>
      <c r="DQ34" s="643"/>
      <c r="DR34" s="643"/>
      <c r="DS34" s="643"/>
      <c r="DT34" s="643"/>
      <c r="DU34" s="643"/>
      <c r="DV34" s="644"/>
      <c r="DW34" s="645">
        <v>13.2</v>
      </c>
      <c r="DX34" s="663"/>
      <c r="DY34" s="663"/>
      <c r="DZ34" s="663"/>
      <c r="EA34" s="663"/>
      <c r="EB34" s="663"/>
      <c r="EC34" s="684"/>
    </row>
    <row r="35" spans="2:133" ht="11.25" customHeight="1" x14ac:dyDescent="0.2">
      <c r="B35" s="639" t="s">
        <v>324</v>
      </c>
      <c r="C35" s="640"/>
      <c r="D35" s="640"/>
      <c r="E35" s="640"/>
      <c r="F35" s="640"/>
      <c r="G35" s="640"/>
      <c r="H35" s="640"/>
      <c r="I35" s="640"/>
      <c r="J35" s="640"/>
      <c r="K35" s="640"/>
      <c r="L35" s="640"/>
      <c r="M35" s="640"/>
      <c r="N35" s="640"/>
      <c r="O35" s="640"/>
      <c r="P35" s="640"/>
      <c r="Q35" s="641"/>
      <c r="R35" s="642">
        <v>521471</v>
      </c>
      <c r="S35" s="643"/>
      <c r="T35" s="643"/>
      <c r="U35" s="643"/>
      <c r="V35" s="643"/>
      <c r="W35" s="643"/>
      <c r="X35" s="643"/>
      <c r="Y35" s="644"/>
      <c r="Z35" s="675">
        <v>0.1</v>
      </c>
      <c r="AA35" s="675"/>
      <c r="AB35" s="675"/>
      <c r="AC35" s="675"/>
      <c r="AD35" s="676" t="s">
        <v>230</v>
      </c>
      <c r="AE35" s="676"/>
      <c r="AF35" s="676"/>
      <c r="AG35" s="676"/>
      <c r="AH35" s="676"/>
      <c r="AI35" s="676"/>
      <c r="AJ35" s="676"/>
      <c r="AK35" s="676"/>
      <c r="AL35" s="645" t="s">
        <v>230</v>
      </c>
      <c r="AM35" s="646"/>
      <c r="AN35" s="646"/>
      <c r="AO35" s="677"/>
      <c r="AP35" s="235"/>
      <c r="AQ35" s="703" t="s">
        <v>325</v>
      </c>
      <c r="AR35" s="704"/>
      <c r="AS35" s="704"/>
      <c r="AT35" s="704"/>
      <c r="AU35" s="704"/>
      <c r="AV35" s="704"/>
      <c r="AW35" s="704"/>
      <c r="AX35" s="704"/>
      <c r="AY35" s="704"/>
      <c r="AZ35" s="704"/>
      <c r="BA35" s="704"/>
      <c r="BB35" s="704"/>
      <c r="BC35" s="704"/>
      <c r="BD35" s="704"/>
      <c r="BE35" s="704"/>
      <c r="BF35" s="705"/>
      <c r="BG35" s="703" t="s">
        <v>326</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327</v>
      </c>
      <c r="CE35" s="682"/>
      <c r="CF35" s="682"/>
      <c r="CG35" s="682"/>
      <c r="CH35" s="682"/>
      <c r="CI35" s="682"/>
      <c r="CJ35" s="682"/>
      <c r="CK35" s="682"/>
      <c r="CL35" s="682"/>
      <c r="CM35" s="682"/>
      <c r="CN35" s="682"/>
      <c r="CO35" s="682"/>
      <c r="CP35" s="682"/>
      <c r="CQ35" s="683"/>
      <c r="CR35" s="642">
        <v>5111489</v>
      </c>
      <c r="CS35" s="661"/>
      <c r="CT35" s="661"/>
      <c r="CU35" s="661"/>
      <c r="CV35" s="661"/>
      <c r="CW35" s="661"/>
      <c r="CX35" s="661"/>
      <c r="CY35" s="662"/>
      <c r="CZ35" s="645">
        <v>1.3</v>
      </c>
      <c r="DA35" s="663"/>
      <c r="DB35" s="663"/>
      <c r="DC35" s="664"/>
      <c r="DD35" s="648">
        <v>4681677</v>
      </c>
      <c r="DE35" s="661"/>
      <c r="DF35" s="661"/>
      <c r="DG35" s="661"/>
      <c r="DH35" s="661"/>
      <c r="DI35" s="661"/>
      <c r="DJ35" s="661"/>
      <c r="DK35" s="662"/>
      <c r="DL35" s="648">
        <v>4681677</v>
      </c>
      <c r="DM35" s="661"/>
      <c r="DN35" s="661"/>
      <c r="DO35" s="661"/>
      <c r="DP35" s="661"/>
      <c r="DQ35" s="661"/>
      <c r="DR35" s="661"/>
      <c r="DS35" s="661"/>
      <c r="DT35" s="661"/>
      <c r="DU35" s="661"/>
      <c r="DV35" s="662"/>
      <c r="DW35" s="645">
        <v>2.4</v>
      </c>
      <c r="DX35" s="663"/>
      <c r="DY35" s="663"/>
      <c r="DZ35" s="663"/>
      <c r="EA35" s="663"/>
      <c r="EB35" s="663"/>
      <c r="EC35" s="684"/>
    </row>
    <row r="36" spans="2:133" ht="11.25" customHeight="1" x14ac:dyDescent="0.2">
      <c r="B36" s="639" t="s">
        <v>328</v>
      </c>
      <c r="C36" s="640"/>
      <c r="D36" s="640"/>
      <c r="E36" s="640"/>
      <c r="F36" s="640"/>
      <c r="G36" s="640"/>
      <c r="H36" s="640"/>
      <c r="I36" s="640"/>
      <c r="J36" s="640"/>
      <c r="K36" s="640"/>
      <c r="L36" s="640"/>
      <c r="M36" s="640"/>
      <c r="N36" s="640"/>
      <c r="O36" s="640"/>
      <c r="P36" s="640"/>
      <c r="Q36" s="641"/>
      <c r="R36" s="642">
        <v>2887330</v>
      </c>
      <c r="S36" s="643"/>
      <c r="T36" s="643"/>
      <c r="U36" s="643"/>
      <c r="V36" s="643"/>
      <c r="W36" s="643"/>
      <c r="X36" s="643"/>
      <c r="Y36" s="644"/>
      <c r="Z36" s="675">
        <v>0.7</v>
      </c>
      <c r="AA36" s="675"/>
      <c r="AB36" s="675"/>
      <c r="AC36" s="675"/>
      <c r="AD36" s="676" t="s">
        <v>139</v>
      </c>
      <c r="AE36" s="676"/>
      <c r="AF36" s="676"/>
      <c r="AG36" s="676"/>
      <c r="AH36" s="676"/>
      <c r="AI36" s="676"/>
      <c r="AJ36" s="676"/>
      <c r="AK36" s="676"/>
      <c r="AL36" s="645" t="s">
        <v>230</v>
      </c>
      <c r="AM36" s="646"/>
      <c r="AN36" s="646"/>
      <c r="AO36" s="677"/>
      <c r="AP36" s="235"/>
      <c r="AQ36" s="694" t="s">
        <v>329</v>
      </c>
      <c r="AR36" s="695"/>
      <c r="AS36" s="695"/>
      <c r="AT36" s="695"/>
      <c r="AU36" s="695"/>
      <c r="AV36" s="695"/>
      <c r="AW36" s="695"/>
      <c r="AX36" s="695"/>
      <c r="AY36" s="696"/>
      <c r="AZ36" s="697">
        <v>37660958</v>
      </c>
      <c r="BA36" s="698"/>
      <c r="BB36" s="698"/>
      <c r="BC36" s="698"/>
      <c r="BD36" s="698"/>
      <c r="BE36" s="698"/>
      <c r="BF36" s="699"/>
      <c r="BG36" s="700" t="s">
        <v>330</v>
      </c>
      <c r="BH36" s="701"/>
      <c r="BI36" s="701"/>
      <c r="BJ36" s="701"/>
      <c r="BK36" s="701"/>
      <c r="BL36" s="701"/>
      <c r="BM36" s="701"/>
      <c r="BN36" s="701"/>
      <c r="BO36" s="701"/>
      <c r="BP36" s="701"/>
      <c r="BQ36" s="701"/>
      <c r="BR36" s="701"/>
      <c r="BS36" s="701"/>
      <c r="BT36" s="701"/>
      <c r="BU36" s="702"/>
      <c r="BV36" s="697">
        <v>1983930</v>
      </c>
      <c r="BW36" s="698"/>
      <c r="BX36" s="698"/>
      <c r="BY36" s="698"/>
      <c r="BZ36" s="698"/>
      <c r="CA36" s="698"/>
      <c r="CB36" s="699"/>
      <c r="CD36" s="681" t="s">
        <v>331</v>
      </c>
      <c r="CE36" s="682"/>
      <c r="CF36" s="682"/>
      <c r="CG36" s="682"/>
      <c r="CH36" s="682"/>
      <c r="CI36" s="682"/>
      <c r="CJ36" s="682"/>
      <c r="CK36" s="682"/>
      <c r="CL36" s="682"/>
      <c r="CM36" s="682"/>
      <c r="CN36" s="682"/>
      <c r="CO36" s="682"/>
      <c r="CP36" s="682"/>
      <c r="CQ36" s="683"/>
      <c r="CR36" s="642">
        <v>99900396</v>
      </c>
      <c r="CS36" s="643"/>
      <c r="CT36" s="643"/>
      <c r="CU36" s="643"/>
      <c r="CV36" s="643"/>
      <c r="CW36" s="643"/>
      <c r="CX36" s="643"/>
      <c r="CY36" s="644"/>
      <c r="CZ36" s="645">
        <v>24.9</v>
      </c>
      <c r="DA36" s="663"/>
      <c r="DB36" s="663"/>
      <c r="DC36" s="664"/>
      <c r="DD36" s="648">
        <v>27630884</v>
      </c>
      <c r="DE36" s="643"/>
      <c r="DF36" s="643"/>
      <c r="DG36" s="643"/>
      <c r="DH36" s="643"/>
      <c r="DI36" s="643"/>
      <c r="DJ36" s="643"/>
      <c r="DK36" s="644"/>
      <c r="DL36" s="648">
        <v>11857739</v>
      </c>
      <c r="DM36" s="643"/>
      <c r="DN36" s="643"/>
      <c r="DO36" s="643"/>
      <c r="DP36" s="643"/>
      <c r="DQ36" s="643"/>
      <c r="DR36" s="643"/>
      <c r="DS36" s="643"/>
      <c r="DT36" s="643"/>
      <c r="DU36" s="643"/>
      <c r="DV36" s="644"/>
      <c r="DW36" s="645">
        <v>6.2</v>
      </c>
      <c r="DX36" s="663"/>
      <c r="DY36" s="663"/>
      <c r="DZ36" s="663"/>
      <c r="EA36" s="663"/>
      <c r="EB36" s="663"/>
      <c r="EC36" s="684"/>
    </row>
    <row r="37" spans="2:133" ht="11.25" customHeight="1" x14ac:dyDescent="0.2">
      <c r="B37" s="639" t="s">
        <v>332</v>
      </c>
      <c r="C37" s="640"/>
      <c r="D37" s="640"/>
      <c r="E37" s="640"/>
      <c r="F37" s="640"/>
      <c r="G37" s="640"/>
      <c r="H37" s="640"/>
      <c r="I37" s="640"/>
      <c r="J37" s="640"/>
      <c r="K37" s="640"/>
      <c r="L37" s="640"/>
      <c r="M37" s="640"/>
      <c r="N37" s="640"/>
      <c r="O37" s="640"/>
      <c r="P37" s="640"/>
      <c r="Q37" s="641"/>
      <c r="R37" s="642">
        <v>8115463</v>
      </c>
      <c r="S37" s="643"/>
      <c r="T37" s="643"/>
      <c r="U37" s="643"/>
      <c r="V37" s="643"/>
      <c r="W37" s="643"/>
      <c r="X37" s="643"/>
      <c r="Y37" s="644"/>
      <c r="Z37" s="675">
        <v>2</v>
      </c>
      <c r="AA37" s="675"/>
      <c r="AB37" s="675"/>
      <c r="AC37" s="675"/>
      <c r="AD37" s="676" t="s">
        <v>139</v>
      </c>
      <c r="AE37" s="676"/>
      <c r="AF37" s="676"/>
      <c r="AG37" s="676"/>
      <c r="AH37" s="676"/>
      <c r="AI37" s="676"/>
      <c r="AJ37" s="676"/>
      <c r="AK37" s="676"/>
      <c r="AL37" s="645" t="s">
        <v>139</v>
      </c>
      <c r="AM37" s="646"/>
      <c r="AN37" s="646"/>
      <c r="AO37" s="677"/>
      <c r="AQ37" s="685" t="s">
        <v>333</v>
      </c>
      <c r="AR37" s="686"/>
      <c r="AS37" s="686"/>
      <c r="AT37" s="686"/>
      <c r="AU37" s="686"/>
      <c r="AV37" s="686"/>
      <c r="AW37" s="686"/>
      <c r="AX37" s="686"/>
      <c r="AY37" s="687"/>
      <c r="AZ37" s="642">
        <v>7817390</v>
      </c>
      <c r="BA37" s="643"/>
      <c r="BB37" s="643"/>
      <c r="BC37" s="643"/>
      <c r="BD37" s="661"/>
      <c r="BE37" s="661"/>
      <c r="BF37" s="688"/>
      <c r="BG37" s="681" t="s">
        <v>334</v>
      </c>
      <c r="BH37" s="682"/>
      <c r="BI37" s="682"/>
      <c r="BJ37" s="682"/>
      <c r="BK37" s="682"/>
      <c r="BL37" s="682"/>
      <c r="BM37" s="682"/>
      <c r="BN37" s="682"/>
      <c r="BO37" s="682"/>
      <c r="BP37" s="682"/>
      <c r="BQ37" s="682"/>
      <c r="BR37" s="682"/>
      <c r="BS37" s="682"/>
      <c r="BT37" s="682"/>
      <c r="BU37" s="683"/>
      <c r="BV37" s="642">
        <v>1235584</v>
      </c>
      <c r="BW37" s="643"/>
      <c r="BX37" s="643"/>
      <c r="BY37" s="643"/>
      <c r="BZ37" s="643"/>
      <c r="CA37" s="643"/>
      <c r="CB37" s="689"/>
      <c r="CD37" s="681" t="s">
        <v>335</v>
      </c>
      <c r="CE37" s="682"/>
      <c r="CF37" s="682"/>
      <c r="CG37" s="682"/>
      <c r="CH37" s="682"/>
      <c r="CI37" s="682"/>
      <c r="CJ37" s="682"/>
      <c r="CK37" s="682"/>
      <c r="CL37" s="682"/>
      <c r="CM37" s="682"/>
      <c r="CN37" s="682"/>
      <c r="CO37" s="682"/>
      <c r="CP37" s="682"/>
      <c r="CQ37" s="683"/>
      <c r="CR37" s="642">
        <v>51454</v>
      </c>
      <c r="CS37" s="661"/>
      <c r="CT37" s="661"/>
      <c r="CU37" s="661"/>
      <c r="CV37" s="661"/>
      <c r="CW37" s="661"/>
      <c r="CX37" s="661"/>
      <c r="CY37" s="662"/>
      <c r="CZ37" s="645">
        <v>0</v>
      </c>
      <c r="DA37" s="663"/>
      <c r="DB37" s="663"/>
      <c r="DC37" s="664"/>
      <c r="DD37" s="648">
        <v>42644</v>
      </c>
      <c r="DE37" s="661"/>
      <c r="DF37" s="661"/>
      <c r="DG37" s="661"/>
      <c r="DH37" s="661"/>
      <c r="DI37" s="661"/>
      <c r="DJ37" s="661"/>
      <c r="DK37" s="662"/>
      <c r="DL37" s="648">
        <v>42644</v>
      </c>
      <c r="DM37" s="661"/>
      <c r="DN37" s="661"/>
      <c r="DO37" s="661"/>
      <c r="DP37" s="661"/>
      <c r="DQ37" s="661"/>
      <c r="DR37" s="661"/>
      <c r="DS37" s="661"/>
      <c r="DT37" s="661"/>
      <c r="DU37" s="661"/>
      <c r="DV37" s="662"/>
      <c r="DW37" s="645">
        <v>0</v>
      </c>
      <c r="DX37" s="663"/>
      <c r="DY37" s="663"/>
      <c r="DZ37" s="663"/>
      <c r="EA37" s="663"/>
      <c r="EB37" s="663"/>
      <c r="EC37" s="684"/>
    </row>
    <row r="38" spans="2:133" ht="11.25" customHeight="1" x14ac:dyDescent="0.2">
      <c r="B38" s="639" t="s">
        <v>336</v>
      </c>
      <c r="C38" s="640"/>
      <c r="D38" s="640"/>
      <c r="E38" s="640"/>
      <c r="F38" s="640"/>
      <c r="G38" s="640"/>
      <c r="H38" s="640"/>
      <c r="I38" s="640"/>
      <c r="J38" s="640"/>
      <c r="K38" s="640"/>
      <c r="L38" s="640"/>
      <c r="M38" s="640"/>
      <c r="N38" s="640"/>
      <c r="O38" s="640"/>
      <c r="P38" s="640"/>
      <c r="Q38" s="641"/>
      <c r="R38" s="642">
        <v>7963643</v>
      </c>
      <c r="S38" s="643"/>
      <c r="T38" s="643"/>
      <c r="U38" s="643"/>
      <c r="V38" s="643"/>
      <c r="W38" s="643"/>
      <c r="X38" s="643"/>
      <c r="Y38" s="644"/>
      <c r="Z38" s="675">
        <v>1.9</v>
      </c>
      <c r="AA38" s="675"/>
      <c r="AB38" s="675"/>
      <c r="AC38" s="675"/>
      <c r="AD38" s="676">
        <v>848578</v>
      </c>
      <c r="AE38" s="676"/>
      <c r="AF38" s="676"/>
      <c r="AG38" s="676"/>
      <c r="AH38" s="676"/>
      <c r="AI38" s="676"/>
      <c r="AJ38" s="676"/>
      <c r="AK38" s="676"/>
      <c r="AL38" s="645">
        <v>0.5</v>
      </c>
      <c r="AM38" s="646"/>
      <c r="AN38" s="646"/>
      <c r="AO38" s="677"/>
      <c r="AQ38" s="685" t="s">
        <v>337</v>
      </c>
      <c r="AR38" s="686"/>
      <c r="AS38" s="686"/>
      <c r="AT38" s="686"/>
      <c r="AU38" s="686"/>
      <c r="AV38" s="686"/>
      <c r="AW38" s="686"/>
      <c r="AX38" s="686"/>
      <c r="AY38" s="687"/>
      <c r="AZ38" s="642">
        <v>4862896</v>
      </c>
      <c r="BA38" s="643"/>
      <c r="BB38" s="643"/>
      <c r="BC38" s="643"/>
      <c r="BD38" s="661"/>
      <c r="BE38" s="661"/>
      <c r="BF38" s="688"/>
      <c r="BG38" s="681" t="s">
        <v>338</v>
      </c>
      <c r="BH38" s="682"/>
      <c r="BI38" s="682"/>
      <c r="BJ38" s="682"/>
      <c r="BK38" s="682"/>
      <c r="BL38" s="682"/>
      <c r="BM38" s="682"/>
      <c r="BN38" s="682"/>
      <c r="BO38" s="682"/>
      <c r="BP38" s="682"/>
      <c r="BQ38" s="682"/>
      <c r="BR38" s="682"/>
      <c r="BS38" s="682"/>
      <c r="BT38" s="682"/>
      <c r="BU38" s="683"/>
      <c r="BV38" s="642">
        <v>94373</v>
      </c>
      <c r="BW38" s="643"/>
      <c r="BX38" s="643"/>
      <c r="BY38" s="643"/>
      <c r="BZ38" s="643"/>
      <c r="CA38" s="643"/>
      <c r="CB38" s="689"/>
      <c r="CD38" s="681" t="s">
        <v>339</v>
      </c>
      <c r="CE38" s="682"/>
      <c r="CF38" s="682"/>
      <c r="CG38" s="682"/>
      <c r="CH38" s="682"/>
      <c r="CI38" s="682"/>
      <c r="CJ38" s="682"/>
      <c r="CK38" s="682"/>
      <c r="CL38" s="682"/>
      <c r="CM38" s="682"/>
      <c r="CN38" s="682"/>
      <c r="CO38" s="682"/>
      <c r="CP38" s="682"/>
      <c r="CQ38" s="683"/>
      <c r="CR38" s="642">
        <v>24842646</v>
      </c>
      <c r="CS38" s="643"/>
      <c r="CT38" s="643"/>
      <c r="CU38" s="643"/>
      <c r="CV38" s="643"/>
      <c r="CW38" s="643"/>
      <c r="CX38" s="643"/>
      <c r="CY38" s="644"/>
      <c r="CZ38" s="645">
        <v>6.2</v>
      </c>
      <c r="DA38" s="663"/>
      <c r="DB38" s="663"/>
      <c r="DC38" s="664"/>
      <c r="DD38" s="648">
        <v>20506716</v>
      </c>
      <c r="DE38" s="643"/>
      <c r="DF38" s="643"/>
      <c r="DG38" s="643"/>
      <c r="DH38" s="643"/>
      <c r="DI38" s="643"/>
      <c r="DJ38" s="643"/>
      <c r="DK38" s="644"/>
      <c r="DL38" s="648">
        <v>19795167</v>
      </c>
      <c r="DM38" s="643"/>
      <c r="DN38" s="643"/>
      <c r="DO38" s="643"/>
      <c r="DP38" s="643"/>
      <c r="DQ38" s="643"/>
      <c r="DR38" s="643"/>
      <c r="DS38" s="643"/>
      <c r="DT38" s="643"/>
      <c r="DU38" s="643"/>
      <c r="DV38" s="644"/>
      <c r="DW38" s="645">
        <v>10.4</v>
      </c>
      <c r="DX38" s="663"/>
      <c r="DY38" s="663"/>
      <c r="DZ38" s="663"/>
      <c r="EA38" s="663"/>
      <c r="EB38" s="663"/>
      <c r="EC38" s="684"/>
    </row>
    <row r="39" spans="2:133" ht="11.25" customHeight="1" x14ac:dyDescent="0.2">
      <c r="B39" s="639" t="s">
        <v>340</v>
      </c>
      <c r="C39" s="640"/>
      <c r="D39" s="640"/>
      <c r="E39" s="640"/>
      <c r="F39" s="640"/>
      <c r="G39" s="640"/>
      <c r="H39" s="640"/>
      <c r="I39" s="640"/>
      <c r="J39" s="640"/>
      <c r="K39" s="640"/>
      <c r="L39" s="640"/>
      <c r="M39" s="640"/>
      <c r="N39" s="640"/>
      <c r="O39" s="640"/>
      <c r="P39" s="640"/>
      <c r="Q39" s="641"/>
      <c r="R39" s="642">
        <v>42151000</v>
      </c>
      <c r="S39" s="643"/>
      <c r="T39" s="643"/>
      <c r="U39" s="643"/>
      <c r="V39" s="643"/>
      <c r="W39" s="643"/>
      <c r="X39" s="643"/>
      <c r="Y39" s="644"/>
      <c r="Z39" s="675">
        <v>10.3</v>
      </c>
      <c r="AA39" s="675"/>
      <c r="AB39" s="675"/>
      <c r="AC39" s="675"/>
      <c r="AD39" s="676" t="s">
        <v>139</v>
      </c>
      <c r="AE39" s="676"/>
      <c r="AF39" s="676"/>
      <c r="AG39" s="676"/>
      <c r="AH39" s="676"/>
      <c r="AI39" s="676"/>
      <c r="AJ39" s="676"/>
      <c r="AK39" s="676"/>
      <c r="AL39" s="645" t="s">
        <v>230</v>
      </c>
      <c r="AM39" s="646"/>
      <c r="AN39" s="646"/>
      <c r="AO39" s="677"/>
      <c r="AQ39" s="685" t="s">
        <v>341</v>
      </c>
      <c r="AR39" s="686"/>
      <c r="AS39" s="686"/>
      <c r="AT39" s="686"/>
      <c r="AU39" s="686"/>
      <c r="AV39" s="686"/>
      <c r="AW39" s="686"/>
      <c r="AX39" s="686"/>
      <c r="AY39" s="687"/>
      <c r="AZ39" s="642">
        <v>253117</v>
      </c>
      <c r="BA39" s="643"/>
      <c r="BB39" s="643"/>
      <c r="BC39" s="643"/>
      <c r="BD39" s="661"/>
      <c r="BE39" s="661"/>
      <c r="BF39" s="688"/>
      <c r="BG39" s="681" t="s">
        <v>342</v>
      </c>
      <c r="BH39" s="682"/>
      <c r="BI39" s="682"/>
      <c r="BJ39" s="682"/>
      <c r="BK39" s="682"/>
      <c r="BL39" s="682"/>
      <c r="BM39" s="682"/>
      <c r="BN39" s="682"/>
      <c r="BO39" s="682"/>
      <c r="BP39" s="682"/>
      <c r="BQ39" s="682"/>
      <c r="BR39" s="682"/>
      <c r="BS39" s="682"/>
      <c r="BT39" s="682"/>
      <c r="BU39" s="683"/>
      <c r="BV39" s="642">
        <v>141933</v>
      </c>
      <c r="BW39" s="643"/>
      <c r="BX39" s="643"/>
      <c r="BY39" s="643"/>
      <c r="BZ39" s="643"/>
      <c r="CA39" s="643"/>
      <c r="CB39" s="689"/>
      <c r="CD39" s="681" t="s">
        <v>343</v>
      </c>
      <c r="CE39" s="682"/>
      <c r="CF39" s="682"/>
      <c r="CG39" s="682"/>
      <c r="CH39" s="682"/>
      <c r="CI39" s="682"/>
      <c r="CJ39" s="682"/>
      <c r="CK39" s="682"/>
      <c r="CL39" s="682"/>
      <c r="CM39" s="682"/>
      <c r="CN39" s="682"/>
      <c r="CO39" s="682"/>
      <c r="CP39" s="682"/>
      <c r="CQ39" s="683"/>
      <c r="CR39" s="642">
        <v>4623020</v>
      </c>
      <c r="CS39" s="661"/>
      <c r="CT39" s="661"/>
      <c r="CU39" s="661"/>
      <c r="CV39" s="661"/>
      <c r="CW39" s="661"/>
      <c r="CX39" s="661"/>
      <c r="CY39" s="662"/>
      <c r="CZ39" s="645">
        <v>1.2</v>
      </c>
      <c r="DA39" s="663"/>
      <c r="DB39" s="663"/>
      <c r="DC39" s="664"/>
      <c r="DD39" s="648">
        <v>4151987</v>
      </c>
      <c r="DE39" s="661"/>
      <c r="DF39" s="661"/>
      <c r="DG39" s="661"/>
      <c r="DH39" s="661"/>
      <c r="DI39" s="661"/>
      <c r="DJ39" s="661"/>
      <c r="DK39" s="662"/>
      <c r="DL39" s="648" t="s">
        <v>230</v>
      </c>
      <c r="DM39" s="661"/>
      <c r="DN39" s="661"/>
      <c r="DO39" s="661"/>
      <c r="DP39" s="661"/>
      <c r="DQ39" s="661"/>
      <c r="DR39" s="661"/>
      <c r="DS39" s="661"/>
      <c r="DT39" s="661"/>
      <c r="DU39" s="661"/>
      <c r="DV39" s="662"/>
      <c r="DW39" s="645" t="s">
        <v>230</v>
      </c>
      <c r="DX39" s="663"/>
      <c r="DY39" s="663"/>
      <c r="DZ39" s="663"/>
      <c r="EA39" s="663"/>
      <c r="EB39" s="663"/>
      <c r="EC39" s="684"/>
    </row>
    <row r="40" spans="2:133" ht="11.25" customHeight="1" x14ac:dyDescent="0.2">
      <c r="B40" s="639" t="s">
        <v>344</v>
      </c>
      <c r="C40" s="640"/>
      <c r="D40" s="640"/>
      <c r="E40" s="640"/>
      <c r="F40" s="640"/>
      <c r="G40" s="640"/>
      <c r="H40" s="640"/>
      <c r="I40" s="640"/>
      <c r="J40" s="640"/>
      <c r="K40" s="640"/>
      <c r="L40" s="640"/>
      <c r="M40" s="640"/>
      <c r="N40" s="640"/>
      <c r="O40" s="640"/>
      <c r="P40" s="640"/>
      <c r="Q40" s="641"/>
      <c r="R40" s="642">
        <v>662900</v>
      </c>
      <c r="S40" s="643"/>
      <c r="T40" s="643"/>
      <c r="U40" s="643"/>
      <c r="V40" s="643"/>
      <c r="W40" s="643"/>
      <c r="X40" s="643"/>
      <c r="Y40" s="644"/>
      <c r="Z40" s="675">
        <v>0.2</v>
      </c>
      <c r="AA40" s="675"/>
      <c r="AB40" s="675"/>
      <c r="AC40" s="675"/>
      <c r="AD40" s="676" t="s">
        <v>139</v>
      </c>
      <c r="AE40" s="676"/>
      <c r="AF40" s="676"/>
      <c r="AG40" s="676"/>
      <c r="AH40" s="676"/>
      <c r="AI40" s="676"/>
      <c r="AJ40" s="676"/>
      <c r="AK40" s="676"/>
      <c r="AL40" s="645" t="s">
        <v>139</v>
      </c>
      <c r="AM40" s="646"/>
      <c r="AN40" s="646"/>
      <c r="AO40" s="677"/>
      <c r="AQ40" s="685" t="s">
        <v>345</v>
      </c>
      <c r="AR40" s="686"/>
      <c r="AS40" s="686"/>
      <c r="AT40" s="686"/>
      <c r="AU40" s="686"/>
      <c r="AV40" s="686"/>
      <c r="AW40" s="686"/>
      <c r="AX40" s="686"/>
      <c r="AY40" s="687"/>
      <c r="AZ40" s="642">
        <v>131522</v>
      </c>
      <c r="BA40" s="643"/>
      <c r="BB40" s="643"/>
      <c r="BC40" s="643"/>
      <c r="BD40" s="661"/>
      <c r="BE40" s="661"/>
      <c r="BF40" s="688"/>
      <c r="BG40" s="690" t="s">
        <v>346</v>
      </c>
      <c r="BH40" s="691"/>
      <c r="BI40" s="691"/>
      <c r="BJ40" s="691"/>
      <c r="BK40" s="691"/>
      <c r="BL40" s="236"/>
      <c r="BM40" s="682" t="s">
        <v>347</v>
      </c>
      <c r="BN40" s="682"/>
      <c r="BO40" s="682"/>
      <c r="BP40" s="682"/>
      <c r="BQ40" s="682"/>
      <c r="BR40" s="682"/>
      <c r="BS40" s="682"/>
      <c r="BT40" s="682"/>
      <c r="BU40" s="683"/>
      <c r="BV40" s="642">
        <v>101</v>
      </c>
      <c r="BW40" s="643"/>
      <c r="BX40" s="643"/>
      <c r="BY40" s="643"/>
      <c r="BZ40" s="643"/>
      <c r="CA40" s="643"/>
      <c r="CB40" s="689"/>
      <c r="CD40" s="681" t="s">
        <v>348</v>
      </c>
      <c r="CE40" s="682"/>
      <c r="CF40" s="682"/>
      <c r="CG40" s="682"/>
      <c r="CH40" s="682"/>
      <c r="CI40" s="682"/>
      <c r="CJ40" s="682"/>
      <c r="CK40" s="682"/>
      <c r="CL40" s="682"/>
      <c r="CM40" s="682"/>
      <c r="CN40" s="682"/>
      <c r="CO40" s="682"/>
      <c r="CP40" s="682"/>
      <c r="CQ40" s="683"/>
      <c r="CR40" s="642">
        <v>1541824</v>
      </c>
      <c r="CS40" s="643"/>
      <c r="CT40" s="643"/>
      <c r="CU40" s="643"/>
      <c r="CV40" s="643"/>
      <c r="CW40" s="643"/>
      <c r="CX40" s="643"/>
      <c r="CY40" s="644"/>
      <c r="CZ40" s="645">
        <v>0.4</v>
      </c>
      <c r="DA40" s="663"/>
      <c r="DB40" s="663"/>
      <c r="DC40" s="664"/>
      <c r="DD40" s="648">
        <v>778432</v>
      </c>
      <c r="DE40" s="643"/>
      <c r="DF40" s="643"/>
      <c r="DG40" s="643"/>
      <c r="DH40" s="643"/>
      <c r="DI40" s="643"/>
      <c r="DJ40" s="643"/>
      <c r="DK40" s="644"/>
      <c r="DL40" s="648" t="s">
        <v>139</v>
      </c>
      <c r="DM40" s="643"/>
      <c r="DN40" s="643"/>
      <c r="DO40" s="643"/>
      <c r="DP40" s="643"/>
      <c r="DQ40" s="643"/>
      <c r="DR40" s="643"/>
      <c r="DS40" s="643"/>
      <c r="DT40" s="643"/>
      <c r="DU40" s="643"/>
      <c r="DV40" s="644"/>
      <c r="DW40" s="645" t="s">
        <v>230</v>
      </c>
      <c r="DX40" s="663"/>
      <c r="DY40" s="663"/>
      <c r="DZ40" s="663"/>
      <c r="EA40" s="663"/>
      <c r="EB40" s="663"/>
      <c r="EC40" s="684"/>
    </row>
    <row r="41" spans="2:133" ht="11.25" customHeight="1" x14ac:dyDescent="0.2">
      <c r="B41" s="639" t="s">
        <v>349</v>
      </c>
      <c r="C41" s="640"/>
      <c r="D41" s="640"/>
      <c r="E41" s="640"/>
      <c r="F41" s="640"/>
      <c r="G41" s="640"/>
      <c r="H41" s="640"/>
      <c r="I41" s="640"/>
      <c r="J41" s="640"/>
      <c r="K41" s="640"/>
      <c r="L41" s="640"/>
      <c r="M41" s="640"/>
      <c r="N41" s="640"/>
      <c r="O41" s="640"/>
      <c r="P41" s="640"/>
      <c r="Q41" s="641"/>
      <c r="R41" s="642" t="s">
        <v>230</v>
      </c>
      <c r="S41" s="643"/>
      <c r="T41" s="643"/>
      <c r="U41" s="643"/>
      <c r="V41" s="643"/>
      <c r="W41" s="643"/>
      <c r="X41" s="643"/>
      <c r="Y41" s="644"/>
      <c r="Z41" s="675" t="s">
        <v>230</v>
      </c>
      <c r="AA41" s="675"/>
      <c r="AB41" s="675"/>
      <c r="AC41" s="675"/>
      <c r="AD41" s="676" t="s">
        <v>230</v>
      </c>
      <c r="AE41" s="676"/>
      <c r="AF41" s="676"/>
      <c r="AG41" s="676"/>
      <c r="AH41" s="676"/>
      <c r="AI41" s="676"/>
      <c r="AJ41" s="676"/>
      <c r="AK41" s="676"/>
      <c r="AL41" s="645" t="s">
        <v>230</v>
      </c>
      <c r="AM41" s="646"/>
      <c r="AN41" s="646"/>
      <c r="AO41" s="677"/>
      <c r="AQ41" s="685" t="s">
        <v>350</v>
      </c>
      <c r="AR41" s="686"/>
      <c r="AS41" s="686"/>
      <c r="AT41" s="686"/>
      <c r="AU41" s="686"/>
      <c r="AV41" s="686"/>
      <c r="AW41" s="686"/>
      <c r="AX41" s="686"/>
      <c r="AY41" s="687"/>
      <c r="AZ41" s="642">
        <v>5347814</v>
      </c>
      <c r="BA41" s="643"/>
      <c r="BB41" s="643"/>
      <c r="BC41" s="643"/>
      <c r="BD41" s="661"/>
      <c r="BE41" s="661"/>
      <c r="BF41" s="688"/>
      <c r="BG41" s="690"/>
      <c r="BH41" s="691"/>
      <c r="BI41" s="691"/>
      <c r="BJ41" s="691"/>
      <c r="BK41" s="691"/>
      <c r="BL41" s="236"/>
      <c r="BM41" s="682" t="s">
        <v>351</v>
      </c>
      <c r="BN41" s="682"/>
      <c r="BO41" s="682"/>
      <c r="BP41" s="682"/>
      <c r="BQ41" s="682"/>
      <c r="BR41" s="682"/>
      <c r="BS41" s="682"/>
      <c r="BT41" s="682"/>
      <c r="BU41" s="683"/>
      <c r="BV41" s="642">
        <v>1</v>
      </c>
      <c r="BW41" s="643"/>
      <c r="BX41" s="643"/>
      <c r="BY41" s="643"/>
      <c r="BZ41" s="643"/>
      <c r="CA41" s="643"/>
      <c r="CB41" s="689"/>
      <c r="CD41" s="681" t="s">
        <v>352</v>
      </c>
      <c r="CE41" s="682"/>
      <c r="CF41" s="682"/>
      <c r="CG41" s="682"/>
      <c r="CH41" s="682"/>
      <c r="CI41" s="682"/>
      <c r="CJ41" s="682"/>
      <c r="CK41" s="682"/>
      <c r="CL41" s="682"/>
      <c r="CM41" s="682"/>
      <c r="CN41" s="682"/>
      <c r="CO41" s="682"/>
      <c r="CP41" s="682"/>
      <c r="CQ41" s="683"/>
      <c r="CR41" s="642" t="s">
        <v>230</v>
      </c>
      <c r="CS41" s="661"/>
      <c r="CT41" s="661"/>
      <c r="CU41" s="661"/>
      <c r="CV41" s="661"/>
      <c r="CW41" s="661"/>
      <c r="CX41" s="661"/>
      <c r="CY41" s="662"/>
      <c r="CZ41" s="645" t="s">
        <v>230</v>
      </c>
      <c r="DA41" s="663"/>
      <c r="DB41" s="663"/>
      <c r="DC41" s="664"/>
      <c r="DD41" s="648" t="s">
        <v>139</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2">
      <c r="B42" s="639" t="s">
        <v>353</v>
      </c>
      <c r="C42" s="640"/>
      <c r="D42" s="640"/>
      <c r="E42" s="640"/>
      <c r="F42" s="640"/>
      <c r="G42" s="640"/>
      <c r="H42" s="640"/>
      <c r="I42" s="640"/>
      <c r="J42" s="640"/>
      <c r="K42" s="640"/>
      <c r="L42" s="640"/>
      <c r="M42" s="640"/>
      <c r="N42" s="640"/>
      <c r="O42" s="640"/>
      <c r="P42" s="640"/>
      <c r="Q42" s="641"/>
      <c r="R42" s="642">
        <v>15112700</v>
      </c>
      <c r="S42" s="643"/>
      <c r="T42" s="643"/>
      <c r="U42" s="643"/>
      <c r="V42" s="643"/>
      <c r="W42" s="643"/>
      <c r="X42" s="643"/>
      <c r="Y42" s="644"/>
      <c r="Z42" s="675">
        <v>3.7</v>
      </c>
      <c r="AA42" s="675"/>
      <c r="AB42" s="675"/>
      <c r="AC42" s="675"/>
      <c r="AD42" s="676" t="s">
        <v>230</v>
      </c>
      <c r="AE42" s="676"/>
      <c r="AF42" s="676"/>
      <c r="AG42" s="676"/>
      <c r="AH42" s="676"/>
      <c r="AI42" s="676"/>
      <c r="AJ42" s="676"/>
      <c r="AK42" s="676"/>
      <c r="AL42" s="645" t="s">
        <v>139</v>
      </c>
      <c r="AM42" s="646"/>
      <c r="AN42" s="646"/>
      <c r="AO42" s="677"/>
      <c r="AQ42" s="678" t="s">
        <v>354</v>
      </c>
      <c r="AR42" s="679"/>
      <c r="AS42" s="679"/>
      <c r="AT42" s="679"/>
      <c r="AU42" s="679"/>
      <c r="AV42" s="679"/>
      <c r="AW42" s="679"/>
      <c r="AX42" s="679"/>
      <c r="AY42" s="680"/>
      <c r="AZ42" s="626">
        <v>19248219</v>
      </c>
      <c r="BA42" s="665"/>
      <c r="BB42" s="665"/>
      <c r="BC42" s="665"/>
      <c r="BD42" s="627"/>
      <c r="BE42" s="627"/>
      <c r="BF42" s="671"/>
      <c r="BG42" s="692"/>
      <c r="BH42" s="693"/>
      <c r="BI42" s="693"/>
      <c r="BJ42" s="693"/>
      <c r="BK42" s="693"/>
      <c r="BL42" s="237"/>
      <c r="BM42" s="672" t="s">
        <v>355</v>
      </c>
      <c r="BN42" s="672"/>
      <c r="BO42" s="672"/>
      <c r="BP42" s="672"/>
      <c r="BQ42" s="672"/>
      <c r="BR42" s="672"/>
      <c r="BS42" s="672"/>
      <c r="BT42" s="672"/>
      <c r="BU42" s="673"/>
      <c r="BV42" s="626">
        <v>319</v>
      </c>
      <c r="BW42" s="665"/>
      <c r="BX42" s="665"/>
      <c r="BY42" s="665"/>
      <c r="BZ42" s="665"/>
      <c r="CA42" s="665"/>
      <c r="CB42" s="674"/>
      <c r="CD42" s="639" t="s">
        <v>356</v>
      </c>
      <c r="CE42" s="640"/>
      <c r="CF42" s="640"/>
      <c r="CG42" s="640"/>
      <c r="CH42" s="640"/>
      <c r="CI42" s="640"/>
      <c r="CJ42" s="640"/>
      <c r="CK42" s="640"/>
      <c r="CL42" s="640"/>
      <c r="CM42" s="640"/>
      <c r="CN42" s="640"/>
      <c r="CO42" s="640"/>
      <c r="CP42" s="640"/>
      <c r="CQ42" s="641"/>
      <c r="CR42" s="642">
        <v>47302164</v>
      </c>
      <c r="CS42" s="643"/>
      <c r="CT42" s="643"/>
      <c r="CU42" s="643"/>
      <c r="CV42" s="643"/>
      <c r="CW42" s="643"/>
      <c r="CX42" s="643"/>
      <c r="CY42" s="644"/>
      <c r="CZ42" s="645">
        <v>11.8</v>
      </c>
      <c r="DA42" s="646"/>
      <c r="DB42" s="646"/>
      <c r="DC42" s="647"/>
      <c r="DD42" s="648">
        <v>6035917</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2">
      <c r="B43" s="623" t="s">
        <v>357</v>
      </c>
      <c r="C43" s="624"/>
      <c r="D43" s="624"/>
      <c r="E43" s="624"/>
      <c r="F43" s="624"/>
      <c r="G43" s="624"/>
      <c r="H43" s="624"/>
      <c r="I43" s="624"/>
      <c r="J43" s="624"/>
      <c r="K43" s="624"/>
      <c r="L43" s="624"/>
      <c r="M43" s="624"/>
      <c r="N43" s="624"/>
      <c r="O43" s="624"/>
      <c r="P43" s="624"/>
      <c r="Q43" s="625"/>
      <c r="R43" s="626">
        <v>409765739</v>
      </c>
      <c r="S43" s="665"/>
      <c r="T43" s="665"/>
      <c r="U43" s="665"/>
      <c r="V43" s="665"/>
      <c r="W43" s="665"/>
      <c r="X43" s="665"/>
      <c r="Y43" s="666"/>
      <c r="Z43" s="667">
        <v>100</v>
      </c>
      <c r="AA43" s="667"/>
      <c r="AB43" s="667"/>
      <c r="AC43" s="667"/>
      <c r="AD43" s="668">
        <v>175413240</v>
      </c>
      <c r="AE43" s="668"/>
      <c r="AF43" s="668"/>
      <c r="AG43" s="668"/>
      <c r="AH43" s="668"/>
      <c r="AI43" s="668"/>
      <c r="AJ43" s="668"/>
      <c r="AK43" s="668"/>
      <c r="AL43" s="629">
        <v>100</v>
      </c>
      <c r="AM43" s="669"/>
      <c r="AN43" s="669"/>
      <c r="AO43" s="670"/>
      <c r="BV43" s="238"/>
      <c r="BW43" s="238"/>
      <c r="BX43" s="238"/>
      <c r="BY43" s="238"/>
      <c r="BZ43" s="238"/>
      <c r="CA43" s="238"/>
      <c r="CB43" s="238"/>
      <c r="CD43" s="639" t="s">
        <v>358</v>
      </c>
      <c r="CE43" s="640"/>
      <c r="CF43" s="640"/>
      <c r="CG43" s="640"/>
      <c r="CH43" s="640"/>
      <c r="CI43" s="640"/>
      <c r="CJ43" s="640"/>
      <c r="CK43" s="640"/>
      <c r="CL43" s="640"/>
      <c r="CM43" s="640"/>
      <c r="CN43" s="640"/>
      <c r="CO43" s="640"/>
      <c r="CP43" s="640"/>
      <c r="CQ43" s="641"/>
      <c r="CR43" s="642">
        <v>1449855</v>
      </c>
      <c r="CS43" s="661"/>
      <c r="CT43" s="661"/>
      <c r="CU43" s="661"/>
      <c r="CV43" s="661"/>
      <c r="CW43" s="661"/>
      <c r="CX43" s="661"/>
      <c r="CY43" s="662"/>
      <c r="CZ43" s="645">
        <v>0.4</v>
      </c>
      <c r="DA43" s="663"/>
      <c r="DB43" s="663"/>
      <c r="DC43" s="664"/>
      <c r="DD43" s="648">
        <v>1447125</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306</v>
      </c>
      <c r="CE44" s="656"/>
      <c r="CF44" s="639" t="s">
        <v>359</v>
      </c>
      <c r="CG44" s="640"/>
      <c r="CH44" s="640"/>
      <c r="CI44" s="640"/>
      <c r="CJ44" s="640"/>
      <c r="CK44" s="640"/>
      <c r="CL44" s="640"/>
      <c r="CM44" s="640"/>
      <c r="CN44" s="640"/>
      <c r="CO44" s="640"/>
      <c r="CP44" s="640"/>
      <c r="CQ44" s="641"/>
      <c r="CR44" s="642">
        <v>45551881</v>
      </c>
      <c r="CS44" s="643"/>
      <c r="CT44" s="643"/>
      <c r="CU44" s="643"/>
      <c r="CV44" s="643"/>
      <c r="CW44" s="643"/>
      <c r="CX44" s="643"/>
      <c r="CY44" s="644"/>
      <c r="CZ44" s="645">
        <v>11.3</v>
      </c>
      <c r="DA44" s="646"/>
      <c r="DB44" s="646"/>
      <c r="DC44" s="647"/>
      <c r="DD44" s="648">
        <v>5847014</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2">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361</v>
      </c>
      <c r="CG45" s="640"/>
      <c r="CH45" s="640"/>
      <c r="CI45" s="640"/>
      <c r="CJ45" s="640"/>
      <c r="CK45" s="640"/>
      <c r="CL45" s="640"/>
      <c r="CM45" s="640"/>
      <c r="CN45" s="640"/>
      <c r="CO45" s="640"/>
      <c r="CP45" s="640"/>
      <c r="CQ45" s="641"/>
      <c r="CR45" s="642">
        <v>21389015</v>
      </c>
      <c r="CS45" s="661"/>
      <c r="CT45" s="661"/>
      <c r="CU45" s="661"/>
      <c r="CV45" s="661"/>
      <c r="CW45" s="661"/>
      <c r="CX45" s="661"/>
      <c r="CY45" s="662"/>
      <c r="CZ45" s="645">
        <v>5.3</v>
      </c>
      <c r="DA45" s="663"/>
      <c r="DB45" s="663"/>
      <c r="DC45" s="664"/>
      <c r="DD45" s="648">
        <v>493434</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2">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363</v>
      </c>
      <c r="CG46" s="640"/>
      <c r="CH46" s="640"/>
      <c r="CI46" s="640"/>
      <c r="CJ46" s="640"/>
      <c r="CK46" s="640"/>
      <c r="CL46" s="640"/>
      <c r="CM46" s="640"/>
      <c r="CN46" s="640"/>
      <c r="CO46" s="640"/>
      <c r="CP46" s="640"/>
      <c r="CQ46" s="641"/>
      <c r="CR46" s="642">
        <v>20973408</v>
      </c>
      <c r="CS46" s="643"/>
      <c r="CT46" s="643"/>
      <c r="CU46" s="643"/>
      <c r="CV46" s="643"/>
      <c r="CW46" s="643"/>
      <c r="CX46" s="643"/>
      <c r="CY46" s="644"/>
      <c r="CZ46" s="645">
        <v>5.2</v>
      </c>
      <c r="DA46" s="646"/>
      <c r="DB46" s="646"/>
      <c r="DC46" s="647"/>
      <c r="DD46" s="648">
        <v>5222356</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2">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365</v>
      </c>
      <c r="CG47" s="640"/>
      <c r="CH47" s="640"/>
      <c r="CI47" s="640"/>
      <c r="CJ47" s="640"/>
      <c r="CK47" s="640"/>
      <c r="CL47" s="640"/>
      <c r="CM47" s="640"/>
      <c r="CN47" s="640"/>
      <c r="CO47" s="640"/>
      <c r="CP47" s="640"/>
      <c r="CQ47" s="641"/>
      <c r="CR47" s="642">
        <v>1750283</v>
      </c>
      <c r="CS47" s="661"/>
      <c r="CT47" s="661"/>
      <c r="CU47" s="661"/>
      <c r="CV47" s="661"/>
      <c r="CW47" s="661"/>
      <c r="CX47" s="661"/>
      <c r="CY47" s="662"/>
      <c r="CZ47" s="645">
        <v>0.4</v>
      </c>
      <c r="DA47" s="663"/>
      <c r="DB47" s="663"/>
      <c r="DC47" s="664"/>
      <c r="DD47" s="648">
        <v>188903</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366</v>
      </c>
      <c r="CG48" s="640"/>
      <c r="CH48" s="640"/>
      <c r="CI48" s="640"/>
      <c r="CJ48" s="640"/>
      <c r="CK48" s="640"/>
      <c r="CL48" s="640"/>
      <c r="CM48" s="640"/>
      <c r="CN48" s="640"/>
      <c r="CO48" s="640"/>
      <c r="CP48" s="640"/>
      <c r="CQ48" s="641"/>
      <c r="CR48" s="642" t="s">
        <v>230</v>
      </c>
      <c r="CS48" s="643"/>
      <c r="CT48" s="643"/>
      <c r="CU48" s="643"/>
      <c r="CV48" s="643"/>
      <c r="CW48" s="643"/>
      <c r="CX48" s="643"/>
      <c r="CY48" s="644"/>
      <c r="CZ48" s="645" t="s">
        <v>139</v>
      </c>
      <c r="DA48" s="646"/>
      <c r="DB48" s="646"/>
      <c r="DC48" s="647"/>
      <c r="DD48" s="648" t="s">
        <v>139</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367</v>
      </c>
      <c r="CE49" s="624"/>
      <c r="CF49" s="624"/>
      <c r="CG49" s="624"/>
      <c r="CH49" s="624"/>
      <c r="CI49" s="624"/>
      <c r="CJ49" s="624"/>
      <c r="CK49" s="624"/>
      <c r="CL49" s="624"/>
      <c r="CM49" s="624"/>
      <c r="CN49" s="624"/>
      <c r="CO49" s="624"/>
      <c r="CP49" s="624"/>
      <c r="CQ49" s="625"/>
      <c r="CR49" s="626">
        <v>401389969</v>
      </c>
      <c r="CS49" s="627"/>
      <c r="CT49" s="627"/>
      <c r="CU49" s="627"/>
      <c r="CV49" s="627"/>
      <c r="CW49" s="627"/>
      <c r="CX49" s="627"/>
      <c r="CY49" s="628"/>
      <c r="CZ49" s="629">
        <v>100</v>
      </c>
      <c r="DA49" s="630"/>
      <c r="DB49" s="630"/>
      <c r="DC49" s="631"/>
      <c r="DD49" s="632">
        <v>212597973</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qlp1WtTqBn5PZuJB4tF8PUjXsNDnN/y5EWHVarAOIxX3y7xJYf3aeC6p4Sm8vlGkw4t1PnqYNVNA0y2g8QeqMg==" saltValue="Ya+f3CyKuZEiuPyU8mSxT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election activeCell="Q26" sqref="Q26:Z27"/>
    </sheetView>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77" t="s">
        <v>369</v>
      </c>
      <c r="DK2" s="1178"/>
      <c r="DL2" s="1178"/>
      <c r="DM2" s="1178"/>
      <c r="DN2" s="1178"/>
      <c r="DO2" s="1179"/>
      <c r="DP2" s="251"/>
      <c r="DQ2" s="1177" t="s">
        <v>370</v>
      </c>
      <c r="DR2" s="1178"/>
      <c r="DS2" s="1178"/>
      <c r="DT2" s="1178"/>
      <c r="DU2" s="1178"/>
      <c r="DV2" s="1178"/>
      <c r="DW2" s="1178"/>
      <c r="DX2" s="1178"/>
      <c r="DY2" s="1178"/>
      <c r="DZ2" s="1179"/>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25" t="s">
        <v>371</v>
      </c>
      <c r="B4" s="1125"/>
      <c r="C4" s="1125"/>
      <c r="D4" s="1125"/>
      <c r="E4" s="1125"/>
      <c r="F4" s="1125"/>
      <c r="G4" s="1125"/>
      <c r="H4" s="1125"/>
      <c r="I4" s="1125"/>
      <c r="J4" s="1125"/>
      <c r="K4" s="1125"/>
      <c r="L4" s="1125"/>
      <c r="M4" s="1125"/>
      <c r="N4" s="1125"/>
      <c r="O4" s="1125"/>
      <c r="P4" s="1125"/>
      <c r="Q4" s="1125"/>
      <c r="R4" s="1125"/>
      <c r="S4" s="1125"/>
      <c r="T4" s="1125"/>
      <c r="U4" s="1125"/>
      <c r="V4" s="1125"/>
      <c r="W4" s="1125"/>
      <c r="X4" s="1125"/>
      <c r="Y4" s="1125"/>
      <c r="Z4" s="1125"/>
      <c r="AA4" s="1125"/>
      <c r="AB4" s="1125"/>
      <c r="AC4" s="1125"/>
      <c r="AD4" s="1125"/>
      <c r="AE4" s="1125"/>
      <c r="AF4" s="1125"/>
      <c r="AG4" s="1125"/>
      <c r="AH4" s="1125"/>
      <c r="AI4" s="1125"/>
      <c r="AJ4" s="1125"/>
      <c r="AK4" s="1125"/>
      <c r="AL4" s="1125"/>
      <c r="AM4" s="1125"/>
      <c r="AN4" s="1125"/>
      <c r="AO4" s="1125"/>
      <c r="AP4" s="1125"/>
      <c r="AQ4" s="1125"/>
      <c r="AR4" s="1125"/>
      <c r="AS4" s="1125"/>
      <c r="AT4" s="1125"/>
      <c r="AU4" s="1125"/>
      <c r="AV4" s="1125"/>
      <c r="AW4" s="1125"/>
      <c r="AX4" s="1125"/>
      <c r="AY4" s="112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54" t="s">
        <v>373</v>
      </c>
      <c r="B5" s="1055"/>
      <c r="C5" s="1055"/>
      <c r="D5" s="1055"/>
      <c r="E5" s="1055"/>
      <c r="F5" s="1055"/>
      <c r="G5" s="1055"/>
      <c r="H5" s="1055"/>
      <c r="I5" s="1055"/>
      <c r="J5" s="1055"/>
      <c r="K5" s="1055"/>
      <c r="L5" s="1055"/>
      <c r="M5" s="1055"/>
      <c r="N5" s="1055"/>
      <c r="O5" s="1055"/>
      <c r="P5" s="1056"/>
      <c r="Q5" s="1060" t="s">
        <v>374</v>
      </c>
      <c r="R5" s="1061"/>
      <c r="S5" s="1061"/>
      <c r="T5" s="1061"/>
      <c r="U5" s="1062"/>
      <c r="V5" s="1060" t="s">
        <v>375</v>
      </c>
      <c r="W5" s="1061"/>
      <c r="X5" s="1061"/>
      <c r="Y5" s="1061"/>
      <c r="Z5" s="1062"/>
      <c r="AA5" s="1060" t="s">
        <v>376</v>
      </c>
      <c r="AB5" s="1061"/>
      <c r="AC5" s="1061"/>
      <c r="AD5" s="1061"/>
      <c r="AE5" s="1061"/>
      <c r="AF5" s="1180" t="s">
        <v>377</v>
      </c>
      <c r="AG5" s="1061"/>
      <c r="AH5" s="1061"/>
      <c r="AI5" s="1061"/>
      <c r="AJ5" s="1076"/>
      <c r="AK5" s="1061" t="s">
        <v>378</v>
      </c>
      <c r="AL5" s="1061"/>
      <c r="AM5" s="1061"/>
      <c r="AN5" s="1061"/>
      <c r="AO5" s="1062"/>
      <c r="AP5" s="1060" t="s">
        <v>379</v>
      </c>
      <c r="AQ5" s="1061"/>
      <c r="AR5" s="1061"/>
      <c r="AS5" s="1061"/>
      <c r="AT5" s="1062"/>
      <c r="AU5" s="1060" t="s">
        <v>380</v>
      </c>
      <c r="AV5" s="1061"/>
      <c r="AW5" s="1061"/>
      <c r="AX5" s="1061"/>
      <c r="AY5" s="1076"/>
      <c r="AZ5" s="258"/>
      <c r="BA5" s="258"/>
      <c r="BB5" s="258"/>
      <c r="BC5" s="258"/>
      <c r="BD5" s="258"/>
      <c r="BE5" s="259"/>
      <c r="BF5" s="259"/>
      <c r="BG5" s="259"/>
      <c r="BH5" s="259"/>
      <c r="BI5" s="259"/>
      <c r="BJ5" s="259"/>
      <c r="BK5" s="259"/>
      <c r="BL5" s="259"/>
      <c r="BM5" s="259"/>
      <c r="BN5" s="259"/>
      <c r="BO5" s="259"/>
      <c r="BP5" s="259"/>
      <c r="BQ5" s="1054" t="s">
        <v>381</v>
      </c>
      <c r="BR5" s="1055"/>
      <c r="BS5" s="1055"/>
      <c r="BT5" s="1055"/>
      <c r="BU5" s="1055"/>
      <c r="BV5" s="1055"/>
      <c r="BW5" s="1055"/>
      <c r="BX5" s="1055"/>
      <c r="BY5" s="1055"/>
      <c r="BZ5" s="1055"/>
      <c r="CA5" s="1055"/>
      <c r="CB5" s="1055"/>
      <c r="CC5" s="1055"/>
      <c r="CD5" s="1055"/>
      <c r="CE5" s="1055"/>
      <c r="CF5" s="1055"/>
      <c r="CG5" s="1056"/>
      <c r="CH5" s="1060" t="s">
        <v>382</v>
      </c>
      <c r="CI5" s="1061"/>
      <c r="CJ5" s="1061"/>
      <c r="CK5" s="1061"/>
      <c r="CL5" s="1062"/>
      <c r="CM5" s="1060" t="s">
        <v>383</v>
      </c>
      <c r="CN5" s="1061"/>
      <c r="CO5" s="1061"/>
      <c r="CP5" s="1061"/>
      <c r="CQ5" s="1062"/>
      <c r="CR5" s="1060" t="s">
        <v>384</v>
      </c>
      <c r="CS5" s="1061"/>
      <c r="CT5" s="1061"/>
      <c r="CU5" s="1061"/>
      <c r="CV5" s="1062"/>
      <c r="CW5" s="1060" t="s">
        <v>385</v>
      </c>
      <c r="CX5" s="1061"/>
      <c r="CY5" s="1061"/>
      <c r="CZ5" s="1061"/>
      <c r="DA5" s="1062"/>
      <c r="DB5" s="1060" t="s">
        <v>386</v>
      </c>
      <c r="DC5" s="1061"/>
      <c r="DD5" s="1061"/>
      <c r="DE5" s="1061"/>
      <c r="DF5" s="1062"/>
      <c r="DG5" s="1163" t="s">
        <v>387</v>
      </c>
      <c r="DH5" s="1164"/>
      <c r="DI5" s="1164"/>
      <c r="DJ5" s="1164"/>
      <c r="DK5" s="1165"/>
      <c r="DL5" s="1163" t="s">
        <v>388</v>
      </c>
      <c r="DM5" s="1164"/>
      <c r="DN5" s="1164"/>
      <c r="DO5" s="1164"/>
      <c r="DP5" s="1165"/>
      <c r="DQ5" s="1060" t="s">
        <v>389</v>
      </c>
      <c r="DR5" s="1061"/>
      <c r="DS5" s="1061"/>
      <c r="DT5" s="1061"/>
      <c r="DU5" s="1062"/>
      <c r="DV5" s="1060" t="s">
        <v>380</v>
      </c>
      <c r="DW5" s="1061"/>
      <c r="DX5" s="1061"/>
      <c r="DY5" s="1061"/>
      <c r="DZ5" s="1076"/>
      <c r="EA5" s="256"/>
    </row>
    <row r="6" spans="1:131" s="257" customFormat="1" ht="26.25" customHeight="1" thickBot="1" x14ac:dyDescent="0.25">
      <c r="A6" s="1057"/>
      <c r="B6" s="1058"/>
      <c r="C6" s="1058"/>
      <c r="D6" s="1058"/>
      <c r="E6" s="1058"/>
      <c r="F6" s="1058"/>
      <c r="G6" s="1058"/>
      <c r="H6" s="1058"/>
      <c r="I6" s="1058"/>
      <c r="J6" s="1058"/>
      <c r="K6" s="1058"/>
      <c r="L6" s="1058"/>
      <c r="M6" s="1058"/>
      <c r="N6" s="1058"/>
      <c r="O6" s="1058"/>
      <c r="P6" s="1059"/>
      <c r="Q6" s="1063"/>
      <c r="R6" s="1064"/>
      <c r="S6" s="1064"/>
      <c r="T6" s="1064"/>
      <c r="U6" s="1065"/>
      <c r="V6" s="1063"/>
      <c r="W6" s="1064"/>
      <c r="X6" s="1064"/>
      <c r="Y6" s="1064"/>
      <c r="Z6" s="1065"/>
      <c r="AA6" s="1063"/>
      <c r="AB6" s="1064"/>
      <c r="AC6" s="1064"/>
      <c r="AD6" s="1064"/>
      <c r="AE6" s="1064"/>
      <c r="AF6" s="1181"/>
      <c r="AG6" s="1064"/>
      <c r="AH6" s="1064"/>
      <c r="AI6" s="1064"/>
      <c r="AJ6" s="1077"/>
      <c r="AK6" s="1064"/>
      <c r="AL6" s="1064"/>
      <c r="AM6" s="1064"/>
      <c r="AN6" s="1064"/>
      <c r="AO6" s="1065"/>
      <c r="AP6" s="1063"/>
      <c r="AQ6" s="1064"/>
      <c r="AR6" s="1064"/>
      <c r="AS6" s="1064"/>
      <c r="AT6" s="1065"/>
      <c r="AU6" s="1063"/>
      <c r="AV6" s="1064"/>
      <c r="AW6" s="1064"/>
      <c r="AX6" s="1064"/>
      <c r="AY6" s="1077"/>
      <c r="AZ6" s="254"/>
      <c r="BA6" s="254"/>
      <c r="BB6" s="254"/>
      <c r="BC6" s="254"/>
      <c r="BD6" s="254"/>
      <c r="BE6" s="255"/>
      <c r="BF6" s="255"/>
      <c r="BG6" s="255"/>
      <c r="BH6" s="255"/>
      <c r="BI6" s="255"/>
      <c r="BJ6" s="255"/>
      <c r="BK6" s="255"/>
      <c r="BL6" s="255"/>
      <c r="BM6" s="255"/>
      <c r="BN6" s="255"/>
      <c r="BO6" s="255"/>
      <c r="BP6" s="255"/>
      <c r="BQ6" s="1057"/>
      <c r="BR6" s="1058"/>
      <c r="BS6" s="1058"/>
      <c r="BT6" s="1058"/>
      <c r="BU6" s="1058"/>
      <c r="BV6" s="1058"/>
      <c r="BW6" s="1058"/>
      <c r="BX6" s="1058"/>
      <c r="BY6" s="1058"/>
      <c r="BZ6" s="1058"/>
      <c r="CA6" s="1058"/>
      <c r="CB6" s="1058"/>
      <c r="CC6" s="1058"/>
      <c r="CD6" s="1058"/>
      <c r="CE6" s="1058"/>
      <c r="CF6" s="1058"/>
      <c r="CG6" s="1059"/>
      <c r="CH6" s="1063"/>
      <c r="CI6" s="1064"/>
      <c r="CJ6" s="1064"/>
      <c r="CK6" s="1064"/>
      <c r="CL6" s="1065"/>
      <c r="CM6" s="1063"/>
      <c r="CN6" s="1064"/>
      <c r="CO6" s="1064"/>
      <c r="CP6" s="1064"/>
      <c r="CQ6" s="1065"/>
      <c r="CR6" s="1063"/>
      <c r="CS6" s="1064"/>
      <c r="CT6" s="1064"/>
      <c r="CU6" s="1064"/>
      <c r="CV6" s="1065"/>
      <c r="CW6" s="1063"/>
      <c r="CX6" s="1064"/>
      <c r="CY6" s="1064"/>
      <c r="CZ6" s="1064"/>
      <c r="DA6" s="1065"/>
      <c r="DB6" s="1063"/>
      <c r="DC6" s="1064"/>
      <c r="DD6" s="1064"/>
      <c r="DE6" s="1064"/>
      <c r="DF6" s="1065"/>
      <c r="DG6" s="1166"/>
      <c r="DH6" s="1167"/>
      <c r="DI6" s="1167"/>
      <c r="DJ6" s="1167"/>
      <c r="DK6" s="1168"/>
      <c r="DL6" s="1166"/>
      <c r="DM6" s="1167"/>
      <c r="DN6" s="1167"/>
      <c r="DO6" s="1167"/>
      <c r="DP6" s="1168"/>
      <c r="DQ6" s="1063"/>
      <c r="DR6" s="1064"/>
      <c r="DS6" s="1064"/>
      <c r="DT6" s="1064"/>
      <c r="DU6" s="1065"/>
      <c r="DV6" s="1063"/>
      <c r="DW6" s="1064"/>
      <c r="DX6" s="1064"/>
      <c r="DY6" s="1064"/>
      <c r="DZ6" s="1077"/>
      <c r="EA6" s="256"/>
    </row>
    <row r="7" spans="1:131" s="257" customFormat="1" ht="26.25" customHeight="1" thickTop="1" x14ac:dyDescent="0.2">
      <c r="A7" s="260">
        <v>1</v>
      </c>
      <c r="B7" s="1112" t="s">
        <v>390</v>
      </c>
      <c r="C7" s="1113"/>
      <c r="D7" s="1113"/>
      <c r="E7" s="1113"/>
      <c r="F7" s="1113"/>
      <c r="G7" s="1113"/>
      <c r="H7" s="1113"/>
      <c r="I7" s="1113"/>
      <c r="J7" s="1113"/>
      <c r="K7" s="1113"/>
      <c r="L7" s="1113"/>
      <c r="M7" s="1113"/>
      <c r="N7" s="1113"/>
      <c r="O7" s="1113"/>
      <c r="P7" s="1114"/>
      <c r="Q7" s="1169">
        <v>411351</v>
      </c>
      <c r="R7" s="1170"/>
      <c r="S7" s="1170"/>
      <c r="T7" s="1170"/>
      <c r="U7" s="1171"/>
      <c r="V7" s="1172">
        <v>403151</v>
      </c>
      <c r="W7" s="1170"/>
      <c r="X7" s="1170"/>
      <c r="Y7" s="1170"/>
      <c r="Z7" s="1171"/>
      <c r="AA7" s="1172">
        <v>8200</v>
      </c>
      <c r="AB7" s="1170"/>
      <c r="AC7" s="1170"/>
      <c r="AD7" s="1170"/>
      <c r="AE7" s="1173"/>
      <c r="AF7" s="1174">
        <v>5292</v>
      </c>
      <c r="AG7" s="1175"/>
      <c r="AH7" s="1175"/>
      <c r="AI7" s="1175"/>
      <c r="AJ7" s="1176"/>
      <c r="AK7" s="1155">
        <v>2716</v>
      </c>
      <c r="AL7" s="1153"/>
      <c r="AM7" s="1153"/>
      <c r="AN7" s="1153"/>
      <c r="AO7" s="1156"/>
      <c r="AP7" s="1157">
        <v>477716</v>
      </c>
      <c r="AQ7" s="1153"/>
      <c r="AR7" s="1153"/>
      <c r="AS7" s="1153"/>
      <c r="AT7" s="1156"/>
      <c r="AU7" s="1158"/>
      <c r="AV7" s="1158"/>
      <c r="AW7" s="1158"/>
      <c r="AX7" s="1158"/>
      <c r="AY7" s="1159"/>
      <c r="AZ7" s="254"/>
      <c r="BA7" s="254"/>
      <c r="BB7" s="254"/>
      <c r="BC7" s="254"/>
      <c r="BD7" s="254"/>
      <c r="BE7" s="255"/>
      <c r="BF7" s="255"/>
      <c r="BG7" s="255"/>
      <c r="BH7" s="255"/>
      <c r="BI7" s="255"/>
      <c r="BJ7" s="255"/>
      <c r="BK7" s="255"/>
      <c r="BL7" s="255"/>
      <c r="BM7" s="255"/>
      <c r="BN7" s="255"/>
      <c r="BO7" s="255"/>
      <c r="BP7" s="255"/>
      <c r="BQ7" s="261">
        <v>1</v>
      </c>
      <c r="BR7" s="262" t="s">
        <v>606</v>
      </c>
      <c r="BS7" s="1160" t="s">
        <v>607</v>
      </c>
      <c r="BT7" s="1161"/>
      <c r="BU7" s="1161"/>
      <c r="BV7" s="1161"/>
      <c r="BW7" s="1161"/>
      <c r="BX7" s="1161"/>
      <c r="BY7" s="1161"/>
      <c r="BZ7" s="1161"/>
      <c r="CA7" s="1161"/>
      <c r="CB7" s="1161"/>
      <c r="CC7" s="1161"/>
      <c r="CD7" s="1161"/>
      <c r="CE7" s="1161"/>
      <c r="CF7" s="1161"/>
      <c r="CG7" s="1162"/>
      <c r="CH7" s="1152">
        <v>0</v>
      </c>
      <c r="CI7" s="1153"/>
      <c r="CJ7" s="1153"/>
      <c r="CK7" s="1153"/>
      <c r="CL7" s="1154"/>
      <c r="CM7" s="1152">
        <v>186</v>
      </c>
      <c r="CN7" s="1153"/>
      <c r="CO7" s="1153"/>
      <c r="CP7" s="1153"/>
      <c r="CQ7" s="1154"/>
      <c r="CR7" s="1152">
        <v>20</v>
      </c>
      <c r="CS7" s="1153"/>
      <c r="CT7" s="1153"/>
      <c r="CU7" s="1153"/>
      <c r="CV7" s="1154"/>
      <c r="CW7" s="1152">
        <v>18</v>
      </c>
      <c r="CX7" s="1153"/>
      <c r="CY7" s="1153"/>
      <c r="CZ7" s="1153"/>
      <c r="DA7" s="1154"/>
      <c r="DB7" s="1152">
        <v>0</v>
      </c>
      <c r="DC7" s="1153"/>
      <c r="DD7" s="1153"/>
      <c r="DE7" s="1153"/>
      <c r="DF7" s="1154"/>
      <c r="DG7" s="1152">
        <v>3103</v>
      </c>
      <c r="DH7" s="1153"/>
      <c r="DI7" s="1153"/>
      <c r="DJ7" s="1153"/>
      <c r="DK7" s="1154"/>
      <c r="DL7" s="1152">
        <v>0</v>
      </c>
      <c r="DM7" s="1153"/>
      <c r="DN7" s="1153"/>
      <c r="DO7" s="1153"/>
      <c r="DP7" s="1154"/>
      <c r="DQ7" s="1152">
        <v>0</v>
      </c>
      <c r="DR7" s="1153"/>
      <c r="DS7" s="1153"/>
      <c r="DT7" s="1153"/>
      <c r="DU7" s="1154"/>
      <c r="DV7" s="1182"/>
      <c r="DW7" s="1183"/>
      <c r="DX7" s="1183"/>
      <c r="DY7" s="1183"/>
      <c r="DZ7" s="1184"/>
      <c r="EA7" s="256"/>
    </row>
    <row r="8" spans="1:131" s="257" customFormat="1" ht="26.25" customHeight="1" x14ac:dyDescent="0.2">
      <c r="A8" s="263">
        <v>2</v>
      </c>
      <c r="B8" s="1094" t="s">
        <v>391</v>
      </c>
      <c r="C8" s="1095"/>
      <c r="D8" s="1095"/>
      <c r="E8" s="1095"/>
      <c r="F8" s="1095"/>
      <c r="G8" s="1095"/>
      <c r="H8" s="1095"/>
      <c r="I8" s="1095"/>
      <c r="J8" s="1095"/>
      <c r="K8" s="1095"/>
      <c r="L8" s="1095"/>
      <c r="M8" s="1095"/>
      <c r="N8" s="1095"/>
      <c r="O8" s="1095"/>
      <c r="P8" s="1096"/>
      <c r="Q8" s="1103">
        <v>230</v>
      </c>
      <c r="R8" s="1079"/>
      <c r="S8" s="1079"/>
      <c r="T8" s="1079"/>
      <c r="U8" s="1104"/>
      <c r="V8" s="1102">
        <v>230</v>
      </c>
      <c r="W8" s="1079"/>
      <c r="X8" s="1079"/>
      <c r="Y8" s="1079"/>
      <c r="Z8" s="1104"/>
      <c r="AA8" s="1102">
        <v>0</v>
      </c>
      <c r="AB8" s="1079"/>
      <c r="AC8" s="1079"/>
      <c r="AD8" s="1079"/>
      <c r="AE8" s="1080"/>
      <c r="AF8" s="1078">
        <v>0</v>
      </c>
      <c r="AG8" s="1079"/>
      <c r="AH8" s="1079"/>
      <c r="AI8" s="1079"/>
      <c r="AJ8" s="1080"/>
      <c r="AK8" s="1151">
        <v>0</v>
      </c>
      <c r="AL8" s="1049"/>
      <c r="AM8" s="1049"/>
      <c r="AN8" s="1049"/>
      <c r="AO8" s="1148"/>
      <c r="AP8" s="1150">
        <v>0</v>
      </c>
      <c r="AQ8" s="1049"/>
      <c r="AR8" s="1049"/>
      <c r="AS8" s="1049"/>
      <c r="AT8" s="1148"/>
      <c r="AU8" s="1146"/>
      <c r="AV8" s="1146"/>
      <c r="AW8" s="1146"/>
      <c r="AX8" s="1146"/>
      <c r="AY8" s="1147"/>
      <c r="AZ8" s="254"/>
      <c r="BA8" s="254"/>
      <c r="BB8" s="254"/>
      <c r="BC8" s="254"/>
      <c r="BD8" s="254"/>
      <c r="BE8" s="255"/>
      <c r="BF8" s="255"/>
      <c r="BG8" s="255"/>
      <c r="BH8" s="255"/>
      <c r="BI8" s="255"/>
      <c r="BJ8" s="255"/>
      <c r="BK8" s="255"/>
      <c r="BL8" s="255"/>
      <c r="BM8" s="255"/>
      <c r="BN8" s="255"/>
      <c r="BO8" s="255"/>
      <c r="BP8" s="255"/>
      <c r="BQ8" s="264">
        <v>2</v>
      </c>
      <c r="BR8" s="265"/>
      <c r="BS8" s="1073" t="s">
        <v>608</v>
      </c>
      <c r="BT8" s="1074"/>
      <c r="BU8" s="1074"/>
      <c r="BV8" s="1074"/>
      <c r="BW8" s="1074"/>
      <c r="BX8" s="1074"/>
      <c r="BY8" s="1074"/>
      <c r="BZ8" s="1074"/>
      <c r="CA8" s="1074"/>
      <c r="CB8" s="1074"/>
      <c r="CC8" s="1074"/>
      <c r="CD8" s="1074"/>
      <c r="CE8" s="1074"/>
      <c r="CF8" s="1074"/>
      <c r="CG8" s="1075"/>
      <c r="CH8" s="1048">
        <v>-71</v>
      </c>
      <c r="CI8" s="1049"/>
      <c r="CJ8" s="1049"/>
      <c r="CK8" s="1049"/>
      <c r="CL8" s="1050"/>
      <c r="CM8" s="1048">
        <v>1273</v>
      </c>
      <c r="CN8" s="1049"/>
      <c r="CO8" s="1049"/>
      <c r="CP8" s="1049"/>
      <c r="CQ8" s="1050"/>
      <c r="CR8" s="1048">
        <v>386</v>
      </c>
      <c r="CS8" s="1049"/>
      <c r="CT8" s="1049"/>
      <c r="CU8" s="1049"/>
      <c r="CV8" s="1050"/>
      <c r="CW8" s="1048">
        <v>0</v>
      </c>
      <c r="CX8" s="1049"/>
      <c r="CY8" s="1049"/>
      <c r="CZ8" s="1049"/>
      <c r="DA8" s="1050"/>
      <c r="DB8" s="1048">
        <v>0</v>
      </c>
      <c r="DC8" s="1049"/>
      <c r="DD8" s="1049"/>
      <c r="DE8" s="1049"/>
      <c r="DF8" s="1050"/>
      <c r="DG8" s="1048">
        <v>0</v>
      </c>
      <c r="DH8" s="1049"/>
      <c r="DI8" s="1049"/>
      <c r="DJ8" s="1049"/>
      <c r="DK8" s="1050"/>
      <c r="DL8" s="1048">
        <v>0</v>
      </c>
      <c r="DM8" s="1049"/>
      <c r="DN8" s="1049"/>
      <c r="DO8" s="1049"/>
      <c r="DP8" s="1050"/>
      <c r="DQ8" s="1048">
        <v>0</v>
      </c>
      <c r="DR8" s="1049"/>
      <c r="DS8" s="1049"/>
      <c r="DT8" s="1049"/>
      <c r="DU8" s="1050"/>
      <c r="DV8" s="1051"/>
      <c r="DW8" s="1052"/>
      <c r="DX8" s="1052"/>
      <c r="DY8" s="1052"/>
      <c r="DZ8" s="1053"/>
      <c r="EA8" s="256"/>
    </row>
    <row r="9" spans="1:131" s="257" customFormat="1" ht="26.25" customHeight="1" x14ac:dyDescent="0.2">
      <c r="A9" s="263">
        <v>3</v>
      </c>
      <c r="B9" s="1094" t="s">
        <v>392</v>
      </c>
      <c r="C9" s="1095"/>
      <c r="D9" s="1095"/>
      <c r="E9" s="1095"/>
      <c r="F9" s="1095"/>
      <c r="G9" s="1095"/>
      <c r="H9" s="1095"/>
      <c r="I9" s="1095"/>
      <c r="J9" s="1095"/>
      <c r="K9" s="1095"/>
      <c r="L9" s="1095"/>
      <c r="M9" s="1095"/>
      <c r="N9" s="1095"/>
      <c r="O9" s="1095"/>
      <c r="P9" s="1096"/>
      <c r="Q9" s="1103">
        <v>5</v>
      </c>
      <c r="R9" s="1079"/>
      <c r="S9" s="1079"/>
      <c r="T9" s="1079"/>
      <c r="U9" s="1104"/>
      <c r="V9" s="1102">
        <v>5</v>
      </c>
      <c r="W9" s="1079"/>
      <c r="X9" s="1079"/>
      <c r="Y9" s="1079"/>
      <c r="Z9" s="1104"/>
      <c r="AA9" s="1102">
        <v>0</v>
      </c>
      <c r="AB9" s="1079"/>
      <c r="AC9" s="1079"/>
      <c r="AD9" s="1079"/>
      <c r="AE9" s="1080"/>
      <c r="AF9" s="1078">
        <v>0</v>
      </c>
      <c r="AG9" s="1079"/>
      <c r="AH9" s="1079"/>
      <c r="AI9" s="1079"/>
      <c r="AJ9" s="1080"/>
      <c r="AK9" s="1151">
        <v>0</v>
      </c>
      <c r="AL9" s="1049"/>
      <c r="AM9" s="1049"/>
      <c r="AN9" s="1049"/>
      <c r="AO9" s="1148"/>
      <c r="AP9" s="1150">
        <v>0</v>
      </c>
      <c r="AQ9" s="1049"/>
      <c r="AR9" s="1049"/>
      <c r="AS9" s="1049"/>
      <c r="AT9" s="1148"/>
      <c r="AU9" s="1146"/>
      <c r="AV9" s="1146"/>
      <c r="AW9" s="1146"/>
      <c r="AX9" s="1146"/>
      <c r="AY9" s="1147"/>
      <c r="AZ9" s="254"/>
      <c r="BA9" s="254"/>
      <c r="BB9" s="254"/>
      <c r="BC9" s="254"/>
      <c r="BD9" s="254"/>
      <c r="BE9" s="255"/>
      <c r="BF9" s="255"/>
      <c r="BG9" s="255"/>
      <c r="BH9" s="255"/>
      <c r="BI9" s="255"/>
      <c r="BJ9" s="255"/>
      <c r="BK9" s="255"/>
      <c r="BL9" s="255"/>
      <c r="BM9" s="255"/>
      <c r="BN9" s="255"/>
      <c r="BO9" s="255"/>
      <c r="BP9" s="255"/>
      <c r="BQ9" s="264">
        <v>3</v>
      </c>
      <c r="BR9" s="265"/>
      <c r="BS9" s="1073" t="s">
        <v>609</v>
      </c>
      <c r="BT9" s="1074"/>
      <c r="BU9" s="1074"/>
      <c r="BV9" s="1074"/>
      <c r="BW9" s="1074"/>
      <c r="BX9" s="1074"/>
      <c r="BY9" s="1074"/>
      <c r="BZ9" s="1074"/>
      <c r="CA9" s="1074"/>
      <c r="CB9" s="1074"/>
      <c r="CC9" s="1074"/>
      <c r="CD9" s="1074"/>
      <c r="CE9" s="1074"/>
      <c r="CF9" s="1074"/>
      <c r="CG9" s="1075"/>
      <c r="CH9" s="1048">
        <v>11</v>
      </c>
      <c r="CI9" s="1049"/>
      <c r="CJ9" s="1049"/>
      <c r="CK9" s="1049"/>
      <c r="CL9" s="1050"/>
      <c r="CM9" s="1048">
        <v>1231</v>
      </c>
      <c r="CN9" s="1049"/>
      <c r="CO9" s="1049"/>
      <c r="CP9" s="1049"/>
      <c r="CQ9" s="1050"/>
      <c r="CR9" s="1048">
        <v>225</v>
      </c>
      <c r="CS9" s="1049"/>
      <c r="CT9" s="1049"/>
      <c r="CU9" s="1049"/>
      <c r="CV9" s="1050"/>
      <c r="CW9" s="1048">
        <v>1</v>
      </c>
      <c r="CX9" s="1049"/>
      <c r="CY9" s="1049"/>
      <c r="CZ9" s="1049"/>
      <c r="DA9" s="1050"/>
      <c r="DB9" s="1048">
        <v>0</v>
      </c>
      <c r="DC9" s="1049"/>
      <c r="DD9" s="1049"/>
      <c r="DE9" s="1049"/>
      <c r="DF9" s="1050"/>
      <c r="DG9" s="1048">
        <v>0</v>
      </c>
      <c r="DH9" s="1049"/>
      <c r="DI9" s="1049"/>
      <c r="DJ9" s="1049"/>
      <c r="DK9" s="1050"/>
      <c r="DL9" s="1048">
        <v>0</v>
      </c>
      <c r="DM9" s="1049"/>
      <c r="DN9" s="1049"/>
      <c r="DO9" s="1049"/>
      <c r="DP9" s="1050"/>
      <c r="DQ9" s="1048">
        <v>0</v>
      </c>
      <c r="DR9" s="1049"/>
      <c r="DS9" s="1049"/>
      <c r="DT9" s="1049"/>
      <c r="DU9" s="1050"/>
      <c r="DV9" s="1051"/>
      <c r="DW9" s="1052"/>
      <c r="DX9" s="1052"/>
      <c r="DY9" s="1052"/>
      <c r="DZ9" s="1053"/>
      <c r="EA9" s="256"/>
    </row>
    <row r="10" spans="1:131" s="257" customFormat="1" ht="26.25" customHeight="1" x14ac:dyDescent="0.2">
      <c r="A10" s="263">
        <v>4</v>
      </c>
      <c r="B10" s="1094" t="s">
        <v>393</v>
      </c>
      <c r="C10" s="1095"/>
      <c r="D10" s="1095"/>
      <c r="E10" s="1095"/>
      <c r="F10" s="1095"/>
      <c r="G10" s="1095"/>
      <c r="H10" s="1095"/>
      <c r="I10" s="1095"/>
      <c r="J10" s="1095"/>
      <c r="K10" s="1095"/>
      <c r="L10" s="1095"/>
      <c r="M10" s="1095"/>
      <c r="N10" s="1095"/>
      <c r="O10" s="1095"/>
      <c r="P10" s="1096"/>
      <c r="Q10" s="1103">
        <v>501</v>
      </c>
      <c r="R10" s="1079"/>
      <c r="S10" s="1079"/>
      <c r="T10" s="1079"/>
      <c r="U10" s="1104"/>
      <c r="V10" s="1102">
        <v>326</v>
      </c>
      <c r="W10" s="1079"/>
      <c r="X10" s="1079"/>
      <c r="Y10" s="1079"/>
      <c r="Z10" s="1104"/>
      <c r="AA10" s="1102">
        <v>175</v>
      </c>
      <c r="AB10" s="1079"/>
      <c r="AC10" s="1079"/>
      <c r="AD10" s="1079"/>
      <c r="AE10" s="1080"/>
      <c r="AF10" s="1078">
        <v>50</v>
      </c>
      <c r="AG10" s="1079"/>
      <c r="AH10" s="1079"/>
      <c r="AI10" s="1079"/>
      <c r="AJ10" s="1080"/>
      <c r="AK10" s="1151">
        <v>0</v>
      </c>
      <c r="AL10" s="1049"/>
      <c r="AM10" s="1049"/>
      <c r="AN10" s="1049"/>
      <c r="AO10" s="1148"/>
      <c r="AP10" s="1150">
        <v>2496</v>
      </c>
      <c r="AQ10" s="1049"/>
      <c r="AR10" s="1049"/>
      <c r="AS10" s="1049"/>
      <c r="AT10" s="1148"/>
      <c r="AU10" s="1146"/>
      <c r="AV10" s="1146"/>
      <c r="AW10" s="1146"/>
      <c r="AX10" s="1146"/>
      <c r="AY10" s="1147"/>
      <c r="AZ10" s="254"/>
      <c r="BA10" s="254"/>
      <c r="BB10" s="254"/>
      <c r="BC10" s="254"/>
      <c r="BD10" s="254"/>
      <c r="BE10" s="255"/>
      <c r="BF10" s="255"/>
      <c r="BG10" s="255"/>
      <c r="BH10" s="255"/>
      <c r="BI10" s="255"/>
      <c r="BJ10" s="255"/>
      <c r="BK10" s="255"/>
      <c r="BL10" s="255"/>
      <c r="BM10" s="255"/>
      <c r="BN10" s="255"/>
      <c r="BO10" s="255"/>
      <c r="BP10" s="255"/>
      <c r="BQ10" s="264">
        <v>4</v>
      </c>
      <c r="BR10" s="265"/>
      <c r="BS10" s="1073" t="s">
        <v>610</v>
      </c>
      <c r="BT10" s="1074"/>
      <c r="BU10" s="1074"/>
      <c r="BV10" s="1074"/>
      <c r="BW10" s="1074"/>
      <c r="BX10" s="1074"/>
      <c r="BY10" s="1074"/>
      <c r="BZ10" s="1074"/>
      <c r="CA10" s="1074"/>
      <c r="CB10" s="1074"/>
      <c r="CC10" s="1074"/>
      <c r="CD10" s="1074"/>
      <c r="CE10" s="1074"/>
      <c r="CF10" s="1074"/>
      <c r="CG10" s="1075"/>
      <c r="CH10" s="1048">
        <v>18</v>
      </c>
      <c r="CI10" s="1049"/>
      <c r="CJ10" s="1049"/>
      <c r="CK10" s="1049"/>
      <c r="CL10" s="1050"/>
      <c r="CM10" s="1048">
        <v>560</v>
      </c>
      <c r="CN10" s="1049"/>
      <c r="CO10" s="1049"/>
      <c r="CP10" s="1049"/>
      <c r="CQ10" s="1050"/>
      <c r="CR10" s="1048">
        <v>300</v>
      </c>
      <c r="CS10" s="1049"/>
      <c r="CT10" s="1049"/>
      <c r="CU10" s="1049"/>
      <c r="CV10" s="1050"/>
      <c r="CW10" s="1048">
        <v>12</v>
      </c>
      <c r="CX10" s="1049"/>
      <c r="CY10" s="1049"/>
      <c r="CZ10" s="1049"/>
      <c r="DA10" s="1050"/>
      <c r="DB10" s="1048">
        <v>0</v>
      </c>
      <c r="DC10" s="1049"/>
      <c r="DD10" s="1049"/>
      <c r="DE10" s="1049"/>
      <c r="DF10" s="1050"/>
      <c r="DG10" s="1048">
        <v>0</v>
      </c>
      <c r="DH10" s="1049"/>
      <c r="DI10" s="1049"/>
      <c r="DJ10" s="1049"/>
      <c r="DK10" s="1050"/>
      <c r="DL10" s="1048">
        <v>0</v>
      </c>
      <c r="DM10" s="1049"/>
      <c r="DN10" s="1049"/>
      <c r="DO10" s="1049"/>
      <c r="DP10" s="1050"/>
      <c r="DQ10" s="1048">
        <v>0</v>
      </c>
      <c r="DR10" s="1049"/>
      <c r="DS10" s="1049"/>
      <c r="DT10" s="1049"/>
      <c r="DU10" s="1050"/>
      <c r="DV10" s="1051"/>
      <c r="DW10" s="1052"/>
      <c r="DX10" s="1052"/>
      <c r="DY10" s="1052"/>
      <c r="DZ10" s="1053"/>
      <c r="EA10" s="256"/>
    </row>
    <row r="11" spans="1:131" s="257" customFormat="1" ht="26.25" customHeight="1" x14ac:dyDescent="0.2">
      <c r="A11" s="263">
        <v>5</v>
      </c>
      <c r="B11" s="1094" t="s">
        <v>394</v>
      </c>
      <c r="C11" s="1095"/>
      <c r="D11" s="1095"/>
      <c r="E11" s="1095"/>
      <c r="F11" s="1095"/>
      <c r="G11" s="1095"/>
      <c r="H11" s="1095"/>
      <c r="I11" s="1095"/>
      <c r="J11" s="1095"/>
      <c r="K11" s="1095"/>
      <c r="L11" s="1095"/>
      <c r="M11" s="1095"/>
      <c r="N11" s="1095"/>
      <c r="O11" s="1095"/>
      <c r="P11" s="1096"/>
      <c r="Q11" s="1103">
        <v>61114</v>
      </c>
      <c r="R11" s="1079"/>
      <c r="S11" s="1079"/>
      <c r="T11" s="1079"/>
      <c r="U11" s="1104"/>
      <c r="V11" s="1102">
        <v>61114</v>
      </c>
      <c r="W11" s="1079"/>
      <c r="X11" s="1079"/>
      <c r="Y11" s="1079"/>
      <c r="Z11" s="1104"/>
      <c r="AA11" s="1102">
        <v>0</v>
      </c>
      <c r="AB11" s="1079"/>
      <c r="AC11" s="1079"/>
      <c r="AD11" s="1079"/>
      <c r="AE11" s="1080"/>
      <c r="AF11" s="1078" t="s">
        <v>139</v>
      </c>
      <c r="AG11" s="1079"/>
      <c r="AH11" s="1079"/>
      <c r="AI11" s="1079"/>
      <c r="AJ11" s="1080"/>
      <c r="AK11" s="1151">
        <v>44364</v>
      </c>
      <c r="AL11" s="1049"/>
      <c r="AM11" s="1049"/>
      <c r="AN11" s="1049"/>
      <c r="AO11" s="1148"/>
      <c r="AP11" s="1150">
        <v>0</v>
      </c>
      <c r="AQ11" s="1049"/>
      <c r="AR11" s="1049"/>
      <c r="AS11" s="1049"/>
      <c r="AT11" s="1148"/>
      <c r="AU11" s="1146"/>
      <c r="AV11" s="1146"/>
      <c r="AW11" s="1146"/>
      <c r="AX11" s="1146"/>
      <c r="AY11" s="1147"/>
      <c r="AZ11" s="254"/>
      <c r="BA11" s="254"/>
      <c r="BB11" s="254"/>
      <c r="BC11" s="254"/>
      <c r="BD11" s="254"/>
      <c r="BE11" s="255"/>
      <c r="BF11" s="255"/>
      <c r="BG11" s="255"/>
      <c r="BH11" s="255"/>
      <c r="BI11" s="255"/>
      <c r="BJ11" s="255"/>
      <c r="BK11" s="255"/>
      <c r="BL11" s="255"/>
      <c r="BM11" s="255"/>
      <c r="BN11" s="255"/>
      <c r="BO11" s="255"/>
      <c r="BP11" s="255"/>
      <c r="BQ11" s="264">
        <v>5</v>
      </c>
      <c r="BR11" s="265"/>
      <c r="BS11" s="1073" t="s">
        <v>611</v>
      </c>
      <c r="BT11" s="1074"/>
      <c r="BU11" s="1074"/>
      <c r="BV11" s="1074"/>
      <c r="BW11" s="1074"/>
      <c r="BX11" s="1074"/>
      <c r="BY11" s="1074"/>
      <c r="BZ11" s="1074"/>
      <c r="CA11" s="1074"/>
      <c r="CB11" s="1074"/>
      <c r="CC11" s="1074"/>
      <c r="CD11" s="1074"/>
      <c r="CE11" s="1074"/>
      <c r="CF11" s="1074"/>
      <c r="CG11" s="1075"/>
      <c r="CH11" s="1048">
        <v>-47</v>
      </c>
      <c r="CI11" s="1049"/>
      <c r="CJ11" s="1049"/>
      <c r="CK11" s="1049"/>
      <c r="CL11" s="1050"/>
      <c r="CM11" s="1048">
        <v>558</v>
      </c>
      <c r="CN11" s="1049"/>
      <c r="CO11" s="1049"/>
      <c r="CP11" s="1049"/>
      <c r="CQ11" s="1050"/>
      <c r="CR11" s="1048">
        <v>5</v>
      </c>
      <c r="CS11" s="1049"/>
      <c r="CT11" s="1049"/>
      <c r="CU11" s="1049"/>
      <c r="CV11" s="1050"/>
      <c r="CW11" s="1048">
        <v>0</v>
      </c>
      <c r="CX11" s="1049"/>
      <c r="CY11" s="1049"/>
      <c r="CZ11" s="1049"/>
      <c r="DA11" s="1050"/>
      <c r="DB11" s="1048">
        <v>0</v>
      </c>
      <c r="DC11" s="1049"/>
      <c r="DD11" s="1049"/>
      <c r="DE11" s="1049"/>
      <c r="DF11" s="1050"/>
      <c r="DG11" s="1048">
        <v>0</v>
      </c>
      <c r="DH11" s="1049"/>
      <c r="DI11" s="1049"/>
      <c r="DJ11" s="1049"/>
      <c r="DK11" s="1050"/>
      <c r="DL11" s="1048">
        <v>0</v>
      </c>
      <c r="DM11" s="1049"/>
      <c r="DN11" s="1049"/>
      <c r="DO11" s="1049"/>
      <c r="DP11" s="1050"/>
      <c r="DQ11" s="1048">
        <v>0</v>
      </c>
      <c r="DR11" s="1049"/>
      <c r="DS11" s="1049"/>
      <c r="DT11" s="1049"/>
      <c r="DU11" s="1050"/>
      <c r="DV11" s="1051"/>
      <c r="DW11" s="1052"/>
      <c r="DX11" s="1052"/>
      <c r="DY11" s="1052"/>
      <c r="DZ11" s="1053"/>
      <c r="EA11" s="256"/>
    </row>
    <row r="12" spans="1:131" s="257" customFormat="1" ht="26.25" customHeight="1" x14ac:dyDescent="0.2">
      <c r="A12" s="263">
        <v>6</v>
      </c>
      <c r="B12" s="1094" t="s">
        <v>395</v>
      </c>
      <c r="C12" s="1095"/>
      <c r="D12" s="1095"/>
      <c r="E12" s="1095"/>
      <c r="F12" s="1095"/>
      <c r="G12" s="1095"/>
      <c r="H12" s="1095"/>
      <c r="I12" s="1095"/>
      <c r="J12" s="1095"/>
      <c r="K12" s="1095"/>
      <c r="L12" s="1095"/>
      <c r="M12" s="1095"/>
      <c r="N12" s="1095"/>
      <c r="O12" s="1095"/>
      <c r="P12" s="1096"/>
      <c r="Q12" s="1103">
        <v>1025</v>
      </c>
      <c r="R12" s="1079"/>
      <c r="S12" s="1079"/>
      <c r="T12" s="1079"/>
      <c r="U12" s="1104"/>
      <c r="V12" s="1102">
        <v>1025</v>
      </c>
      <c r="W12" s="1079"/>
      <c r="X12" s="1079"/>
      <c r="Y12" s="1079"/>
      <c r="Z12" s="1104"/>
      <c r="AA12" s="1102">
        <v>0</v>
      </c>
      <c r="AB12" s="1079"/>
      <c r="AC12" s="1079"/>
      <c r="AD12" s="1079"/>
      <c r="AE12" s="1080"/>
      <c r="AF12" s="1078" t="s">
        <v>396</v>
      </c>
      <c r="AG12" s="1079"/>
      <c r="AH12" s="1079"/>
      <c r="AI12" s="1079"/>
      <c r="AJ12" s="1080"/>
      <c r="AK12" s="1148">
        <v>0</v>
      </c>
      <c r="AL12" s="1149"/>
      <c r="AM12" s="1149"/>
      <c r="AN12" s="1149"/>
      <c r="AO12" s="1149"/>
      <c r="AP12" s="1150">
        <v>6181</v>
      </c>
      <c r="AQ12" s="1049"/>
      <c r="AR12" s="1049"/>
      <c r="AS12" s="1049"/>
      <c r="AT12" s="1148"/>
      <c r="AU12" s="1146"/>
      <c r="AV12" s="1146"/>
      <c r="AW12" s="1146"/>
      <c r="AX12" s="1146"/>
      <c r="AY12" s="1147"/>
      <c r="AZ12" s="254"/>
      <c r="BA12" s="254"/>
      <c r="BB12" s="254"/>
      <c r="BC12" s="254"/>
      <c r="BD12" s="254"/>
      <c r="BE12" s="255"/>
      <c r="BF12" s="255"/>
      <c r="BG12" s="255"/>
      <c r="BH12" s="255"/>
      <c r="BI12" s="255"/>
      <c r="BJ12" s="255"/>
      <c r="BK12" s="255"/>
      <c r="BL12" s="255"/>
      <c r="BM12" s="255"/>
      <c r="BN12" s="255"/>
      <c r="BO12" s="255"/>
      <c r="BP12" s="255"/>
      <c r="BQ12" s="264">
        <v>6</v>
      </c>
      <c r="BR12" s="265"/>
      <c r="BS12" s="1073" t="s">
        <v>612</v>
      </c>
      <c r="BT12" s="1074"/>
      <c r="BU12" s="1074"/>
      <c r="BV12" s="1074"/>
      <c r="BW12" s="1074"/>
      <c r="BX12" s="1074"/>
      <c r="BY12" s="1074"/>
      <c r="BZ12" s="1074"/>
      <c r="CA12" s="1074"/>
      <c r="CB12" s="1074"/>
      <c r="CC12" s="1074"/>
      <c r="CD12" s="1074"/>
      <c r="CE12" s="1074"/>
      <c r="CF12" s="1074"/>
      <c r="CG12" s="1075"/>
      <c r="CH12" s="1048">
        <v>1</v>
      </c>
      <c r="CI12" s="1049"/>
      <c r="CJ12" s="1049"/>
      <c r="CK12" s="1049"/>
      <c r="CL12" s="1050"/>
      <c r="CM12" s="1048">
        <v>631</v>
      </c>
      <c r="CN12" s="1049"/>
      <c r="CO12" s="1049"/>
      <c r="CP12" s="1049"/>
      <c r="CQ12" s="1050"/>
      <c r="CR12" s="1048">
        <v>210</v>
      </c>
      <c r="CS12" s="1049"/>
      <c r="CT12" s="1049"/>
      <c r="CU12" s="1049"/>
      <c r="CV12" s="1050"/>
      <c r="CW12" s="1048">
        <v>262</v>
      </c>
      <c r="CX12" s="1049"/>
      <c r="CY12" s="1049"/>
      <c r="CZ12" s="1049"/>
      <c r="DA12" s="1050"/>
      <c r="DB12" s="1048">
        <v>0</v>
      </c>
      <c r="DC12" s="1049"/>
      <c r="DD12" s="1049"/>
      <c r="DE12" s="1049"/>
      <c r="DF12" s="1050"/>
      <c r="DG12" s="1048">
        <v>0</v>
      </c>
      <c r="DH12" s="1049"/>
      <c r="DI12" s="1049"/>
      <c r="DJ12" s="1049"/>
      <c r="DK12" s="1050"/>
      <c r="DL12" s="1048">
        <v>0</v>
      </c>
      <c r="DM12" s="1049"/>
      <c r="DN12" s="1049"/>
      <c r="DO12" s="1049"/>
      <c r="DP12" s="1050"/>
      <c r="DQ12" s="1048">
        <v>0</v>
      </c>
      <c r="DR12" s="1049"/>
      <c r="DS12" s="1049"/>
      <c r="DT12" s="1049"/>
      <c r="DU12" s="1050"/>
      <c r="DV12" s="1051"/>
      <c r="DW12" s="1052"/>
      <c r="DX12" s="1052"/>
      <c r="DY12" s="1052"/>
      <c r="DZ12" s="1053"/>
      <c r="EA12" s="256"/>
    </row>
    <row r="13" spans="1:131" s="257" customFormat="1" ht="26.25" customHeight="1" x14ac:dyDescent="0.2">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8"/>
      <c r="AG13" s="1079"/>
      <c r="AH13" s="1079"/>
      <c r="AI13" s="1079"/>
      <c r="AJ13" s="1080"/>
      <c r="AK13" s="1148"/>
      <c r="AL13" s="1149"/>
      <c r="AM13" s="1149"/>
      <c r="AN13" s="1149"/>
      <c r="AO13" s="1149"/>
      <c r="AP13" s="1149"/>
      <c r="AQ13" s="1149"/>
      <c r="AR13" s="1149"/>
      <c r="AS13" s="1149"/>
      <c r="AT13" s="1149"/>
      <c r="AU13" s="1146"/>
      <c r="AV13" s="1146"/>
      <c r="AW13" s="1146"/>
      <c r="AX13" s="1146"/>
      <c r="AY13" s="1147"/>
      <c r="AZ13" s="254"/>
      <c r="BA13" s="254"/>
      <c r="BB13" s="254"/>
      <c r="BC13" s="254"/>
      <c r="BD13" s="254"/>
      <c r="BE13" s="255"/>
      <c r="BF13" s="255"/>
      <c r="BG13" s="255"/>
      <c r="BH13" s="255"/>
      <c r="BI13" s="255"/>
      <c r="BJ13" s="255"/>
      <c r="BK13" s="255"/>
      <c r="BL13" s="255"/>
      <c r="BM13" s="255"/>
      <c r="BN13" s="255"/>
      <c r="BO13" s="255"/>
      <c r="BP13" s="255"/>
      <c r="BQ13" s="264">
        <v>7</v>
      </c>
      <c r="BR13" s="265"/>
      <c r="BS13" s="1073" t="s">
        <v>613</v>
      </c>
      <c r="BT13" s="1074"/>
      <c r="BU13" s="1074"/>
      <c r="BV13" s="1074"/>
      <c r="BW13" s="1074"/>
      <c r="BX13" s="1074"/>
      <c r="BY13" s="1074"/>
      <c r="BZ13" s="1074"/>
      <c r="CA13" s="1074"/>
      <c r="CB13" s="1074"/>
      <c r="CC13" s="1074"/>
      <c r="CD13" s="1074"/>
      <c r="CE13" s="1074"/>
      <c r="CF13" s="1074"/>
      <c r="CG13" s="1075"/>
      <c r="CH13" s="1048">
        <v>-14</v>
      </c>
      <c r="CI13" s="1049"/>
      <c r="CJ13" s="1049"/>
      <c r="CK13" s="1049"/>
      <c r="CL13" s="1050"/>
      <c r="CM13" s="1048">
        <v>158</v>
      </c>
      <c r="CN13" s="1049"/>
      <c r="CO13" s="1049"/>
      <c r="CP13" s="1049"/>
      <c r="CQ13" s="1050"/>
      <c r="CR13" s="1048">
        <v>100</v>
      </c>
      <c r="CS13" s="1049"/>
      <c r="CT13" s="1049"/>
      <c r="CU13" s="1049"/>
      <c r="CV13" s="1050"/>
      <c r="CW13" s="1048">
        <v>40</v>
      </c>
      <c r="CX13" s="1049"/>
      <c r="CY13" s="1049"/>
      <c r="CZ13" s="1049"/>
      <c r="DA13" s="1050"/>
      <c r="DB13" s="1048">
        <v>0</v>
      </c>
      <c r="DC13" s="1049"/>
      <c r="DD13" s="1049"/>
      <c r="DE13" s="1049"/>
      <c r="DF13" s="1050"/>
      <c r="DG13" s="1048">
        <v>0</v>
      </c>
      <c r="DH13" s="1049"/>
      <c r="DI13" s="1049"/>
      <c r="DJ13" s="1049"/>
      <c r="DK13" s="1050"/>
      <c r="DL13" s="1048">
        <v>0</v>
      </c>
      <c r="DM13" s="1049"/>
      <c r="DN13" s="1049"/>
      <c r="DO13" s="1049"/>
      <c r="DP13" s="1050"/>
      <c r="DQ13" s="1048">
        <v>0</v>
      </c>
      <c r="DR13" s="1049"/>
      <c r="DS13" s="1049"/>
      <c r="DT13" s="1049"/>
      <c r="DU13" s="1050"/>
      <c r="DV13" s="1051"/>
      <c r="DW13" s="1052"/>
      <c r="DX13" s="1052"/>
      <c r="DY13" s="1052"/>
      <c r="DZ13" s="1053"/>
      <c r="EA13" s="256"/>
    </row>
    <row r="14" spans="1:131" s="257" customFormat="1" ht="26.25" customHeight="1" x14ac:dyDescent="0.2">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8"/>
      <c r="AG14" s="1079"/>
      <c r="AH14" s="1079"/>
      <c r="AI14" s="1079"/>
      <c r="AJ14" s="1080"/>
      <c r="AK14" s="1148"/>
      <c r="AL14" s="1149"/>
      <c r="AM14" s="1149"/>
      <c r="AN14" s="1149"/>
      <c r="AO14" s="1149"/>
      <c r="AP14" s="1149"/>
      <c r="AQ14" s="1149"/>
      <c r="AR14" s="1149"/>
      <c r="AS14" s="1149"/>
      <c r="AT14" s="1149"/>
      <c r="AU14" s="1146"/>
      <c r="AV14" s="1146"/>
      <c r="AW14" s="1146"/>
      <c r="AX14" s="1146"/>
      <c r="AY14" s="1147"/>
      <c r="AZ14" s="254"/>
      <c r="BA14" s="254"/>
      <c r="BB14" s="254"/>
      <c r="BC14" s="254"/>
      <c r="BD14" s="254"/>
      <c r="BE14" s="255"/>
      <c r="BF14" s="255"/>
      <c r="BG14" s="255"/>
      <c r="BH14" s="255"/>
      <c r="BI14" s="255"/>
      <c r="BJ14" s="255"/>
      <c r="BK14" s="255"/>
      <c r="BL14" s="255"/>
      <c r="BM14" s="255"/>
      <c r="BN14" s="255"/>
      <c r="BO14" s="255"/>
      <c r="BP14" s="255"/>
      <c r="BQ14" s="264">
        <v>8</v>
      </c>
      <c r="BR14" s="265"/>
      <c r="BS14" s="1073" t="s">
        <v>614</v>
      </c>
      <c r="BT14" s="1074"/>
      <c r="BU14" s="1074"/>
      <c r="BV14" s="1074"/>
      <c r="BW14" s="1074"/>
      <c r="BX14" s="1074"/>
      <c r="BY14" s="1074"/>
      <c r="BZ14" s="1074"/>
      <c r="CA14" s="1074"/>
      <c r="CB14" s="1074"/>
      <c r="CC14" s="1074"/>
      <c r="CD14" s="1074"/>
      <c r="CE14" s="1074"/>
      <c r="CF14" s="1074"/>
      <c r="CG14" s="1075"/>
      <c r="CH14" s="1048">
        <v>-343</v>
      </c>
      <c r="CI14" s="1049"/>
      <c r="CJ14" s="1049"/>
      <c r="CK14" s="1049"/>
      <c r="CL14" s="1050"/>
      <c r="CM14" s="1048">
        <v>4935</v>
      </c>
      <c r="CN14" s="1049"/>
      <c r="CO14" s="1049"/>
      <c r="CP14" s="1049"/>
      <c r="CQ14" s="1050"/>
      <c r="CR14" s="1048">
        <v>7050</v>
      </c>
      <c r="CS14" s="1049"/>
      <c r="CT14" s="1049"/>
      <c r="CU14" s="1049"/>
      <c r="CV14" s="1050"/>
      <c r="CW14" s="1048">
        <v>109</v>
      </c>
      <c r="CX14" s="1049"/>
      <c r="CY14" s="1049"/>
      <c r="CZ14" s="1049"/>
      <c r="DA14" s="1050"/>
      <c r="DB14" s="1048">
        <v>0</v>
      </c>
      <c r="DC14" s="1049"/>
      <c r="DD14" s="1049"/>
      <c r="DE14" s="1049"/>
      <c r="DF14" s="1050"/>
      <c r="DG14" s="1048">
        <v>0</v>
      </c>
      <c r="DH14" s="1049"/>
      <c r="DI14" s="1049"/>
      <c r="DJ14" s="1049"/>
      <c r="DK14" s="1050"/>
      <c r="DL14" s="1048">
        <v>0</v>
      </c>
      <c r="DM14" s="1049"/>
      <c r="DN14" s="1049"/>
      <c r="DO14" s="1049"/>
      <c r="DP14" s="1050"/>
      <c r="DQ14" s="1048">
        <v>0</v>
      </c>
      <c r="DR14" s="1049"/>
      <c r="DS14" s="1049"/>
      <c r="DT14" s="1049"/>
      <c r="DU14" s="1050"/>
      <c r="DV14" s="1051"/>
      <c r="DW14" s="1052"/>
      <c r="DX14" s="1052"/>
      <c r="DY14" s="1052"/>
      <c r="DZ14" s="1053"/>
      <c r="EA14" s="256"/>
    </row>
    <row r="15" spans="1:131" s="257" customFormat="1" ht="26.25" customHeight="1" x14ac:dyDescent="0.2">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8"/>
      <c r="AG15" s="1079"/>
      <c r="AH15" s="1079"/>
      <c r="AI15" s="1079"/>
      <c r="AJ15" s="1080"/>
      <c r="AK15" s="1148"/>
      <c r="AL15" s="1149"/>
      <c r="AM15" s="1149"/>
      <c r="AN15" s="1149"/>
      <c r="AO15" s="1149"/>
      <c r="AP15" s="1149"/>
      <c r="AQ15" s="1149"/>
      <c r="AR15" s="1149"/>
      <c r="AS15" s="1149"/>
      <c r="AT15" s="1149"/>
      <c r="AU15" s="1146"/>
      <c r="AV15" s="1146"/>
      <c r="AW15" s="1146"/>
      <c r="AX15" s="1146"/>
      <c r="AY15" s="1147"/>
      <c r="AZ15" s="254"/>
      <c r="BA15" s="254"/>
      <c r="BB15" s="254"/>
      <c r="BC15" s="254"/>
      <c r="BD15" s="254"/>
      <c r="BE15" s="255"/>
      <c r="BF15" s="255"/>
      <c r="BG15" s="255"/>
      <c r="BH15" s="255"/>
      <c r="BI15" s="255"/>
      <c r="BJ15" s="255"/>
      <c r="BK15" s="255"/>
      <c r="BL15" s="255"/>
      <c r="BM15" s="255"/>
      <c r="BN15" s="255"/>
      <c r="BO15" s="255"/>
      <c r="BP15" s="255"/>
      <c r="BQ15" s="264">
        <v>9</v>
      </c>
      <c r="BR15" s="265"/>
      <c r="BS15" s="1073" t="s">
        <v>615</v>
      </c>
      <c r="BT15" s="1074"/>
      <c r="BU15" s="1074"/>
      <c r="BV15" s="1074"/>
      <c r="BW15" s="1074"/>
      <c r="BX15" s="1074"/>
      <c r="BY15" s="1074"/>
      <c r="BZ15" s="1074"/>
      <c r="CA15" s="1074"/>
      <c r="CB15" s="1074"/>
      <c r="CC15" s="1074"/>
      <c r="CD15" s="1074"/>
      <c r="CE15" s="1074"/>
      <c r="CF15" s="1074"/>
      <c r="CG15" s="1075"/>
      <c r="CH15" s="1048">
        <v>19</v>
      </c>
      <c r="CI15" s="1049"/>
      <c r="CJ15" s="1049"/>
      <c r="CK15" s="1049"/>
      <c r="CL15" s="1050"/>
      <c r="CM15" s="1048">
        <v>81</v>
      </c>
      <c r="CN15" s="1049"/>
      <c r="CO15" s="1049"/>
      <c r="CP15" s="1049"/>
      <c r="CQ15" s="1050"/>
      <c r="CR15" s="1048">
        <v>26</v>
      </c>
      <c r="CS15" s="1049"/>
      <c r="CT15" s="1049"/>
      <c r="CU15" s="1049"/>
      <c r="CV15" s="1050"/>
      <c r="CW15" s="1048">
        <v>0</v>
      </c>
      <c r="CX15" s="1049"/>
      <c r="CY15" s="1049"/>
      <c r="CZ15" s="1049"/>
      <c r="DA15" s="1050"/>
      <c r="DB15" s="1048">
        <v>0</v>
      </c>
      <c r="DC15" s="1049"/>
      <c r="DD15" s="1049"/>
      <c r="DE15" s="1049"/>
      <c r="DF15" s="1050"/>
      <c r="DG15" s="1048">
        <v>0</v>
      </c>
      <c r="DH15" s="1049"/>
      <c r="DI15" s="1049"/>
      <c r="DJ15" s="1049"/>
      <c r="DK15" s="1050"/>
      <c r="DL15" s="1048">
        <v>0</v>
      </c>
      <c r="DM15" s="1049"/>
      <c r="DN15" s="1049"/>
      <c r="DO15" s="1049"/>
      <c r="DP15" s="1050"/>
      <c r="DQ15" s="1048">
        <v>0</v>
      </c>
      <c r="DR15" s="1049"/>
      <c r="DS15" s="1049"/>
      <c r="DT15" s="1049"/>
      <c r="DU15" s="1050"/>
      <c r="DV15" s="1051"/>
      <c r="DW15" s="1052"/>
      <c r="DX15" s="1052"/>
      <c r="DY15" s="1052"/>
      <c r="DZ15" s="1053"/>
      <c r="EA15" s="256"/>
    </row>
    <row r="16" spans="1:131" s="257" customFormat="1" ht="26.25" customHeight="1" x14ac:dyDescent="0.2">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8"/>
      <c r="AG16" s="1079"/>
      <c r="AH16" s="1079"/>
      <c r="AI16" s="1079"/>
      <c r="AJ16" s="1080"/>
      <c r="AK16" s="1148"/>
      <c r="AL16" s="1149"/>
      <c r="AM16" s="1149"/>
      <c r="AN16" s="1149"/>
      <c r="AO16" s="1149"/>
      <c r="AP16" s="1149"/>
      <c r="AQ16" s="1149"/>
      <c r="AR16" s="1149"/>
      <c r="AS16" s="1149"/>
      <c r="AT16" s="1149"/>
      <c r="AU16" s="1146"/>
      <c r="AV16" s="1146"/>
      <c r="AW16" s="1146"/>
      <c r="AX16" s="1146"/>
      <c r="AY16" s="1147"/>
      <c r="AZ16" s="254"/>
      <c r="BA16" s="254"/>
      <c r="BB16" s="254"/>
      <c r="BC16" s="254"/>
      <c r="BD16" s="254"/>
      <c r="BE16" s="255"/>
      <c r="BF16" s="255"/>
      <c r="BG16" s="255"/>
      <c r="BH16" s="255"/>
      <c r="BI16" s="255"/>
      <c r="BJ16" s="255"/>
      <c r="BK16" s="255"/>
      <c r="BL16" s="255"/>
      <c r="BM16" s="255"/>
      <c r="BN16" s="255"/>
      <c r="BO16" s="255"/>
      <c r="BP16" s="255"/>
      <c r="BQ16" s="264">
        <v>10</v>
      </c>
      <c r="BR16" s="265"/>
      <c r="BS16" s="1073" t="s">
        <v>616</v>
      </c>
      <c r="BT16" s="1074"/>
      <c r="BU16" s="1074"/>
      <c r="BV16" s="1074"/>
      <c r="BW16" s="1074"/>
      <c r="BX16" s="1074"/>
      <c r="BY16" s="1074"/>
      <c r="BZ16" s="1074"/>
      <c r="CA16" s="1074"/>
      <c r="CB16" s="1074"/>
      <c r="CC16" s="1074"/>
      <c r="CD16" s="1074"/>
      <c r="CE16" s="1074"/>
      <c r="CF16" s="1074"/>
      <c r="CG16" s="1075"/>
      <c r="CH16" s="1048">
        <v>3</v>
      </c>
      <c r="CI16" s="1049"/>
      <c r="CJ16" s="1049"/>
      <c r="CK16" s="1049"/>
      <c r="CL16" s="1050"/>
      <c r="CM16" s="1048">
        <v>106</v>
      </c>
      <c r="CN16" s="1049"/>
      <c r="CO16" s="1049"/>
      <c r="CP16" s="1049"/>
      <c r="CQ16" s="1050"/>
      <c r="CR16" s="1048">
        <v>5</v>
      </c>
      <c r="CS16" s="1049"/>
      <c r="CT16" s="1049"/>
      <c r="CU16" s="1049"/>
      <c r="CV16" s="1050"/>
      <c r="CW16" s="1048">
        <v>0</v>
      </c>
      <c r="CX16" s="1049"/>
      <c r="CY16" s="1049"/>
      <c r="CZ16" s="1049"/>
      <c r="DA16" s="1050"/>
      <c r="DB16" s="1048">
        <v>0</v>
      </c>
      <c r="DC16" s="1049"/>
      <c r="DD16" s="1049"/>
      <c r="DE16" s="1049"/>
      <c r="DF16" s="1050"/>
      <c r="DG16" s="1048">
        <v>0</v>
      </c>
      <c r="DH16" s="1049"/>
      <c r="DI16" s="1049"/>
      <c r="DJ16" s="1049"/>
      <c r="DK16" s="1050"/>
      <c r="DL16" s="1048">
        <v>0</v>
      </c>
      <c r="DM16" s="1049"/>
      <c r="DN16" s="1049"/>
      <c r="DO16" s="1049"/>
      <c r="DP16" s="1050"/>
      <c r="DQ16" s="1048">
        <v>0</v>
      </c>
      <c r="DR16" s="1049"/>
      <c r="DS16" s="1049"/>
      <c r="DT16" s="1049"/>
      <c r="DU16" s="1050"/>
      <c r="DV16" s="1051"/>
      <c r="DW16" s="1052"/>
      <c r="DX16" s="1052"/>
      <c r="DY16" s="1052"/>
      <c r="DZ16" s="1053"/>
      <c r="EA16" s="256"/>
    </row>
    <row r="17" spans="1:131" s="257" customFormat="1" ht="26.25" customHeight="1" x14ac:dyDescent="0.2">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8"/>
      <c r="AG17" s="1079"/>
      <c r="AH17" s="1079"/>
      <c r="AI17" s="1079"/>
      <c r="AJ17" s="1080"/>
      <c r="AK17" s="1148"/>
      <c r="AL17" s="1149"/>
      <c r="AM17" s="1149"/>
      <c r="AN17" s="1149"/>
      <c r="AO17" s="1149"/>
      <c r="AP17" s="1149"/>
      <c r="AQ17" s="1149"/>
      <c r="AR17" s="1149"/>
      <c r="AS17" s="1149"/>
      <c r="AT17" s="1149"/>
      <c r="AU17" s="1146"/>
      <c r="AV17" s="1146"/>
      <c r="AW17" s="1146"/>
      <c r="AX17" s="1146"/>
      <c r="AY17" s="1147"/>
      <c r="AZ17" s="254"/>
      <c r="BA17" s="254"/>
      <c r="BB17" s="254"/>
      <c r="BC17" s="254"/>
      <c r="BD17" s="254"/>
      <c r="BE17" s="255"/>
      <c r="BF17" s="255"/>
      <c r="BG17" s="255"/>
      <c r="BH17" s="255"/>
      <c r="BI17" s="255"/>
      <c r="BJ17" s="255"/>
      <c r="BK17" s="255"/>
      <c r="BL17" s="255"/>
      <c r="BM17" s="255"/>
      <c r="BN17" s="255"/>
      <c r="BO17" s="255"/>
      <c r="BP17" s="255"/>
      <c r="BQ17" s="264">
        <v>11</v>
      </c>
      <c r="BR17" s="265" t="s">
        <v>606</v>
      </c>
      <c r="BS17" s="1073" t="s">
        <v>617</v>
      </c>
      <c r="BT17" s="1074"/>
      <c r="BU17" s="1074"/>
      <c r="BV17" s="1074"/>
      <c r="BW17" s="1074"/>
      <c r="BX17" s="1074"/>
      <c r="BY17" s="1074"/>
      <c r="BZ17" s="1074"/>
      <c r="CA17" s="1074"/>
      <c r="CB17" s="1074"/>
      <c r="CC17" s="1074"/>
      <c r="CD17" s="1074"/>
      <c r="CE17" s="1074"/>
      <c r="CF17" s="1074"/>
      <c r="CG17" s="1075"/>
      <c r="CH17" s="1048">
        <v>1222</v>
      </c>
      <c r="CI17" s="1049"/>
      <c r="CJ17" s="1049"/>
      <c r="CK17" s="1049"/>
      <c r="CL17" s="1050"/>
      <c r="CM17" s="1048">
        <v>6484</v>
      </c>
      <c r="CN17" s="1049"/>
      <c r="CO17" s="1049"/>
      <c r="CP17" s="1049"/>
      <c r="CQ17" s="1050"/>
      <c r="CR17" s="1048">
        <v>4919</v>
      </c>
      <c r="CS17" s="1049"/>
      <c r="CT17" s="1049"/>
      <c r="CU17" s="1049"/>
      <c r="CV17" s="1050"/>
      <c r="CW17" s="1048">
        <v>261</v>
      </c>
      <c r="CX17" s="1049"/>
      <c r="CY17" s="1049"/>
      <c r="CZ17" s="1049"/>
      <c r="DA17" s="1050"/>
      <c r="DB17" s="1048">
        <v>300</v>
      </c>
      <c r="DC17" s="1049"/>
      <c r="DD17" s="1049"/>
      <c r="DE17" s="1049"/>
      <c r="DF17" s="1050"/>
      <c r="DG17" s="1048">
        <v>0</v>
      </c>
      <c r="DH17" s="1049"/>
      <c r="DI17" s="1049"/>
      <c r="DJ17" s="1049"/>
      <c r="DK17" s="1050"/>
      <c r="DL17" s="1048">
        <v>0</v>
      </c>
      <c r="DM17" s="1049"/>
      <c r="DN17" s="1049"/>
      <c r="DO17" s="1049"/>
      <c r="DP17" s="1050"/>
      <c r="DQ17" s="1048">
        <v>0</v>
      </c>
      <c r="DR17" s="1049"/>
      <c r="DS17" s="1049"/>
      <c r="DT17" s="1049"/>
      <c r="DU17" s="1050"/>
      <c r="DV17" s="1051"/>
      <c r="DW17" s="1052"/>
      <c r="DX17" s="1052"/>
      <c r="DY17" s="1052"/>
      <c r="DZ17" s="1053"/>
      <c r="EA17" s="256"/>
    </row>
    <row r="18" spans="1:131" s="257" customFormat="1" ht="26.25" customHeight="1" x14ac:dyDescent="0.2">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8"/>
      <c r="AG18" s="1079"/>
      <c r="AH18" s="1079"/>
      <c r="AI18" s="1079"/>
      <c r="AJ18" s="1080"/>
      <c r="AK18" s="1148"/>
      <c r="AL18" s="1149"/>
      <c r="AM18" s="1149"/>
      <c r="AN18" s="1149"/>
      <c r="AO18" s="1149"/>
      <c r="AP18" s="1149"/>
      <c r="AQ18" s="1149"/>
      <c r="AR18" s="1149"/>
      <c r="AS18" s="1149"/>
      <c r="AT18" s="1149"/>
      <c r="AU18" s="1146"/>
      <c r="AV18" s="1146"/>
      <c r="AW18" s="1146"/>
      <c r="AX18" s="1146"/>
      <c r="AY18" s="1147"/>
      <c r="AZ18" s="254"/>
      <c r="BA18" s="254"/>
      <c r="BB18" s="254"/>
      <c r="BC18" s="254"/>
      <c r="BD18" s="254"/>
      <c r="BE18" s="255"/>
      <c r="BF18" s="255"/>
      <c r="BG18" s="255"/>
      <c r="BH18" s="255"/>
      <c r="BI18" s="255"/>
      <c r="BJ18" s="255"/>
      <c r="BK18" s="255"/>
      <c r="BL18" s="255"/>
      <c r="BM18" s="255"/>
      <c r="BN18" s="255"/>
      <c r="BO18" s="255"/>
      <c r="BP18" s="255"/>
      <c r="BQ18" s="264">
        <v>12</v>
      </c>
      <c r="BR18" s="265"/>
      <c r="BS18" s="1073" t="s">
        <v>618</v>
      </c>
      <c r="BT18" s="1074"/>
      <c r="BU18" s="1074"/>
      <c r="BV18" s="1074"/>
      <c r="BW18" s="1074"/>
      <c r="BX18" s="1074"/>
      <c r="BY18" s="1074"/>
      <c r="BZ18" s="1074"/>
      <c r="CA18" s="1074"/>
      <c r="CB18" s="1074"/>
      <c r="CC18" s="1074"/>
      <c r="CD18" s="1074"/>
      <c r="CE18" s="1074"/>
      <c r="CF18" s="1074"/>
      <c r="CG18" s="1075"/>
      <c r="CH18" s="1048">
        <v>6</v>
      </c>
      <c r="CI18" s="1049"/>
      <c r="CJ18" s="1049"/>
      <c r="CK18" s="1049"/>
      <c r="CL18" s="1050"/>
      <c r="CM18" s="1048">
        <v>56</v>
      </c>
      <c r="CN18" s="1049"/>
      <c r="CO18" s="1049"/>
      <c r="CP18" s="1049"/>
      <c r="CQ18" s="1050"/>
      <c r="CR18" s="1048">
        <v>50</v>
      </c>
      <c r="CS18" s="1049"/>
      <c r="CT18" s="1049"/>
      <c r="CU18" s="1049"/>
      <c r="CV18" s="1050"/>
      <c r="CW18" s="1048">
        <v>30</v>
      </c>
      <c r="CX18" s="1049"/>
      <c r="CY18" s="1049"/>
      <c r="CZ18" s="1049"/>
      <c r="DA18" s="1050"/>
      <c r="DB18" s="1048">
        <v>0</v>
      </c>
      <c r="DC18" s="1049"/>
      <c r="DD18" s="1049"/>
      <c r="DE18" s="1049"/>
      <c r="DF18" s="1050"/>
      <c r="DG18" s="1048">
        <v>0</v>
      </c>
      <c r="DH18" s="1049"/>
      <c r="DI18" s="1049"/>
      <c r="DJ18" s="1049"/>
      <c r="DK18" s="1050"/>
      <c r="DL18" s="1048">
        <v>0</v>
      </c>
      <c r="DM18" s="1049"/>
      <c r="DN18" s="1049"/>
      <c r="DO18" s="1049"/>
      <c r="DP18" s="1050"/>
      <c r="DQ18" s="1048">
        <v>0</v>
      </c>
      <c r="DR18" s="1049"/>
      <c r="DS18" s="1049"/>
      <c r="DT18" s="1049"/>
      <c r="DU18" s="1050"/>
      <c r="DV18" s="1051"/>
      <c r="DW18" s="1052"/>
      <c r="DX18" s="1052"/>
      <c r="DY18" s="1052"/>
      <c r="DZ18" s="1053"/>
      <c r="EA18" s="256"/>
    </row>
    <row r="19" spans="1:131" s="257" customFormat="1" ht="26.25" customHeight="1" x14ac:dyDescent="0.2">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8"/>
      <c r="AG19" s="1079"/>
      <c r="AH19" s="1079"/>
      <c r="AI19" s="1079"/>
      <c r="AJ19" s="1080"/>
      <c r="AK19" s="1148"/>
      <c r="AL19" s="1149"/>
      <c r="AM19" s="1149"/>
      <c r="AN19" s="1149"/>
      <c r="AO19" s="1149"/>
      <c r="AP19" s="1149"/>
      <c r="AQ19" s="1149"/>
      <c r="AR19" s="1149"/>
      <c r="AS19" s="1149"/>
      <c r="AT19" s="1149"/>
      <c r="AU19" s="1146"/>
      <c r="AV19" s="1146"/>
      <c r="AW19" s="1146"/>
      <c r="AX19" s="1146"/>
      <c r="AY19" s="1147"/>
      <c r="AZ19" s="254"/>
      <c r="BA19" s="254"/>
      <c r="BB19" s="254"/>
      <c r="BC19" s="254"/>
      <c r="BD19" s="254"/>
      <c r="BE19" s="255"/>
      <c r="BF19" s="255"/>
      <c r="BG19" s="255"/>
      <c r="BH19" s="255"/>
      <c r="BI19" s="255"/>
      <c r="BJ19" s="255"/>
      <c r="BK19" s="255"/>
      <c r="BL19" s="255"/>
      <c r="BM19" s="255"/>
      <c r="BN19" s="255"/>
      <c r="BO19" s="255"/>
      <c r="BP19" s="255"/>
      <c r="BQ19" s="264">
        <v>13</v>
      </c>
      <c r="BR19" s="265"/>
      <c r="BS19" s="1073"/>
      <c r="BT19" s="1074"/>
      <c r="BU19" s="1074"/>
      <c r="BV19" s="1074"/>
      <c r="BW19" s="1074"/>
      <c r="BX19" s="1074"/>
      <c r="BY19" s="1074"/>
      <c r="BZ19" s="1074"/>
      <c r="CA19" s="1074"/>
      <c r="CB19" s="1074"/>
      <c r="CC19" s="1074"/>
      <c r="CD19" s="1074"/>
      <c r="CE19" s="1074"/>
      <c r="CF19" s="1074"/>
      <c r="CG19" s="1075"/>
      <c r="CH19" s="1048"/>
      <c r="CI19" s="1049"/>
      <c r="CJ19" s="1049"/>
      <c r="CK19" s="1049"/>
      <c r="CL19" s="1050"/>
      <c r="CM19" s="1048"/>
      <c r="CN19" s="1049"/>
      <c r="CO19" s="1049"/>
      <c r="CP19" s="1049"/>
      <c r="CQ19" s="1050"/>
      <c r="CR19" s="1048"/>
      <c r="CS19" s="1049"/>
      <c r="CT19" s="1049"/>
      <c r="CU19" s="1049"/>
      <c r="CV19" s="1050"/>
      <c r="CW19" s="1048"/>
      <c r="CX19" s="1049"/>
      <c r="CY19" s="1049"/>
      <c r="CZ19" s="1049"/>
      <c r="DA19" s="1050"/>
      <c r="DB19" s="1048"/>
      <c r="DC19" s="1049"/>
      <c r="DD19" s="1049"/>
      <c r="DE19" s="1049"/>
      <c r="DF19" s="1050"/>
      <c r="DG19" s="1048"/>
      <c r="DH19" s="1049"/>
      <c r="DI19" s="1049"/>
      <c r="DJ19" s="1049"/>
      <c r="DK19" s="1050"/>
      <c r="DL19" s="1048"/>
      <c r="DM19" s="1049"/>
      <c r="DN19" s="1049"/>
      <c r="DO19" s="1049"/>
      <c r="DP19" s="1050"/>
      <c r="DQ19" s="1048"/>
      <c r="DR19" s="1049"/>
      <c r="DS19" s="1049"/>
      <c r="DT19" s="1049"/>
      <c r="DU19" s="1050"/>
      <c r="DV19" s="1051"/>
      <c r="DW19" s="1052"/>
      <c r="DX19" s="1052"/>
      <c r="DY19" s="1052"/>
      <c r="DZ19" s="1053"/>
      <c r="EA19" s="256"/>
    </row>
    <row r="20" spans="1:131" s="257" customFormat="1" ht="26.25" customHeight="1" x14ac:dyDescent="0.2">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8"/>
      <c r="AG20" s="1079"/>
      <c r="AH20" s="1079"/>
      <c r="AI20" s="1079"/>
      <c r="AJ20" s="1080"/>
      <c r="AK20" s="1148"/>
      <c r="AL20" s="1149"/>
      <c r="AM20" s="1149"/>
      <c r="AN20" s="1149"/>
      <c r="AO20" s="1149"/>
      <c r="AP20" s="1149"/>
      <c r="AQ20" s="1149"/>
      <c r="AR20" s="1149"/>
      <c r="AS20" s="1149"/>
      <c r="AT20" s="1149"/>
      <c r="AU20" s="1146"/>
      <c r="AV20" s="1146"/>
      <c r="AW20" s="1146"/>
      <c r="AX20" s="1146"/>
      <c r="AY20" s="1147"/>
      <c r="AZ20" s="254"/>
      <c r="BA20" s="254"/>
      <c r="BB20" s="254"/>
      <c r="BC20" s="254"/>
      <c r="BD20" s="254"/>
      <c r="BE20" s="255"/>
      <c r="BF20" s="255"/>
      <c r="BG20" s="255"/>
      <c r="BH20" s="255"/>
      <c r="BI20" s="255"/>
      <c r="BJ20" s="255"/>
      <c r="BK20" s="255"/>
      <c r="BL20" s="255"/>
      <c r="BM20" s="255"/>
      <c r="BN20" s="255"/>
      <c r="BO20" s="255"/>
      <c r="BP20" s="255"/>
      <c r="BQ20" s="264">
        <v>14</v>
      </c>
      <c r="BR20" s="265"/>
      <c r="BS20" s="1073"/>
      <c r="BT20" s="1074"/>
      <c r="BU20" s="1074"/>
      <c r="BV20" s="1074"/>
      <c r="BW20" s="1074"/>
      <c r="BX20" s="1074"/>
      <c r="BY20" s="1074"/>
      <c r="BZ20" s="1074"/>
      <c r="CA20" s="1074"/>
      <c r="CB20" s="1074"/>
      <c r="CC20" s="1074"/>
      <c r="CD20" s="1074"/>
      <c r="CE20" s="1074"/>
      <c r="CF20" s="1074"/>
      <c r="CG20" s="1075"/>
      <c r="CH20" s="1048"/>
      <c r="CI20" s="1049"/>
      <c r="CJ20" s="1049"/>
      <c r="CK20" s="1049"/>
      <c r="CL20" s="1050"/>
      <c r="CM20" s="1048"/>
      <c r="CN20" s="1049"/>
      <c r="CO20" s="1049"/>
      <c r="CP20" s="1049"/>
      <c r="CQ20" s="1050"/>
      <c r="CR20" s="1048"/>
      <c r="CS20" s="1049"/>
      <c r="CT20" s="1049"/>
      <c r="CU20" s="1049"/>
      <c r="CV20" s="1050"/>
      <c r="CW20" s="1048"/>
      <c r="CX20" s="1049"/>
      <c r="CY20" s="1049"/>
      <c r="CZ20" s="1049"/>
      <c r="DA20" s="1050"/>
      <c r="DB20" s="1048"/>
      <c r="DC20" s="1049"/>
      <c r="DD20" s="1049"/>
      <c r="DE20" s="1049"/>
      <c r="DF20" s="1050"/>
      <c r="DG20" s="1048"/>
      <c r="DH20" s="1049"/>
      <c r="DI20" s="1049"/>
      <c r="DJ20" s="1049"/>
      <c r="DK20" s="1050"/>
      <c r="DL20" s="1048"/>
      <c r="DM20" s="1049"/>
      <c r="DN20" s="1049"/>
      <c r="DO20" s="1049"/>
      <c r="DP20" s="1050"/>
      <c r="DQ20" s="1048"/>
      <c r="DR20" s="1049"/>
      <c r="DS20" s="1049"/>
      <c r="DT20" s="1049"/>
      <c r="DU20" s="1050"/>
      <c r="DV20" s="1051"/>
      <c r="DW20" s="1052"/>
      <c r="DX20" s="1052"/>
      <c r="DY20" s="1052"/>
      <c r="DZ20" s="1053"/>
      <c r="EA20" s="256"/>
    </row>
    <row r="21" spans="1:131" s="257" customFormat="1" ht="26.25" customHeight="1" thickBot="1" x14ac:dyDescent="0.25">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8"/>
      <c r="AG21" s="1079"/>
      <c r="AH21" s="1079"/>
      <c r="AI21" s="1079"/>
      <c r="AJ21" s="1080"/>
      <c r="AK21" s="1148"/>
      <c r="AL21" s="1149"/>
      <c r="AM21" s="1149"/>
      <c r="AN21" s="1149"/>
      <c r="AO21" s="1149"/>
      <c r="AP21" s="1149"/>
      <c r="AQ21" s="1149"/>
      <c r="AR21" s="1149"/>
      <c r="AS21" s="1149"/>
      <c r="AT21" s="1149"/>
      <c r="AU21" s="1146"/>
      <c r="AV21" s="1146"/>
      <c r="AW21" s="1146"/>
      <c r="AX21" s="1146"/>
      <c r="AY21" s="1147"/>
      <c r="AZ21" s="254"/>
      <c r="BA21" s="254"/>
      <c r="BB21" s="254"/>
      <c r="BC21" s="254"/>
      <c r="BD21" s="254"/>
      <c r="BE21" s="255"/>
      <c r="BF21" s="255"/>
      <c r="BG21" s="255"/>
      <c r="BH21" s="255"/>
      <c r="BI21" s="255"/>
      <c r="BJ21" s="255"/>
      <c r="BK21" s="255"/>
      <c r="BL21" s="255"/>
      <c r="BM21" s="255"/>
      <c r="BN21" s="255"/>
      <c r="BO21" s="255"/>
      <c r="BP21" s="255"/>
      <c r="BQ21" s="264">
        <v>15</v>
      </c>
      <c r="BR21" s="265"/>
      <c r="BS21" s="1073"/>
      <c r="BT21" s="1074"/>
      <c r="BU21" s="1074"/>
      <c r="BV21" s="1074"/>
      <c r="BW21" s="1074"/>
      <c r="BX21" s="1074"/>
      <c r="BY21" s="1074"/>
      <c r="BZ21" s="1074"/>
      <c r="CA21" s="1074"/>
      <c r="CB21" s="1074"/>
      <c r="CC21" s="1074"/>
      <c r="CD21" s="1074"/>
      <c r="CE21" s="1074"/>
      <c r="CF21" s="1074"/>
      <c r="CG21" s="1075"/>
      <c r="CH21" s="1048"/>
      <c r="CI21" s="1049"/>
      <c r="CJ21" s="1049"/>
      <c r="CK21" s="1049"/>
      <c r="CL21" s="1050"/>
      <c r="CM21" s="1048"/>
      <c r="CN21" s="1049"/>
      <c r="CO21" s="1049"/>
      <c r="CP21" s="1049"/>
      <c r="CQ21" s="1050"/>
      <c r="CR21" s="1048"/>
      <c r="CS21" s="1049"/>
      <c r="CT21" s="1049"/>
      <c r="CU21" s="1049"/>
      <c r="CV21" s="1050"/>
      <c r="CW21" s="1048"/>
      <c r="CX21" s="1049"/>
      <c r="CY21" s="1049"/>
      <c r="CZ21" s="1049"/>
      <c r="DA21" s="1050"/>
      <c r="DB21" s="1048"/>
      <c r="DC21" s="1049"/>
      <c r="DD21" s="1049"/>
      <c r="DE21" s="1049"/>
      <c r="DF21" s="1050"/>
      <c r="DG21" s="1048"/>
      <c r="DH21" s="1049"/>
      <c r="DI21" s="1049"/>
      <c r="DJ21" s="1049"/>
      <c r="DK21" s="1050"/>
      <c r="DL21" s="1048"/>
      <c r="DM21" s="1049"/>
      <c r="DN21" s="1049"/>
      <c r="DO21" s="1049"/>
      <c r="DP21" s="1050"/>
      <c r="DQ21" s="1048"/>
      <c r="DR21" s="1049"/>
      <c r="DS21" s="1049"/>
      <c r="DT21" s="1049"/>
      <c r="DU21" s="1050"/>
      <c r="DV21" s="1051"/>
      <c r="DW21" s="1052"/>
      <c r="DX21" s="1052"/>
      <c r="DY21" s="1052"/>
      <c r="DZ21" s="1053"/>
      <c r="EA21" s="256"/>
    </row>
    <row r="22" spans="1:131" s="257" customFormat="1" ht="26.25" customHeight="1" x14ac:dyDescent="0.2">
      <c r="A22" s="263">
        <v>16</v>
      </c>
      <c r="B22" s="1094"/>
      <c r="C22" s="1095"/>
      <c r="D22" s="1095"/>
      <c r="E22" s="1095"/>
      <c r="F22" s="1095"/>
      <c r="G22" s="1095"/>
      <c r="H22" s="1095"/>
      <c r="I22" s="1095"/>
      <c r="J22" s="1095"/>
      <c r="K22" s="1095"/>
      <c r="L22" s="1095"/>
      <c r="M22" s="1095"/>
      <c r="N22" s="1095"/>
      <c r="O22" s="1095"/>
      <c r="P22" s="1096"/>
      <c r="Q22" s="1143"/>
      <c r="R22" s="1144"/>
      <c r="S22" s="1144"/>
      <c r="T22" s="1144"/>
      <c r="U22" s="1144"/>
      <c r="V22" s="1144"/>
      <c r="W22" s="1144"/>
      <c r="X22" s="1144"/>
      <c r="Y22" s="1144"/>
      <c r="Z22" s="1144"/>
      <c r="AA22" s="1144"/>
      <c r="AB22" s="1144"/>
      <c r="AC22" s="1144"/>
      <c r="AD22" s="1144"/>
      <c r="AE22" s="1145"/>
      <c r="AF22" s="1078"/>
      <c r="AG22" s="1079"/>
      <c r="AH22" s="1079"/>
      <c r="AI22" s="1079"/>
      <c r="AJ22" s="1080"/>
      <c r="AK22" s="1139"/>
      <c r="AL22" s="1140"/>
      <c r="AM22" s="1140"/>
      <c r="AN22" s="1140"/>
      <c r="AO22" s="1140"/>
      <c r="AP22" s="1140"/>
      <c r="AQ22" s="1140"/>
      <c r="AR22" s="1140"/>
      <c r="AS22" s="1140"/>
      <c r="AT22" s="1140"/>
      <c r="AU22" s="1141"/>
      <c r="AV22" s="1141"/>
      <c r="AW22" s="1141"/>
      <c r="AX22" s="1141"/>
      <c r="AY22" s="1142"/>
      <c r="AZ22" s="1092" t="s">
        <v>397</v>
      </c>
      <c r="BA22" s="1092"/>
      <c r="BB22" s="1092"/>
      <c r="BC22" s="1092"/>
      <c r="BD22" s="1093"/>
      <c r="BE22" s="255"/>
      <c r="BF22" s="255"/>
      <c r="BG22" s="255"/>
      <c r="BH22" s="255"/>
      <c r="BI22" s="255"/>
      <c r="BJ22" s="255"/>
      <c r="BK22" s="255"/>
      <c r="BL22" s="255"/>
      <c r="BM22" s="255"/>
      <c r="BN22" s="255"/>
      <c r="BO22" s="255"/>
      <c r="BP22" s="255"/>
      <c r="BQ22" s="264">
        <v>16</v>
      </c>
      <c r="BR22" s="265"/>
      <c r="BS22" s="1073"/>
      <c r="BT22" s="1074"/>
      <c r="BU22" s="1074"/>
      <c r="BV22" s="1074"/>
      <c r="BW22" s="1074"/>
      <c r="BX22" s="1074"/>
      <c r="BY22" s="1074"/>
      <c r="BZ22" s="1074"/>
      <c r="CA22" s="1074"/>
      <c r="CB22" s="1074"/>
      <c r="CC22" s="1074"/>
      <c r="CD22" s="1074"/>
      <c r="CE22" s="1074"/>
      <c r="CF22" s="1074"/>
      <c r="CG22" s="1075"/>
      <c r="CH22" s="1048"/>
      <c r="CI22" s="1049"/>
      <c r="CJ22" s="1049"/>
      <c r="CK22" s="1049"/>
      <c r="CL22" s="1050"/>
      <c r="CM22" s="1048"/>
      <c r="CN22" s="1049"/>
      <c r="CO22" s="1049"/>
      <c r="CP22" s="1049"/>
      <c r="CQ22" s="1050"/>
      <c r="CR22" s="1048"/>
      <c r="CS22" s="1049"/>
      <c r="CT22" s="1049"/>
      <c r="CU22" s="1049"/>
      <c r="CV22" s="1050"/>
      <c r="CW22" s="1048"/>
      <c r="CX22" s="1049"/>
      <c r="CY22" s="1049"/>
      <c r="CZ22" s="1049"/>
      <c r="DA22" s="1050"/>
      <c r="DB22" s="1048"/>
      <c r="DC22" s="1049"/>
      <c r="DD22" s="1049"/>
      <c r="DE22" s="1049"/>
      <c r="DF22" s="1050"/>
      <c r="DG22" s="1048"/>
      <c r="DH22" s="1049"/>
      <c r="DI22" s="1049"/>
      <c r="DJ22" s="1049"/>
      <c r="DK22" s="1050"/>
      <c r="DL22" s="1048"/>
      <c r="DM22" s="1049"/>
      <c r="DN22" s="1049"/>
      <c r="DO22" s="1049"/>
      <c r="DP22" s="1050"/>
      <c r="DQ22" s="1048"/>
      <c r="DR22" s="1049"/>
      <c r="DS22" s="1049"/>
      <c r="DT22" s="1049"/>
      <c r="DU22" s="1050"/>
      <c r="DV22" s="1051"/>
      <c r="DW22" s="1052"/>
      <c r="DX22" s="1052"/>
      <c r="DY22" s="1052"/>
      <c r="DZ22" s="1053"/>
      <c r="EA22" s="256"/>
    </row>
    <row r="23" spans="1:131" s="257" customFormat="1" ht="26.25" customHeight="1" thickBot="1" x14ac:dyDescent="0.25">
      <c r="A23" s="266" t="s">
        <v>398</v>
      </c>
      <c r="B23" s="1001" t="s">
        <v>399</v>
      </c>
      <c r="C23" s="1002"/>
      <c r="D23" s="1002"/>
      <c r="E23" s="1002"/>
      <c r="F23" s="1002"/>
      <c r="G23" s="1002"/>
      <c r="H23" s="1002"/>
      <c r="I23" s="1002"/>
      <c r="J23" s="1002"/>
      <c r="K23" s="1002"/>
      <c r="L23" s="1002"/>
      <c r="M23" s="1002"/>
      <c r="N23" s="1002"/>
      <c r="O23" s="1002"/>
      <c r="P23" s="1003"/>
      <c r="Q23" s="1130">
        <v>410595</v>
      </c>
      <c r="R23" s="1131"/>
      <c r="S23" s="1131"/>
      <c r="T23" s="1131"/>
      <c r="U23" s="1131"/>
      <c r="V23" s="1131">
        <v>402219</v>
      </c>
      <c r="W23" s="1131"/>
      <c r="X23" s="1131"/>
      <c r="Y23" s="1131"/>
      <c r="Z23" s="1131"/>
      <c r="AA23" s="1131">
        <v>8376</v>
      </c>
      <c r="AB23" s="1131"/>
      <c r="AC23" s="1131"/>
      <c r="AD23" s="1131"/>
      <c r="AE23" s="1132"/>
      <c r="AF23" s="1133">
        <v>5343</v>
      </c>
      <c r="AG23" s="1131"/>
      <c r="AH23" s="1131"/>
      <c r="AI23" s="1131"/>
      <c r="AJ23" s="1134"/>
      <c r="AK23" s="1135"/>
      <c r="AL23" s="1136"/>
      <c r="AM23" s="1136"/>
      <c r="AN23" s="1136"/>
      <c r="AO23" s="1136"/>
      <c r="AP23" s="1131">
        <v>486393</v>
      </c>
      <c r="AQ23" s="1131"/>
      <c r="AR23" s="1131"/>
      <c r="AS23" s="1131"/>
      <c r="AT23" s="1131"/>
      <c r="AU23" s="1137"/>
      <c r="AV23" s="1137"/>
      <c r="AW23" s="1137"/>
      <c r="AX23" s="1137"/>
      <c r="AY23" s="1138"/>
      <c r="AZ23" s="1127" t="s">
        <v>400</v>
      </c>
      <c r="BA23" s="1128"/>
      <c r="BB23" s="1128"/>
      <c r="BC23" s="1128"/>
      <c r="BD23" s="1129"/>
      <c r="BE23" s="255"/>
      <c r="BF23" s="255"/>
      <c r="BG23" s="255"/>
      <c r="BH23" s="255"/>
      <c r="BI23" s="255"/>
      <c r="BJ23" s="255"/>
      <c r="BK23" s="255"/>
      <c r="BL23" s="255"/>
      <c r="BM23" s="255"/>
      <c r="BN23" s="255"/>
      <c r="BO23" s="255"/>
      <c r="BP23" s="255"/>
      <c r="BQ23" s="264">
        <v>17</v>
      </c>
      <c r="BR23" s="265"/>
      <c r="BS23" s="1073"/>
      <c r="BT23" s="1074"/>
      <c r="BU23" s="1074"/>
      <c r="BV23" s="1074"/>
      <c r="BW23" s="1074"/>
      <c r="BX23" s="1074"/>
      <c r="BY23" s="1074"/>
      <c r="BZ23" s="1074"/>
      <c r="CA23" s="1074"/>
      <c r="CB23" s="1074"/>
      <c r="CC23" s="1074"/>
      <c r="CD23" s="1074"/>
      <c r="CE23" s="1074"/>
      <c r="CF23" s="1074"/>
      <c r="CG23" s="1075"/>
      <c r="CH23" s="1048"/>
      <c r="CI23" s="1049"/>
      <c r="CJ23" s="1049"/>
      <c r="CK23" s="1049"/>
      <c r="CL23" s="1050"/>
      <c r="CM23" s="1048"/>
      <c r="CN23" s="1049"/>
      <c r="CO23" s="1049"/>
      <c r="CP23" s="1049"/>
      <c r="CQ23" s="1050"/>
      <c r="CR23" s="1048"/>
      <c r="CS23" s="1049"/>
      <c r="CT23" s="1049"/>
      <c r="CU23" s="1049"/>
      <c r="CV23" s="1050"/>
      <c r="CW23" s="1048"/>
      <c r="CX23" s="1049"/>
      <c r="CY23" s="1049"/>
      <c r="CZ23" s="1049"/>
      <c r="DA23" s="1050"/>
      <c r="DB23" s="1048"/>
      <c r="DC23" s="1049"/>
      <c r="DD23" s="1049"/>
      <c r="DE23" s="1049"/>
      <c r="DF23" s="1050"/>
      <c r="DG23" s="1048"/>
      <c r="DH23" s="1049"/>
      <c r="DI23" s="1049"/>
      <c r="DJ23" s="1049"/>
      <c r="DK23" s="1050"/>
      <c r="DL23" s="1048"/>
      <c r="DM23" s="1049"/>
      <c r="DN23" s="1049"/>
      <c r="DO23" s="1049"/>
      <c r="DP23" s="1050"/>
      <c r="DQ23" s="1048"/>
      <c r="DR23" s="1049"/>
      <c r="DS23" s="1049"/>
      <c r="DT23" s="1049"/>
      <c r="DU23" s="1050"/>
      <c r="DV23" s="1051"/>
      <c r="DW23" s="1052"/>
      <c r="DX23" s="1052"/>
      <c r="DY23" s="1052"/>
      <c r="DZ23" s="1053"/>
      <c r="EA23" s="256"/>
    </row>
    <row r="24" spans="1:131" s="257" customFormat="1" ht="26.25" customHeight="1" x14ac:dyDescent="0.2">
      <c r="A24" s="1126" t="s">
        <v>401</v>
      </c>
      <c r="B24" s="1126"/>
      <c r="C24" s="1126"/>
      <c r="D24" s="1126"/>
      <c r="E24" s="1126"/>
      <c r="F24" s="1126"/>
      <c r="G24" s="1126"/>
      <c r="H24" s="1126"/>
      <c r="I24" s="1126"/>
      <c r="J24" s="1126"/>
      <c r="K24" s="1126"/>
      <c r="L24" s="1126"/>
      <c r="M24" s="1126"/>
      <c r="N24" s="1126"/>
      <c r="O24" s="1126"/>
      <c r="P24" s="1126"/>
      <c r="Q24" s="1126"/>
      <c r="R24" s="1126"/>
      <c r="S24" s="1126"/>
      <c r="T24" s="1126"/>
      <c r="U24" s="1126"/>
      <c r="V24" s="1126"/>
      <c r="W24" s="1126"/>
      <c r="X24" s="1126"/>
      <c r="Y24" s="1126"/>
      <c r="Z24" s="1126"/>
      <c r="AA24" s="1126"/>
      <c r="AB24" s="1126"/>
      <c r="AC24" s="1126"/>
      <c r="AD24" s="1126"/>
      <c r="AE24" s="1126"/>
      <c r="AF24" s="1126"/>
      <c r="AG24" s="1126"/>
      <c r="AH24" s="1126"/>
      <c r="AI24" s="1126"/>
      <c r="AJ24" s="1126"/>
      <c r="AK24" s="1126"/>
      <c r="AL24" s="1126"/>
      <c r="AM24" s="1126"/>
      <c r="AN24" s="1126"/>
      <c r="AO24" s="1126"/>
      <c r="AP24" s="1126"/>
      <c r="AQ24" s="1126"/>
      <c r="AR24" s="1126"/>
      <c r="AS24" s="1126"/>
      <c r="AT24" s="1126"/>
      <c r="AU24" s="1126"/>
      <c r="AV24" s="1126"/>
      <c r="AW24" s="1126"/>
      <c r="AX24" s="1126"/>
      <c r="AY24" s="1126"/>
      <c r="AZ24" s="254"/>
      <c r="BA24" s="254"/>
      <c r="BB24" s="254"/>
      <c r="BC24" s="254"/>
      <c r="BD24" s="254"/>
      <c r="BE24" s="255"/>
      <c r="BF24" s="255"/>
      <c r="BG24" s="255"/>
      <c r="BH24" s="255"/>
      <c r="BI24" s="255"/>
      <c r="BJ24" s="255"/>
      <c r="BK24" s="255"/>
      <c r="BL24" s="255"/>
      <c r="BM24" s="255"/>
      <c r="BN24" s="255"/>
      <c r="BO24" s="255"/>
      <c r="BP24" s="255"/>
      <c r="BQ24" s="264">
        <v>18</v>
      </c>
      <c r="BR24" s="265"/>
      <c r="BS24" s="1073"/>
      <c r="BT24" s="1074"/>
      <c r="BU24" s="1074"/>
      <c r="BV24" s="1074"/>
      <c r="BW24" s="1074"/>
      <c r="BX24" s="1074"/>
      <c r="BY24" s="1074"/>
      <c r="BZ24" s="1074"/>
      <c r="CA24" s="1074"/>
      <c r="CB24" s="1074"/>
      <c r="CC24" s="1074"/>
      <c r="CD24" s="1074"/>
      <c r="CE24" s="1074"/>
      <c r="CF24" s="1074"/>
      <c r="CG24" s="1075"/>
      <c r="CH24" s="1048"/>
      <c r="CI24" s="1049"/>
      <c r="CJ24" s="1049"/>
      <c r="CK24" s="1049"/>
      <c r="CL24" s="1050"/>
      <c r="CM24" s="1048"/>
      <c r="CN24" s="1049"/>
      <c r="CO24" s="1049"/>
      <c r="CP24" s="1049"/>
      <c r="CQ24" s="1050"/>
      <c r="CR24" s="1048"/>
      <c r="CS24" s="1049"/>
      <c r="CT24" s="1049"/>
      <c r="CU24" s="1049"/>
      <c r="CV24" s="1050"/>
      <c r="CW24" s="1048"/>
      <c r="CX24" s="1049"/>
      <c r="CY24" s="1049"/>
      <c r="CZ24" s="1049"/>
      <c r="DA24" s="1050"/>
      <c r="DB24" s="1048"/>
      <c r="DC24" s="1049"/>
      <c r="DD24" s="1049"/>
      <c r="DE24" s="1049"/>
      <c r="DF24" s="1050"/>
      <c r="DG24" s="1048"/>
      <c r="DH24" s="1049"/>
      <c r="DI24" s="1049"/>
      <c r="DJ24" s="1049"/>
      <c r="DK24" s="1050"/>
      <c r="DL24" s="1048"/>
      <c r="DM24" s="1049"/>
      <c r="DN24" s="1049"/>
      <c r="DO24" s="1049"/>
      <c r="DP24" s="1050"/>
      <c r="DQ24" s="1048"/>
      <c r="DR24" s="1049"/>
      <c r="DS24" s="1049"/>
      <c r="DT24" s="1049"/>
      <c r="DU24" s="1050"/>
      <c r="DV24" s="1051"/>
      <c r="DW24" s="1052"/>
      <c r="DX24" s="1052"/>
      <c r="DY24" s="1052"/>
      <c r="DZ24" s="1053"/>
      <c r="EA24" s="256"/>
    </row>
    <row r="25" spans="1:131" s="249" customFormat="1" ht="26.25" customHeight="1" thickBot="1" x14ac:dyDescent="0.25">
      <c r="A25" s="1125" t="s">
        <v>402</v>
      </c>
      <c r="B25" s="1125"/>
      <c r="C25" s="1125"/>
      <c r="D25" s="1125"/>
      <c r="E25" s="1125"/>
      <c r="F25" s="1125"/>
      <c r="G25" s="1125"/>
      <c r="H25" s="1125"/>
      <c r="I25" s="1125"/>
      <c r="J25" s="1125"/>
      <c r="K25" s="1125"/>
      <c r="L25" s="1125"/>
      <c r="M25" s="1125"/>
      <c r="N25" s="1125"/>
      <c r="O25" s="1125"/>
      <c r="P25" s="1125"/>
      <c r="Q25" s="1125"/>
      <c r="R25" s="1125"/>
      <c r="S25" s="1125"/>
      <c r="T25" s="1125"/>
      <c r="U25" s="1125"/>
      <c r="V25" s="1125"/>
      <c r="W25" s="1125"/>
      <c r="X25" s="1125"/>
      <c r="Y25" s="1125"/>
      <c r="Z25" s="1125"/>
      <c r="AA25" s="1125"/>
      <c r="AB25" s="1125"/>
      <c r="AC25" s="1125"/>
      <c r="AD25" s="1125"/>
      <c r="AE25" s="1125"/>
      <c r="AF25" s="1125"/>
      <c r="AG25" s="1125"/>
      <c r="AH25" s="1125"/>
      <c r="AI25" s="1125"/>
      <c r="AJ25" s="1125"/>
      <c r="AK25" s="1125"/>
      <c r="AL25" s="1125"/>
      <c r="AM25" s="1125"/>
      <c r="AN25" s="1125"/>
      <c r="AO25" s="1125"/>
      <c r="AP25" s="1125"/>
      <c r="AQ25" s="1125"/>
      <c r="AR25" s="1125"/>
      <c r="AS25" s="1125"/>
      <c r="AT25" s="1125"/>
      <c r="AU25" s="1125"/>
      <c r="AV25" s="1125"/>
      <c r="AW25" s="1125"/>
      <c r="AX25" s="1125"/>
      <c r="AY25" s="1125"/>
      <c r="AZ25" s="1125"/>
      <c r="BA25" s="1125"/>
      <c r="BB25" s="1125"/>
      <c r="BC25" s="1125"/>
      <c r="BD25" s="1125"/>
      <c r="BE25" s="1125"/>
      <c r="BF25" s="1125"/>
      <c r="BG25" s="1125"/>
      <c r="BH25" s="1125"/>
      <c r="BI25" s="1125"/>
      <c r="BJ25" s="254"/>
      <c r="BK25" s="254"/>
      <c r="BL25" s="254"/>
      <c r="BM25" s="254"/>
      <c r="BN25" s="254"/>
      <c r="BO25" s="267"/>
      <c r="BP25" s="267"/>
      <c r="BQ25" s="264">
        <v>19</v>
      </c>
      <c r="BR25" s="265"/>
      <c r="BS25" s="1073"/>
      <c r="BT25" s="1074"/>
      <c r="BU25" s="1074"/>
      <c r="BV25" s="1074"/>
      <c r="BW25" s="1074"/>
      <c r="BX25" s="1074"/>
      <c r="BY25" s="1074"/>
      <c r="BZ25" s="1074"/>
      <c r="CA25" s="1074"/>
      <c r="CB25" s="1074"/>
      <c r="CC25" s="1074"/>
      <c r="CD25" s="1074"/>
      <c r="CE25" s="1074"/>
      <c r="CF25" s="1074"/>
      <c r="CG25" s="1075"/>
      <c r="CH25" s="1048"/>
      <c r="CI25" s="1049"/>
      <c r="CJ25" s="1049"/>
      <c r="CK25" s="1049"/>
      <c r="CL25" s="1050"/>
      <c r="CM25" s="1048"/>
      <c r="CN25" s="1049"/>
      <c r="CO25" s="1049"/>
      <c r="CP25" s="1049"/>
      <c r="CQ25" s="1050"/>
      <c r="CR25" s="1048"/>
      <c r="CS25" s="1049"/>
      <c r="CT25" s="1049"/>
      <c r="CU25" s="1049"/>
      <c r="CV25" s="1050"/>
      <c r="CW25" s="1048"/>
      <c r="CX25" s="1049"/>
      <c r="CY25" s="1049"/>
      <c r="CZ25" s="1049"/>
      <c r="DA25" s="1050"/>
      <c r="DB25" s="1048"/>
      <c r="DC25" s="1049"/>
      <c r="DD25" s="1049"/>
      <c r="DE25" s="1049"/>
      <c r="DF25" s="1050"/>
      <c r="DG25" s="1048"/>
      <c r="DH25" s="1049"/>
      <c r="DI25" s="1049"/>
      <c r="DJ25" s="1049"/>
      <c r="DK25" s="1050"/>
      <c r="DL25" s="1048"/>
      <c r="DM25" s="1049"/>
      <c r="DN25" s="1049"/>
      <c r="DO25" s="1049"/>
      <c r="DP25" s="1050"/>
      <c r="DQ25" s="1048"/>
      <c r="DR25" s="1049"/>
      <c r="DS25" s="1049"/>
      <c r="DT25" s="1049"/>
      <c r="DU25" s="1050"/>
      <c r="DV25" s="1051"/>
      <c r="DW25" s="1052"/>
      <c r="DX25" s="1052"/>
      <c r="DY25" s="1052"/>
      <c r="DZ25" s="1053"/>
      <c r="EA25" s="248"/>
    </row>
    <row r="26" spans="1:131" s="249" customFormat="1" ht="26.25" customHeight="1" x14ac:dyDescent="0.2">
      <c r="A26" s="1054" t="s">
        <v>373</v>
      </c>
      <c r="B26" s="1055"/>
      <c r="C26" s="1055"/>
      <c r="D26" s="1055"/>
      <c r="E26" s="1055"/>
      <c r="F26" s="1055"/>
      <c r="G26" s="1055"/>
      <c r="H26" s="1055"/>
      <c r="I26" s="1055"/>
      <c r="J26" s="1055"/>
      <c r="K26" s="1055"/>
      <c r="L26" s="1055"/>
      <c r="M26" s="1055"/>
      <c r="N26" s="1055"/>
      <c r="O26" s="1055"/>
      <c r="P26" s="1056"/>
      <c r="Q26" s="1060" t="s">
        <v>403</v>
      </c>
      <c r="R26" s="1061"/>
      <c r="S26" s="1061"/>
      <c r="T26" s="1061"/>
      <c r="U26" s="1062"/>
      <c r="V26" s="1060" t="s">
        <v>404</v>
      </c>
      <c r="W26" s="1061"/>
      <c r="X26" s="1061"/>
      <c r="Y26" s="1061"/>
      <c r="Z26" s="1062"/>
      <c r="AA26" s="1060" t="s">
        <v>405</v>
      </c>
      <c r="AB26" s="1061"/>
      <c r="AC26" s="1061"/>
      <c r="AD26" s="1061"/>
      <c r="AE26" s="1061"/>
      <c r="AF26" s="1121" t="s">
        <v>406</v>
      </c>
      <c r="AG26" s="1067"/>
      <c r="AH26" s="1067"/>
      <c r="AI26" s="1067"/>
      <c r="AJ26" s="1122"/>
      <c r="AK26" s="1061" t="s">
        <v>407</v>
      </c>
      <c r="AL26" s="1061"/>
      <c r="AM26" s="1061"/>
      <c r="AN26" s="1061"/>
      <c r="AO26" s="1062"/>
      <c r="AP26" s="1060" t="s">
        <v>408</v>
      </c>
      <c r="AQ26" s="1061"/>
      <c r="AR26" s="1061"/>
      <c r="AS26" s="1061"/>
      <c r="AT26" s="1062"/>
      <c r="AU26" s="1060" t="s">
        <v>409</v>
      </c>
      <c r="AV26" s="1061"/>
      <c r="AW26" s="1061"/>
      <c r="AX26" s="1061"/>
      <c r="AY26" s="1062"/>
      <c r="AZ26" s="1060" t="s">
        <v>410</v>
      </c>
      <c r="BA26" s="1061"/>
      <c r="BB26" s="1061"/>
      <c r="BC26" s="1061"/>
      <c r="BD26" s="1062"/>
      <c r="BE26" s="1060" t="s">
        <v>380</v>
      </c>
      <c r="BF26" s="1061"/>
      <c r="BG26" s="1061"/>
      <c r="BH26" s="1061"/>
      <c r="BI26" s="1076"/>
      <c r="BJ26" s="254"/>
      <c r="BK26" s="254"/>
      <c r="BL26" s="254"/>
      <c r="BM26" s="254"/>
      <c r="BN26" s="254"/>
      <c r="BO26" s="267"/>
      <c r="BP26" s="267"/>
      <c r="BQ26" s="264">
        <v>20</v>
      </c>
      <c r="BR26" s="265"/>
      <c r="BS26" s="1073"/>
      <c r="BT26" s="1074"/>
      <c r="BU26" s="1074"/>
      <c r="BV26" s="1074"/>
      <c r="BW26" s="1074"/>
      <c r="BX26" s="1074"/>
      <c r="BY26" s="1074"/>
      <c r="BZ26" s="1074"/>
      <c r="CA26" s="1074"/>
      <c r="CB26" s="1074"/>
      <c r="CC26" s="1074"/>
      <c r="CD26" s="1074"/>
      <c r="CE26" s="1074"/>
      <c r="CF26" s="1074"/>
      <c r="CG26" s="1075"/>
      <c r="CH26" s="1048"/>
      <c r="CI26" s="1049"/>
      <c r="CJ26" s="1049"/>
      <c r="CK26" s="1049"/>
      <c r="CL26" s="1050"/>
      <c r="CM26" s="1048"/>
      <c r="CN26" s="1049"/>
      <c r="CO26" s="1049"/>
      <c r="CP26" s="1049"/>
      <c r="CQ26" s="1050"/>
      <c r="CR26" s="1048"/>
      <c r="CS26" s="1049"/>
      <c r="CT26" s="1049"/>
      <c r="CU26" s="1049"/>
      <c r="CV26" s="1050"/>
      <c r="CW26" s="1048"/>
      <c r="CX26" s="1049"/>
      <c r="CY26" s="1049"/>
      <c r="CZ26" s="1049"/>
      <c r="DA26" s="1050"/>
      <c r="DB26" s="1048"/>
      <c r="DC26" s="1049"/>
      <c r="DD26" s="1049"/>
      <c r="DE26" s="1049"/>
      <c r="DF26" s="1050"/>
      <c r="DG26" s="1048"/>
      <c r="DH26" s="1049"/>
      <c r="DI26" s="1049"/>
      <c r="DJ26" s="1049"/>
      <c r="DK26" s="1050"/>
      <c r="DL26" s="1048"/>
      <c r="DM26" s="1049"/>
      <c r="DN26" s="1049"/>
      <c r="DO26" s="1049"/>
      <c r="DP26" s="1050"/>
      <c r="DQ26" s="1048"/>
      <c r="DR26" s="1049"/>
      <c r="DS26" s="1049"/>
      <c r="DT26" s="1049"/>
      <c r="DU26" s="1050"/>
      <c r="DV26" s="1051"/>
      <c r="DW26" s="1052"/>
      <c r="DX26" s="1052"/>
      <c r="DY26" s="1052"/>
      <c r="DZ26" s="1053"/>
      <c r="EA26" s="248"/>
    </row>
    <row r="27" spans="1:131" s="249" customFormat="1" ht="26.25" customHeight="1" thickBot="1" x14ac:dyDescent="0.25">
      <c r="A27" s="1057"/>
      <c r="B27" s="1058"/>
      <c r="C27" s="1058"/>
      <c r="D27" s="1058"/>
      <c r="E27" s="1058"/>
      <c r="F27" s="1058"/>
      <c r="G27" s="1058"/>
      <c r="H27" s="1058"/>
      <c r="I27" s="1058"/>
      <c r="J27" s="1058"/>
      <c r="K27" s="1058"/>
      <c r="L27" s="1058"/>
      <c r="M27" s="1058"/>
      <c r="N27" s="1058"/>
      <c r="O27" s="1058"/>
      <c r="P27" s="1059"/>
      <c r="Q27" s="1063"/>
      <c r="R27" s="1064"/>
      <c r="S27" s="1064"/>
      <c r="T27" s="1064"/>
      <c r="U27" s="1065"/>
      <c r="V27" s="1063"/>
      <c r="W27" s="1064"/>
      <c r="X27" s="1064"/>
      <c r="Y27" s="1064"/>
      <c r="Z27" s="1065"/>
      <c r="AA27" s="1063"/>
      <c r="AB27" s="1064"/>
      <c r="AC27" s="1064"/>
      <c r="AD27" s="1064"/>
      <c r="AE27" s="1064"/>
      <c r="AF27" s="1123"/>
      <c r="AG27" s="1070"/>
      <c r="AH27" s="1070"/>
      <c r="AI27" s="1070"/>
      <c r="AJ27" s="1124"/>
      <c r="AK27" s="1064"/>
      <c r="AL27" s="1064"/>
      <c r="AM27" s="1064"/>
      <c r="AN27" s="1064"/>
      <c r="AO27" s="1065"/>
      <c r="AP27" s="1063"/>
      <c r="AQ27" s="1064"/>
      <c r="AR27" s="1064"/>
      <c r="AS27" s="1064"/>
      <c r="AT27" s="1065"/>
      <c r="AU27" s="1063"/>
      <c r="AV27" s="1064"/>
      <c r="AW27" s="1064"/>
      <c r="AX27" s="1064"/>
      <c r="AY27" s="1065"/>
      <c r="AZ27" s="1063"/>
      <c r="BA27" s="1064"/>
      <c r="BB27" s="1064"/>
      <c r="BC27" s="1064"/>
      <c r="BD27" s="1065"/>
      <c r="BE27" s="1063"/>
      <c r="BF27" s="1064"/>
      <c r="BG27" s="1064"/>
      <c r="BH27" s="1064"/>
      <c r="BI27" s="1077"/>
      <c r="BJ27" s="254"/>
      <c r="BK27" s="254"/>
      <c r="BL27" s="254"/>
      <c r="BM27" s="254"/>
      <c r="BN27" s="254"/>
      <c r="BO27" s="267"/>
      <c r="BP27" s="267"/>
      <c r="BQ27" s="264">
        <v>21</v>
      </c>
      <c r="BR27" s="265"/>
      <c r="BS27" s="1073"/>
      <c r="BT27" s="1074"/>
      <c r="BU27" s="1074"/>
      <c r="BV27" s="1074"/>
      <c r="BW27" s="1074"/>
      <c r="BX27" s="1074"/>
      <c r="BY27" s="1074"/>
      <c r="BZ27" s="1074"/>
      <c r="CA27" s="1074"/>
      <c r="CB27" s="1074"/>
      <c r="CC27" s="1074"/>
      <c r="CD27" s="1074"/>
      <c r="CE27" s="1074"/>
      <c r="CF27" s="1074"/>
      <c r="CG27" s="1075"/>
      <c r="CH27" s="1048"/>
      <c r="CI27" s="1049"/>
      <c r="CJ27" s="1049"/>
      <c r="CK27" s="1049"/>
      <c r="CL27" s="1050"/>
      <c r="CM27" s="1048"/>
      <c r="CN27" s="1049"/>
      <c r="CO27" s="1049"/>
      <c r="CP27" s="1049"/>
      <c r="CQ27" s="1050"/>
      <c r="CR27" s="1048"/>
      <c r="CS27" s="1049"/>
      <c r="CT27" s="1049"/>
      <c r="CU27" s="1049"/>
      <c r="CV27" s="1050"/>
      <c r="CW27" s="1048"/>
      <c r="CX27" s="1049"/>
      <c r="CY27" s="1049"/>
      <c r="CZ27" s="1049"/>
      <c r="DA27" s="1050"/>
      <c r="DB27" s="1048"/>
      <c r="DC27" s="1049"/>
      <c r="DD27" s="1049"/>
      <c r="DE27" s="1049"/>
      <c r="DF27" s="1050"/>
      <c r="DG27" s="1048"/>
      <c r="DH27" s="1049"/>
      <c r="DI27" s="1049"/>
      <c r="DJ27" s="1049"/>
      <c r="DK27" s="1050"/>
      <c r="DL27" s="1048"/>
      <c r="DM27" s="1049"/>
      <c r="DN27" s="1049"/>
      <c r="DO27" s="1049"/>
      <c r="DP27" s="1050"/>
      <c r="DQ27" s="1048"/>
      <c r="DR27" s="1049"/>
      <c r="DS27" s="1049"/>
      <c r="DT27" s="1049"/>
      <c r="DU27" s="1050"/>
      <c r="DV27" s="1051"/>
      <c r="DW27" s="1052"/>
      <c r="DX27" s="1052"/>
      <c r="DY27" s="1052"/>
      <c r="DZ27" s="1053"/>
      <c r="EA27" s="248"/>
    </row>
    <row r="28" spans="1:131" s="249" customFormat="1" ht="26.25" customHeight="1" thickTop="1" x14ac:dyDescent="0.2">
      <c r="A28" s="268">
        <v>1</v>
      </c>
      <c r="B28" s="1112" t="s">
        <v>411</v>
      </c>
      <c r="C28" s="1113"/>
      <c r="D28" s="1113"/>
      <c r="E28" s="1113"/>
      <c r="F28" s="1113"/>
      <c r="G28" s="1113"/>
      <c r="H28" s="1113"/>
      <c r="I28" s="1113"/>
      <c r="J28" s="1113"/>
      <c r="K28" s="1113"/>
      <c r="L28" s="1113"/>
      <c r="M28" s="1113"/>
      <c r="N28" s="1113"/>
      <c r="O28" s="1113"/>
      <c r="P28" s="1114"/>
      <c r="Q28" s="1115">
        <v>13505</v>
      </c>
      <c r="R28" s="1116"/>
      <c r="S28" s="1116"/>
      <c r="T28" s="1116"/>
      <c r="U28" s="1116"/>
      <c r="V28" s="1116">
        <v>12920</v>
      </c>
      <c r="W28" s="1116"/>
      <c r="X28" s="1116"/>
      <c r="Y28" s="1116"/>
      <c r="Z28" s="1116"/>
      <c r="AA28" s="1116">
        <v>585</v>
      </c>
      <c r="AB28" s="1116"/>
      <c r="AC28" s="1116"/>
      <c r="AD28" s="1116"/>
      <c r="AE28" s="1117"/>
      <c r="AF28" s="1118">
        <v>585</v>
      </c>
      <c r="AG28" s="1116"/>
      <c r="AH28" s="1116"/>
      <c r="AI28" s="1116"/>
      <c r="AJ28" s="1119"/>
      <c r="AK28" s="1120">
        <v>0</v>
      </c>
      <c r="AL28" s="1108"/>
      <c r="AM28" s="1108"/>
      <c r="AN28" s="1108"/>
      <c r="AO28" s="1108"/>
      <c r="AP28" s="1108">
        <v>0</v>
      </c>
      <c r="AQ28" s="1108"/>
      <c r="AR28" s="1108"/>
      <c r="AS28" s="1108"/>
      <c r="AT28" s="1108"/>
      <c r="AU28" s="1108">
        <v>0</v>
      </c>
      <c r="AV28" s="1108"/>
      <c r="AW28" s="1108"/>
      <c r="AX28" s="1108"/>
      <c r="AY28" s="1108"/>
      <c r="AZ28" s="1109"/>
      <c r="BA28" s="1109"/>
      <c r="BB28" s="1109"/>
      <c r="BC28" s="1109"/>
      <c r="BD28" s="1109"/>
      <c r="BE28" s="1110"/>
      <c r="BF28" s="1110"/>
      <c r="BG28" s="1110"/>
      <c r="BH28" s="1110"/>
      <c r="BI28" s="1111"/>
      <c r="BJ28" s="254"/>
      <c r="BK28" s="254"/>
      <c r="BL28" s="254"/>
      <c r="BM28" s="254"/>
      <c r="BN28" s="254"/>
      <c r="BO28" s="267"/>
      <c r="BP28" s="267"/>
      <c r="BQ28" s="264">
        <v>22</v>
      </c>
      <c r="BR28" s="265"/>
      <c r="BS28" s="1073"/>
      <c r="BT28" s="1074"/>
      <c r="BU28" s="1074"/>
      <c r="BV28" s="1074"/>
      <c r="BW28" s="1074"/>
      <c r="BX28" s="1074"/>
      <c r="BY28" s="1074"/>
      <c r="BZ28" s="1074"/>
      <c r="CA28" s="1074"/>
      <c r="CB28" s="1074"/>
      <c r="CC28" s="1074"/>
      <c r="CD28" s="1074"/>
      <c r="CE28" s="1074"/>
      <c r="CF28" s="1074"/>
      <c r="CG28" s="1075"/>
      <c r="CH28" s="1048"/>
      <c r="CI28" s="1049"/>
      <c r="CJ28" s="1049"/>
      <c r="CK28" s="1049"/>
      <c r="CL28" s="1050"/>
      <c r="CM28" s="1048"/>
      <c r="CN28" s="1049"/>
      <c r="CO28" s="1049"/>
      <c r="CP28" s="1049"/>
      <c r="CQ28" s="1050"/>
      <c r="CR28" s="1048"/>
      <c r="CS28" s="1049"/>
      <c r="CT28" s="1049"/>
      <c r="CU28" s="1049"/>
      <c r="CV28" s="1050"/>
      <c r="CW28" s="1048"/>
      <c r="CX28" s="1049"/>
      <c r="CY28" s="1049"/>
      <c r="CZ28" s="1049"/>
      <c r="DA28" s="1050"/>
      <c r="DB28" s="1048"/>
      <c r="DC28" s="1049"/>
      <c r="DD28" s="1049"/>
      <c r="DE28" s="1049"/>
      <c r="DF28" s="1050"/>
      <c r="DG28" s="1048"/>
      <c r="DH28" s="1049"/>
      <c r="DI28" s="1049"/>
      <c r="DJ28" s="1049"/>
      <c r="DK28" s="1050"/>
      <c r="DL28" s="1048"/>
      <c r="DM28" s="1049"/>
      <c r="DN28" s="1049"/>
      <c r="DO28" s="1049"/>
      <c r="DP28" s="1050"/>
      <c r="DQ28" s="1048"/>
      <c r="DR28" s="1049"/>
      <c r="DS28" s="1049"/>
      <c r="DT28" s="1049"/>
      <c r="DU28" s="1050"/>
      <c r="DV28" s="1051"/>
      <c r="DW28" s="1052"/>
      <c r="DX28" s="1052"/>
      <c r="DY28" s="1052"/>
      <c r="DZ28" s="1053"/>
      <c r="EA28" s="248"/>
    </row>
    <row r="29" spans="1:131" s="249" customFormat="1" ht="26.25" customHeight="1" x14ac:dyDescent="0.2">
      <c r="A29" s="268">
        <v>2</v>
      </c>
      <c r="B29" s="1094" t="s">
        <v>412</v>
      </c>
      <c r="C29" s="1095"/>
      <c r="D29" s="1095"/>
      <c r="E29" s="1095"/>
      <c r="F29" s="1095"/>
      <c r="G29" s="1095"/>
      <c r="H29" s="1095"/>
      <c r="I29" s="1095"/>
      <c r="J29" s="1095"/>
      <c r="K29" s="1095"/>
      <c r="L29" s="1095"/>
      <c r="M29" s="1095"/>
      <c r="N29" s="1095"/>
      <c r="O29" s="1095"/>
      <c r="P29" s="1096"/>
      <c r="Q29" s="1100">
        <v>68672</v>
      </c>
      <c r="R29" s="1101"/>
      <c r="S29" s="1101"/>
      <c r="T29" s="1101"/>
      <c r="U29" s="1101"/>
      <c r="V29" s="1101">
        <v>66688</v>
      </c>
      <c r="W29" s="1101"/>
      <c r="X29" s="1101"/>
      <c r="Y29" s="1101"/>
      <c r="Z29" s="1101"/>
      <c r="AA29" s="1101">
        <v>1984</v>
      </c>
      <c r="AB29" s="1101"/>
      <c r="AC29" s="1101"/>
      <c r="AD29" s="1101"/>
      <c r="AE29" s="1102"/>
      <c r="AF29" s="1078">
        <v>1984</v>
      </c>
      <c r="AG29" s="1079"/>
      <c r="AH29" s="1079"/>
      <c r="AI29" s="1079"/>
      <c r="AJ29" s="1080"/>
      <c r="AK29" s="1037">
        <v>6181</v>
      </c>
      <c r="AL29" s="1028"/>
      <c r="AM29" s="1028"/>
      <c r="AN29" s="1028"/>
      <c r="AO29" s="1028"/>
      <c r="AP29" s="1028">
        <v>0</v>
      </c>
      <c r="AQ29" s="1028"/>
      <c r="AR29" s="1028"/>
      <c r="AS29" s="1028"/>
      <c r="AT29" s="1028"/>
      <c r="AU29" s="1028">
        <v>0</v>
      </c>
      <c r="AV29" s="1028"/>
      <c r="AW29" s="1028"/>
      <c r="AX29" s="1028"/>
      <c r="AY29" s="1028"/>
      <c r="AZ29" s="1099"/>
      <c r="BA29" s="1099"/>
      <c r="BB29" s="1099"/>
      <c r="BC29" s="1099"/>
      <c r="BD29" s="1099"/>
      <c r="BE29" s="1039"/>
      <c r="BF29" s="1039"/>
      <c r="BG29" s="1039"/>
      <c r="BH29" s="1039"/>
      <c r="BI29" s="1040"/>
      <c r="BJ29" s="254"/>
      <c r="BK29" s="254"/>
      <c r="BL29" s="254"/>
      <c r="BM29" s="254"/>
      <c r="BN29" s="254"/>
      <c r="BO29" s="267"/>
      <c r="BP29" s="267"/>
      <c r="BQ29" s="264">
        <v>23</v>
      </c>
      <c r="BR29" s="265"/>
      <c r="BS29" s="1073"/>
      <c r="BT29" s="1074"/>
      <c r="BU29" s="1074"/>
      <c r="BV29" s="1074"/>
      <c r="BW29" s="1074"/>
      <c r="BX29" s="1074"/>
      <c r="BY29" s="1074"/>
      <c r="BZ29" s="1074"/>
      <c r="CA29" s="1074"/>
      <c r="CB29" s="1074"/>
      <c r="CC29" s="1074"/>
      <c r="CD29" s="1074"/>
      <c r="CE29" s="1074"/>
      <c r="CF29" s="1074"/>
      <c r="CG29" s="1075"/>
      <c r="CH29" s="1048"/>
      <c r="CI29" s="1049"/>
      <c r="CJ29" s="1049"/>
      <c r="CK29" s="1049"/>
      <c r="CL29" s="1050"/>
      <c r="CM29" s="1048"/>
      <c r="CN29" s="1049"/>
      <c r="CO29" s="1049"/>
      <c r="CP29" s="1049"/>
      <c r="CQ29" s="1050"/>
      <c r="CR29" s="1048"/>
      <c r="CS29" s="1049"/>
      <c r="CT29" s="1049"/>
      <c r="CU29" s="1049"/>
      <c r="CV29" s="1050"/>
      <c r="CW29" s="1048"/>
      <c r="CX29" s="1049"/>
      <c r="CY29" s="1049"/>
      <c r="CZ29" s="1049"/>
      <c r="DA29" s="1050"/>
      <c r="DB29" s="1048"/>
      <c r="DC29" s="1049"/>
      <c r="DD29" s="1049"/>
      <c r="DE29" s="1049"/>
      <c r="DF29" s="1050"/>
      <c r="DG29" s="1048"/>
      <c r="DH29" s="1049"/>
      <c r="DI29" s="1049"/>
      <c r="DJ29" s="1049"/>
      <c r="DK29" s="1050"/>
      <c r="DL29" s="1048"/>
      <c r="DM29" s="1049"/>
      <c r="DN29" s="1049"/>
      <c r="DO29" s="1049"/>
      <c r="DP29" s="1050"/>
      <c r="DQ29" s="1048"/>
      <c r="DR29" s="1049"/>
      <c r="DS29" s="1049"/>
      <c r="DT29" s="1049"/>
      <c r="DU29" s="1050"/>
      <c r="DV29" s="1051"/>
      <c r="DW29" s="1052"/>
      <c r="DX29" s="1052"/>
      <c r="DY29" s="1052"/>
      <c r="DZ29" s="1053"/>
      <c r="EA29" s="248"/>
    </row>
    <row r="30" spans="1:131" s="249" customFormat="1" ht="26.25" customHeight="1" x14ac:dyDescent="0.2">
      <c r="A30" s="268">
        <v>3</v>
      </c>
      <c r="B30" s="1094" t="s">
        <v>413</v>
      </c>
      <c r="C30" s="1095"/>
      <c r="D30" s="1095"/>
      <c r="E30" s="1095"/>
      <c r="F30" s="1095"/>
      <c r="G30" s="1095"/>
      <c r="H30" s="1095"/>
      <c r="I30" s="1095"/>
      <c r="J30" s="1095"/>
      <c r="K30" s="1095"/>
      <c r="L30" s="1095"/>
      <c r="M30" s="1095"/>
      <c r="N30" s="1095"/>
      <c r="O30" s="1095"/>
      <c r="P30" s="1096"/>
      <c r="Q30" s="1100">
        <v>94</v>
      </c>
      <c r="R30" s="1101"/>
      <c r="S30" s="1101"/>
      <c r="T30" s="1101"/>
      <c r="U30" s="1101"/>
      <c r="V30" s="1101">
        <v>94</v>
      </c>
      <c r="W30" s="1101"/>
      <c r="X30" s="1101"/>
      <c r="Y30" s="1101"/>
      <c r="Z30" s="1101"/>
      <c r="AA30" s="1101">
        <v>0</v>
      </c>
      <c r="AB30" s="1101"/>
      <c r="AC30" s="1101"/>
      <c r="AD30" s="1101"/>
      <c r="AE30" s="1102"/>
      <c r="AF30" s="1078" t="s">
        <v>128</v>
      </c>
      <c r="AG30" s="1079"/>
      <c r="AH30" s="1079"/>
      <c r="AI30" s="1079"/>
      <c r="AJ30" s="1080"/>
      <c r="AK30" s="1037">
        <v>64</v>
      </c>
      <c r="AL30" s="1028"/>
      <c r="AM30" s="1028"/>
      <c r="AN30" s="1028"/>
      <c r="AO30" s="1028"/>
      <c r="AP30" s="1028">
        <v>99</v>
      </c>
      <c r="AQ30" s="1028"/>
      <c r="AR30" s="1028"/>
      <c r="AS30" s="1028"/>
      <c r="AT30" s="1028"/>
      <c r="AU30" s="1028">
        <v>48</v>
      </c>
      <c r="AV30" s="1028"/>
      <c r="AW30" s="1028"/>
      <c r="AX30" s="1028"/>
      <c r="AY30" s="1028"/>
      <c r="AZ30" s="1099"/>
      <c r="BA30" s="1099"/>
      <c r="BB30" s="1099"/>
      <c r="BC30" s="1099"/>
      <c r="BD30" s="1099"/>
      <c r="BE30" s="1039"/>
      <c r="BF30" s="1039"/>
      <c r="BG30" s="1039"/>
      <c r="BH30" s="1039"/>
      <c r="BI30" s="1040"/>
      <c r="BJ30" s="254"/>
      <c r="BK30" s="254"/>
      <c r="BL30" s="254"/>
      <c r="BM30" s="254"/>
      <c r="BN30" s="254"/>
      <c r="BO30" s="267"/>
      <c r="BP30" s="267"/>
      <c r="BQ30" s="264">
        <v>24</v>
      </c>
      <c r="BR30" s="265"/>
      <c r="BS30" s="1073"/>
      <c r="BT30" s="1074"/>
      <c r="BU30" s="1074"/>
      <c r="BV30" s="1074"/>
      <c r="BW30" s="1074"/>
      <c r="BX30" s="1074"/>
      <c r="BY30" s="1074"/>
      <c r="BZ30" s="1074"/>
      <c r="CA30" s="1074"/>
      <c r="CB30" s="1074"/>
      <c r="CC30" s="1074"/>
      <c r="CD30" s="1074"/>
      <c r="CE30" s="1074"/>
      <c r="CF30" s="1074"/>
      <c r="CG30" s="1075"/>
      <c r="CH30" s="1048"/>
      <c r="CI30" s="1049"/>
      <c r="CJ30" s="1049"/>
      <c r="CK30" s="1049"/>
      <c r="CL30" s="1050"/>
      <c r="CM30" s="1048"/>
      <c r="CN30" s="1049"/>
      <c r="CO30" s="1049"/>
      <c r="CP30" s="1049"/>
      <c r="CQ30" s="1050"/>
      <c r="CR30" s="1048"/>
      <c r="CS30" s="1049"/>
      <c r="CT30" s="1049"/>
      <c r="CU30" s="1049"/>
      <c r="CV30" s="1050"/>
      <c r="CW30" s="1048"/>
      <c r="CX30" s="1049"/>
      <c r="CY30" s="1049"/>
      <c r="CZ30" s="1049"/>
      <c r="DA30" s="1050"/>
      <c r="DB30" s="1048"/>
      <c r="DC30" s="1049"/>
      <c r="DD30" s="1049"/>
      <c r="DE30" s="1049"/>
      <c r="DF30" s="1050"/>
      <c r="DG30" s="1048"/>
      <c r="DH30" s="1049"/>
      <c r="DI30" s="1049"/>
      <c r="DJ30" s="1049"/>
      <c r="DK30" s="1050"/>
      <c r="DL30" s="1048"/>
      <c r="DM30" s="1049"/>
      <c r="DN30" s="1049"/>
      <c r="DO30" s="1049"/>
      <c r="DP30" s="1050"/>
      <c r="DQ30" s="1048"/>
      <c r="DR30" s="1049"/>
      <c r="DS30" s="1049"/>
      <c r="DT30" s="1049"/>
      <c r="DU30" s="1050"/>
      <c r="DV30" s="1051"/>
      <c r="DW30" s="1052"/>
      <c r="DX30" s="1052"/>
      <c r="DY30" s="1052"/>
      <c r="DZ30" s="1053"/>
      <c r="EA30" s="248"/>
    </row>
    <row r="31" spans="1:131" s="249" customFormat="1" ht="26.25" customHeight="1" x14ac:dyDescent="0.2">
      <c r="A31" s="268">
        <v>4</v>
      </c>
      <c r="B31" s="1094" t="s">
        <v>619</v>
      </c>
      <c r="C31" s="1095"/>
      <c r="D31" s="1095"/>
      <c r="E31" s="1095"/>
      <c r="F31" s="1095"/>
      <c r="G31" s="1095"/>
      <c r="H31" s="1095"/>
      <c r="I31" s="1095"/>
      <c r="J31" s="1095"/>
      <c r="K31" s="1095"/>
      <c r="L31" s="1095"/>
      <c r="M31" s="1095"/>
      <c r="N31" s="1095"/>
      <c r="O31" s="1095"/>
      <c r="P31" s="1096"/>
      <c r="Q31" s="1100">
        <v>193</v>
      </c>
      <c r="R31" s="1101"/>
      <c r="S31" s="1101"/>
      <c r="T31" s="1101"/>
      <c r="U31" s="1101"/>
      <c r="V31" s="1101">
        <v>193</v>
      </c>
      <c r="W31" s="1101"/>
      <c r="X31" s="1101"/>
      <c r="Y31" s="1101"/>
      <c r="Z31" s="1101"/>
      <c r="AA31" s="1101">
        <v>0</v>
      </c>
      <c r="AB31" s="1101"/>
      <c r="AC31" s="1101"/>
      <c r="AD31" s="1101"/>
      <c r="AE31" s="1102"/>
      <c r="AF31" s="1078">
        <v>0</v>
      </c>
      <c r="AG31" s="1079"/>
      <c r="AH31" s="1079"/>
      <c r="AI31" s="1079"/>
      <c r="AJ31" s="1080"/>
      <c r="AK31" s="1037">
        <v>120</v>
      </c>
      <c r="AL31" s="1028"/>
      <c r="AM31" s="1028"/>
      <c r="AN31" s="1028"/>
      <c r="AO31" s="1028"/>
      <c r="AP31" s="1028">
        <v>206</v>
      </c>
      <c r="AQ31" s="1028"/>
      <c r="AR31" s="1028"/>
      <c r="AS31" s="1028"/>
      <c r="AT31" s="1028"/>
      <c r="AU31" s="1028">
        <v>113</v>
      </c>
      <c r="AV31" s="1028"/>
      <c r="AW31" s="1028"/>
      <c r="AX31" s="1028"/>
      <c r="AY31" s="1028"/>
      <c r="AZ31" s="1099"/>
      <c r="BA31" s="1099"/>
      <c r="BB31" s="1099"/>
      <c r="BC31" s="1099"/>
      <c r="BD31" s="1099"/>
      <c r="BE31" s="1039"/>
      <c r="BF31" s="1039"/>
      <c r="BG31" s="1039"/>
      <c r="BH31" s="1039"/>
      <c r="BI31" s="1040"/>
      <c r="BJ31" s="254"/>
      <c r="BK31" s="254"/>
      <c r="BL31" s="254"/>
      <c r="BM31" s="254"/>
      <c r="BN31" s="254"/>
      <c r="BO31" s="267"/>
      <c r="BP31" s="267"/>
      <c r="BQ31" s="264">
        <v>25</v>
      </c>
      <c r="BR31" s="265"/>
      <c r="BS31" s="1073"/>
      <c r="BT31" s="1074"/>
      <c r="BU31" s="1074"/>
      <c r="BV31" s="1074"/>
      <c r="BW31" s="1074"/>
      <c r="BX31" s="1074"/>
      <c r="BY31" s="1074"/>
      <c r="BZ31" s="1074"/>
      <c r="CA31" s="1074"/>
      <c r="CB31" s="1074"/>
      <c r="CC31" s="1074"/>
      <c r="CD31" s="1074"/>
      <c r="CE31" s="1074"/>
      <c r="CF31" s="1074"/>
      <c r="CG31" s="1075"/>
      <c r="CH31" s="1048"/>
      <c r="CI31" s="1049"/>
      <c r="CJ31" s="1049"/>
      <c r="CK31" s="1049"/>
      <c r="CL31" s="1050"/>
      <c r="CM31" s="1048"/>
      <c r="CN31" s="1049"/>
      <c r="CO31" s="1049"/>
      <c r="CP31" s="1049"/>
      <c r="CQ31" s="1050"/>
      <c r="CR31" s="1048"/>
      <c r="CS31" s="1049"/>
      <c r="CT31" s="1049"/>
      <c r="CU31" s="1049"/>
      <c r="CV31" s="1050"/>
      <c r="CW31" s="1048"/>
      <c r="CX31" s="1049"/>
      <c r="CY31" s="1049"/>
      <c r="CZ31" s="1049"/>
      <c r="DA31" s="1050"/>
      <c r="DB31" s="1048"/>
      <c r="DC31" s="1049"/>
      <c r="DD31" s="1049"/>
      <c r="DE31" s="1049"/>
      <c r="DF31" s="1050"/>
      <c r="DG31" s="1048"/>
      <c r="DH31" s="1049"/>
      <c r="DI31" s="1049"/>
      <c r="DJ31" s="1049"/>
      <c r="DK31" s="1050"/>
      <c r="DL31" s="1048"/>
      <c r="DM31" s="1049"/>
      <c r="DN31" s="1049"/>
      <c r="DO31" s="1049"/>
      <c r="DP31" s="1050"/>
      <c r="DQ31" s="1048"/>
      <c r="DR31" s="1049"/>
      <c r="DS31" s="1049"/>
      <c r="DT31" s="1049"/>
      <c r="DU31" s="1050"/>
      <c r="DV31" s="1051"/>
      <c r="DW31" s="1052"/>
      <c r="DX31" s="1052"/>
      <c r="DY31" s="1052"/>
      <c r="DZ31" s="1053"/>
      <c r="EA31" s="248"/>
    </row>
    <row r="32" spans="1:131" s="249" customFormat="1" ht="26.25" customHeight="1" x14ac:dyDescent="0.2">
      <c r="A32" s="268">
        <v>5</v>
      </c>
      <c r="B32" s="1094" t="s">
        <v>414</v>
      </c>
      <c r="C32" s="1095"/>
      <c r="D32" s="1095"/>
      <c r="E32" s="1095"/>
      <c r="F32" s="1095"/>
      <c r="G32" s="1095"/>
      <c r="H32" s="1095"/>
      <c r="I32" s="1095"/>
      <c r="J32" s="1095"/>
      <c r="K32" s="1095"/>
      <c r="L32" s="1095"/>
      <c r="M32" s="1095"/>
      <c r="N32" s="1095"/>
      <c r="O32" s="1095"/>
      <c r="P32" s="1096"/>
      <c r="Q32" s="1100">
        <v>69233</v>
      </c>
      <c r="R32" s="1101"/>
      <c r="S32" s="1101"/>
      <c r="T32" s="1101"/>
      <c r="U32" s="1101"/>
      <c r="V32" s="1101">
        <v>68747</v>
      </c>
      <c r="W32" s="1101"/>
      <c r="X32" s="1101"/>
      <c r="Y32" s="1101"/>
      <c r="Z32" s="1101"/>
      <c r="AA32" s="1101">
        <v>486</v>
      </c>
      <c r="AB32" s="1101"/>
      <c r="AC32" s="1101"/>
      <c r="AD32" s="1101"/>
      <c r="AE32" s="1102"/>
      <c r="AF32" s="1078">
        <v>486</v>
      </c>
      <c r="AG32" s="1079"/>
      <c r="AH32" s="1079"/>
      <c r="AI32" s="1079"/>
      <c r="AJ32" s="1080"/>
      <c r="AK32" s="1037">
        <v>11267</v>
      </c>
      <c r="AL32" s="1028"/>
      <c r="AM32" s="1028"/>
      <c r="AN32" s="1028"/>
      <c r="AO32" s="1028"/>
      <c r="AP32" s="1028">
        <v>0</v>
      </c>
      <c r="AQ32" s="1028"/>
      <c r="AR32" s="1028"/>
      <c r="AS32" s="1028"/>
      <c r="AT32" s="1028"/>
      <c r="AU32" s="1028">
        <v>0</v>
      </c>
      <c r="AV32" s="1028"/>
      <c r="AW32" s="1028"/>
      <c r="AX32" s="1028"/>
      <c r="AY32" s="1028"/>
      <c r="AZ32" s="1099"/>
      <c r="BA32" s="1099"/>
      <c r="BB32" s="1099"/>
      <c r="BC32" s="1099"/>
      <c r="BD32" s="1099"/>
      <c r="BE32" s="1039"/>
      <c r="BF32" s="1039"/>
      <c r="BG32" s="1039"/>
      <c r="BH32" s="1039"/>
      <c r="BI32" s="1040"/>
      <c r="BJ32" s="254"/>
      <c r="BK32" s="254"/>
      <c r="BL32" s="254"/>
      <c r="BM32" s="254"/>
      <c r="BN32" s="254"/>
      <c r="BO32" s="267"/>
      <c r="BP32" s="267"/>
      <c r="BQ32" s="264">
        <v>26</v>
      </c>
      <c r="BR32" s="265"/>
      <c r="BS32" s="1073"/>
      <c r="BT32" s="1074"/>
      <c r="BU32" s="1074"/>
      <c r="BV32" s="1074"/>
      <c r="BW32" s="1074"/>
      <c r="BX32" s="1074"/>
      <c r="BY32" s="1074"/>
      <c r="BZ32" s="1074"/>
      <c r="CA32" s="1074"/>
      <c r="CB32" s="1074"/>
      <c r="CC32" s="1074"/>
      <c r="CD32" s="1074"/>
      <c r="CE32" s="1074"/>
      <c r="CF32" s="1074"/>
      <c r="CG32" s="1075"/>
      <c r="CH32" s="1048"/>
      <c r="CI32" s="1049"/>
      <c r="CJ32" s="1049"/>
      <c r="CK32" s="1049"/>
      <c r="CL32" s="1050"/>
      <c r="CM32" s="1048"/>
      <c r="CN32" s="1049"/>
      <c r="CO32" s="1049"/>
      <c r="CP32" s="1049"/>
      <c r="CQ32" s="1050"/>
      <c r="CR32" s="1048"/>
      <c r="CS32" s="1049"/>
      <c r="CT32" s="1049"/>
      <c r="CU32" s="1049"/>
      <c r="CV32" s="1050"/>
      <c r="CW32" s="1048"/>
      <c r="CX32" s="1049"/>
      <c r="CY32" s="1049"/>
      <c r="CZ32" s="1049"/>
      <c r="DA32" s="1050"/>
      <c r="DB32" s="1048"/>
      <c r="DC32" s="1049"/>
      <c r="DD32" s="1049"/>
      <c r="DE32" s="1049"/>
      <c r="DF32" s="1050"/>
      <c r="DG32" s="1048"/>
      <c r="DH32" s="1049"/>
      <c r="DI32" s="1049"/>
      <c r="DJ32" s="1049"/>
      <c r="DK32" s="1050"/>
      <c r="DL32" s="1048"/>
      <c r="DM32" s="1049"/>
      <c r="DN32" s="1049"/>
      <c r="DO32" s="1049"/>
      <c r="DP32" s="1050"/>
      <c r="DQ32" s="1048"/>
      <c r="DR32" s="1049"/>
      <c r="DS32" s="1049"/>
      <c r="DT32" s="1049"/>
      <c r="DU32" s="1050"/>
      <c r="DV32" s="1051"/>
      <c r="DW32" s="1052"/>
      <c r="DX32" s="1052"/>
      <c r="DY32" s="1052"/>
      <c r="DZ32" s="1053"/>
      <c r="EA32" s="248"/>
    </row>
    <row r="33" spans="1:131" s="249" customFormat="1" ht="26.25" customHeight="1" x14ac:dyDescent="0.2">
      <c r="A33" s="268">
        <v>6</v>
      </c>
      <c r="B33" s="1094" t="s">
        <v>415</v>
      </c>
      <c r="C33" s="1095"/>
      <c r="D33" s="1095"/>
      <c r="E33" s="1095"/>
      <c r="F33" s="1095"/>
      <c r="G33" s="1095"/>
      <c r="H33" s="1095"/>
      <c r="I33" s="1095"/>
      <c r="J33" s="1095"/>
      <c r="K33" s="1095"/>
      <c r="L33" s="1095"/>
      <c r="M33" s="1095"/>
      <c r="N33" s="1095"/>
      <c r="O33" s="1095"/>
      <c r="P33" s="1096"/>
      <c r="Q33" s="1100">
        <v>60</v>
      </c>
      <c r="R33" s="1101"/>
      <c r="S33" s="1101"/>
      <c r="T33" s="1101"/>
      <c r="U33" s="1101"/>
      <c r="V33" s="1101">
        <v>60</v>
      </c>
      <c r="W33" s="1101"/>
      <c r="X33" s="1101"/>
      <c r="Y33" s="1101"/>
      <c r="Z33" s="1101"/>
      <c r="AA33" s="1101">
        <v>0</v>
      </c>
      <c r="AB33" s="1101"/>
      <c r="AC33" s="1101"/>
      <c r="AD33" s="1101"/>
      <c r="AE33" s="1102"/>
      <c r="AF33" s="1078">
        <v>0</v>
      </c>
      <c r="AG33" s="1079"/>
      <c r="AH33" s="1079"/>
      <c r="AI33" s="1079"/>
      <c r="AJ33" s="1080"/>
      <c r="AK33" s="1037">
        <v>28</v>
      </c>
      <c r="AL33" s="1028"/>
      <c r="AM33" s="1028"/>
      <c r="AN33" s="1028"/>
      <c r="AO33" s="1028"/>
      <c r="AP33" s="1028">
        <v>0</v>
      </c>
      <c r="AQ33" s="1028"/>
      <c r="AR33" s="1028"/>
      <c r="AS33" s="1028"/>
      <c r="AT33" s="1028"/>
      <c r="AU33" s="1028">
        <v>0</v>
      </c>
      <c r="AV33" s="1028"/>
      <c r="AW33" s="1028"/>
      <c r="AX33" s="1028"/>
      <c r="AY33" s="1028"/>
      <c r="AZ33" s="1099"/>
      <c r="BA33" s="1099"/>
      <c r="BB33" s="1099"/>
      <c r="BC33" s="1099"/>
      <c r="BD33" s="1099"/>
      <c r="BE33" s="1039"/>
      <c r="BF33" s="1039"/>
      <c r="BG33" s="1039"/>
      <c r="BH33" s="1039"/>
      <c r="BI33" s="1040"/>
      <c r="BJ33" s="254"/>
      <c r="BK33" s="254"/>
      <c r="BL33" s="254"/>
      <c r="BM33" s="254"/>
      <c r="BN33" s="254"/>
      <c r="BO33" s="267"/>
      <c r="BP33" s="267"/>
      <c r="BQ33" s="264">
        <v>27</v>
      </c>
      <c r="BR33" s="265"/>
      <c r="BS33" s="1073"/>
      <c r="BT33" s="1074"/>
      <c r="BU33" s="1074"/>
      <c r="BV33" s="1074"/>
      <c r="BW33" s="1074"/>
      <c r="BX33" s="1074"/>
      <c r="BY33" s="1074"/>
      <c r="BZ33" s="1074"/>
      <c r="CA33" s="1074"/>
      <c r="CB33" s="1074"/>
      <c r="CC33" s="1074"/>
      <c r="CD33" s="1074"/>
      <c r="CE33" s="1074"/>
      <c r="CF33" s="1074"/>
      <c r="CG33" s="1075"/>
      <c r="CH33" s="1048"/>
      <c r="CI33" s="1049"/>
      <c r="CJ33" s="1049"/>
      <c r="CK33" s="1049"/>
      <c r="CL33" s="1050"/>
      <c r="CM33" s="1048"/>
      <c r="CN33" s="1049"/>
      <c r="CO33" s="1049"/>
      <c r="CP33" s="1049"/>
      <c r="CQ33" s="1050"/>
      <c r="CR33" s="1048"/>
      <c r="CS33" s="1049"/>
      <c r="CT33" s="1049"/>
      <c r="CU33" s="1049"/>
      <c r="CV33" s="1050"/>
      <c r="CW33" s="1048"/>
      <c r="CX33" s="1049"/>
      <c r="CY33" s="1049"/>
      <c r="CZ33" s="1049"/>
      <c r="DA33" s="1050"/>
      <c r="DB33" s="1048"/>
      <c r="DC33" s="1049"/>
      <c r="DD33" s="1049"/>
      <c r="DE33" s="1049"/>
      <c r="DF33" s="1050"/>
      <c r="DG33" s="1048"/>
      <c r="DH33" s="1049"/>
      <c r="DI33" s="1049"/>
      <c r="DJ33" s="1049"/>
      <c r="DK33" s="1050"/>
      <c r="DL33" s="1048"/>
      <c r="DM33" s="1049"/>
      <c r="DN33" s="1049"/>
      <c r="DO33" s="1049"/>
      <c r="DP33" s="1050"/>
      <c r="DQ33" s="1048"/>
      <c r="DR33" s="1049"/>
      <c r="DS33" s="1049"/>
      <c r="DT33" s="1049"/>
      <c r="DU33" s="1050"/>
      <c r="DV33" s="1051"/>
      <c r="DW33" s="1052"/>
      <c r="DX33" s="1052"/>
      <c r="DY33" s="1052"/>
      <c r="DZ33" s="1053"/>
      <c r="EA33" s="248"/>
    </row>
    <row r="34" spans="1:131" s="249" customFormat="1" ht="26.25" customHeight="1" x14ac:dyDescent="0.2">
      <c r="A34" s="268">
        <v>7</v>
      </c>
      <c r="B34" s="1094" t="s">
        <v>416</v>
      </c>
      <c r="C34" s="1095"/>
      <c r="D34" s="1095"/>
      <c r="E34" s="1095"/>
      <c r="F34" s="1095"/>
      <c r="G34" s="1095"/>
      <c r="H34" s="1095"/>
      <c r="I34" s="1095"/>
      <c r="J34" s="1095"/>
      <c r="K34" s="1095"/>
      <c r="L34" s="1095"/>
      <c r="M34" s="1095"/>
      <c r="N34" s="1095"/>
      <c r="O34" s="1095"/>
      <c r="P34" s="1096"/>
      <c r="Q34" s="1100">
        <v>9774</v>
      </c>
      <c r="R34" s="1101"/>
      <c r="S34" s="1101"/>
      <c r="T34" s="1101"/>
      <c r="U34" s="1101"/>
      <c r="V34" s="1101">
        <v>9474</v>
      </c>
      <c r="W34" s="1101"/>
      <c r="X34" s="1101"/>
      <c r="Y34" s="1101"/>
      <c r="Z34" s="1101"/>
      <c r="AA34" s="1101">
        <v>300</v>
      </c>
      <c r="AB34" s="1101"/>
      <c r="AC34" s="1101"/>
      <c r="AD34" s="1101"/>
      <c r="AE34" s="1102"/>
      <c r="AF34" s="1106">
        <v>300</v>
      </c>
      <c r="AG34" s="1101"/>
      <c r="AH34" s="1101"/>
      <c r="AI34" s="1101"/>
      <c r="AJ34" s="1107"/>
      <c r="AK34" s="1037">
        <v>1739</v>
      </c>
      <c r="AL34" s="1028"/>
      <c r="AM34" s="1028"/>
      <c r="AN34" s="1028"/>
      <c r="AO34" s="1028"/>
      <c r="AP34" s="1028">
        <v>0</v>
      </c>
      <c r="AQ34" s="1028"/>
      <c r="AR34" s="1028"/>
      <c r="AS34" s="1028"/>
      <c r="AT34" s="1028"/>
      <c r="AU34" s="1028">
        <v>0</v>
      </c>
      <c r="AV34" s="1028"/>
      <c r="AW34" s="1028"/>
      <c r="AX34" s="1028"/>
      <c r="AY34" s="1028"/>
      <c r="AZ34" s="1099"/>
      <c r="BA34" s="1099"/>
      <c r="BB34" s="1099"/>
      <c r="BC34" s="1099"/>
      <c r="BD34" s="1099"/>
      <c r="BE34" s="1039"/>
      <c r="BF34" s="1039"/>
      <c r="BG34" s="1039"/>
      <c r="BH34" s="1039"/>
      <c r="BI34" s="1040"/>
      <c r="BJ34" s="254"/>
      <c r="BK34" s="254"/>
      <c r="BL34" s="254"/>
      <c r="BM34" s="254"/>
      <c r="BN34" s="254"/>
      <c r="BO34" s="267"/>
      <c r="BP34" s="267"/>
      <c r="BQ34" s="264">
        <v>28</v>
      </c>
      <c r="BR34" s="265"/>
      <c r="BS34" s="1073"/>
      <c r="BT34" s="1074"/>
      <c r="BU34" s="1074"/>
      <c r="BV34" s="1074"/>
      <c r="BW34" s="1074"/>
      <c r="BX34" s="1074"/>
      <c r="BY34" s="1074"/>
      <c r="BZ34" s="1074"/>
      <c r="CA34" s="1074"/>
      <c r="CB34" s="1074"/>
      <c r="CC34" s="1074"/>
      <c r="CD34" s="1074"/>
      <c r="CE34" s="1074"/>
      <c r="CF34" s="1074"/>
      <c r="CG34" s="1075"/>
      <c r="CH34" s="1048"/>
      <c r="CI34" s="1049"/>
      <c r="CJ34" s="1049"/>
      <c r="CK34" s="1049"/>
      <c r="CL34" s="1050"/>
      <c r="CM34" s="1048"/>
      <c r="CN34" s="1049"/>
      <c r="CO34" s="1049"/>
      <c r="CP34" s="1049"/>
      <c r="CQ34" s="1050"/>
      <c r="CR34" s="1048"/>
      <c r="CS34" s="1049"/>
      <c r="CT34" s="1049"/>
      <c r="CU34" s="1049"/>
      <c r="CV34" s="1050"/>
      <c r="CW34" s="1048"/>
      <c r="CX34" s="1049"/>
      <c r="CY34" s="1049"/>
      <c r="CZ34" s="1049"/>
      <c r="DA34" s="1050"/>
      <c r="DB34" s="1048"/>
      <c r="DC34" s="1049"/>
      <c r="DD34" s="1049"/>
      <c r="DE34" s="1049"/>
      <c r="DF34" s="1050"/>
      <c r="DG34" s="1048"/>
      <c r="DH34" s="1049"/>
      <c r="DI34" s="1049"/>
      <c r="DJ34" s="1049"/>
      <c r="DK34" s="1050"/>
      <c r="DL34" s="1048"/>
      <c r="DM34" s="1049"/>
      <c r="DN34" s="1049"/>
      <c r="DO34" s="1049"/>
      <c r="DP34" s="1050"/>
      <c r="DQ34" s="1048"/>
      <c r="DR34" s="1049"/>
      <c r="DS34" s="1049"/>
      <c r="DT34" s="1049"/>
      <c r="DU34" s="1050"/>
      <c r="DV34" s="1051"/>
      <c r="DW34" s="1052"/>
      <c r="DX34" s="1052"/>
      <c r="DY34" s="1052"/>
      <c r="DZ34" s="1053"/>
      <c r="EA34" s="248"/>
    </row>
    <row r="35" spans="1:131" s="249" customFormat="1" ht="26.25" customHeight="1" x14ac:dyDescent="0.2">
      <c r="A35" s="268">
        <v>8</v>
      </c>
      <c r="B35" s="1094" t="s">
        <v>417</v>
      </c>
      <c r="C35" s="1095"/>
      <c r="D35" s="1095"/>
      <c r="E35" s="1095"/>
      <c r="F35" s="1095"/>
      <c r="G35" s="1095"/>
      <c r="H35" s="1095"/>
      <c r="I35" s="1095"/>
      <c r="J35" s="1095"/>
      <c r="K35" s="1095"/>
      <c r="L35" s="1095"/>
      <c r="M35" s="1095"/>
      <c r="N35" s="1095"/>
      <c r="O35" s="1095"/>
      <c r="P35" s="1096"/>
      <c r="Q35" s="1103">
        <v>10521</v>
      </c>
      <c r="R35" s="1079"/>
      <c r="S35" s="1079"/>
      <c r="T35" s="1079"/>
      <c r="U35" s="1104"/>
      <c r="V35" s="1102">
        <v>8991</v>
      </c>
      <c r="W35" s="1079"/>
      <c r="X35" s="1079"/>
      <c r="Y35" s="1079"/>
      <c r="Z35" s="1104"/>
      <c r="AA35" s="1102">
        <v>1530</v>
      </c>
      <c r="AB35" s="1079"/>
      <c r="AC35" s="1079"/>
      <c r="AD35" s="1079"/>
      <c r="AE35" s="1080"/>
      <c r="AF35" s="1078">
        <v>10667</v>
      </c>
      <c r="AG35" s="1079"/>
      <c r="AH35" s="1079"/>
      <c r="AI35" s="1079"/>
      <c r="AJ35" s="1080"/>
      <c r="AK35" s="1105">
        <v>142</v>
      </c>
      <c r="AL35" s="1036"/>
      <c r="AM35" s="1036"/>
      <c r="AN35" s="1036"/>
      <c r="AO35" s="1037"/>
      <c r="AP35" s="1038">
        <v>44111</v>
      </c>
      <c r="AQ35" s="1036"/>
      <c r="AR35" s="1036"/>
      <c r="AS35" s="1036"/>
      <c r="AT35" s="1037"/>
      <c r="AU35" s="1038">
        <v>1632</v>
      </c>
      <c r="AV35" s="1036"/>
      <c r="AW35" s="1036"/>
      <c r="AX35" s="1036"/>
      <c r="AY35" s="1037"/>
      <c r="AZ35" s="1099"/>
      <c r="BA35" s="1099"/>
      <c r="BB35" s="1099"/>
      <c r="BC35" s="1099"/>
      <c r="BD35" s="1099"/>
      <c r="BE35" s="1039" t="s">
        <v>418</v>
      </c>
      <c r="BF35" s="1039"/>
      <c r="BG35" s="1039"/>
      <c r="BH35" s="1039"/>
      <c r="BI35" s="1040"/>
      <c r="BJ35" s="254"/>
      <c r="BK35" s="254"/>
      <c r="BL35" s="254"/>
      <c r="BM35" s="254"/>
      <c r="BN35" s="254"/>
      <c r="BO35" s="267"/>
      <c r="BP35" s="267"/>
      <c r="BQ35" s="264">
        <v>29</v>
      </c>
      <c r="BR35" s="265"/>
      <c r="BS35" s="1073"/>
      <c r="BT35" s="1074"/>
      <c r="BU35" s="1074"/>
      <c r="BV35" s="1074"/>
      <c r="BW35" s="1074"/>
      <c r="BX35" s="1074"/>
      <c r="BY35" s="1074"/>
      <c r="BZ35" s="1074"/>
      <c r="CA35" s="1074"/>
      <c r="CB35" s="1074"/>
      <c r="CC35" s="1074"/>
      <c r="CD35" s="1074"/>
      <c r="CE35" s="1074"/>
      <c r="CF35" s="1074"/>
      <c r="CG35" s="1075"/>
      <c r="CH35" s="1048"/>
      <c r="CI35" s="1049"/>
      <c r="CJ35" s="1049"/>
      <c r="CK35" s="1049"/>
      <c r="CL35" s="1050"/>
      <c r="CM35" s="1048"/>
      <c r="CN35" s="1049"/>
      <c r="CO35" s="1049"/>
      <c r="CP35" s="1049"/>
      <c r="CQ35" s="1050"/>
      <c r="CR35" s="1048"/>
      <c r="CS35" s="1049"/>
      <c r="CT35" s="1049"/>
      <c r="CU35" s="1049"/>
      <c r="CV35" s="1050"/>
      <c r="CW35" s="1048"/>
      <c r="CX35" s="1049"/>
      <c r="CY35" s="1049"/>
      <c r="CZ35" s="1049"/>
      <c r="DA35" s="1050"/>
      <c r="DB35" s="1048"/>
      <c r="DC35" s="1049"/>
      <c r="DD35" s="1049"/>
      <c r="DE35" s="1049"/>
      <c r="DF35" s="1050"/>
      <c r="DG35" s="1048"/>
      <c r="DH35" s="1049"/>
      <c r="DI35" s="1049"/>
      <c r="DJ35" s="1049"/>
      <c r="DK35" s="1050"/>
      <c r="DL35" s="1048"/>
      <c r="DM35" s="1049"/>
      <c r="DN35" s="1049"/>
      <c r="DO35" s="1049"/>
      <c r="DP35" s="1050"/>
      <c r="DQ35" s="1048"/>
      <c r="DR35" s="1049"/>
      <c r="DS35" s="1049"/>
      <c r="DT35" s="1049"/>
      <c r="DU35" s="1050"/>
      <c r="DV35" s="1051"/>
      <c r="DW35" s="1052"/>
      <c r="DX35" s="1052"/>
      <c r="DY35" s="1052"/>
      <c r="DZ35" s="1053"/>
      <c r="EA35" s="248"/>
    </row>
    <row r="36" spans="1:131" s="249" customFormat="1" ht="26.25" customHeight="1" x14ac:dyDescent="0.2">
      <c r="A36" s="268">
        <v>9</v>
      </c>
      <c r="B36" s="1094" t="s">
        <v>419</v>
      </c>
      <c r="C36" s="1095"/>
      <c r="D36" s="1095"/>
      <c r="E36" s="1095"/>
      <c r="F36" s="1095"/>
      <c r="G36" s="1095"/>
      <c r="H36" s="1095"/>
      <c r="I36" s="1095"/>
      <c r="J36" s="1095"/>
      <c r="K36" s="1095"/>
      <c r="L36" s="1095"/>
      <c r="M36" s="1095"/>
      <c r="N36" s="1095"/>
      <c r="O36" s="1095"/>
      <c r="P36" s="1096"/>
      <c r="Q36" s="1103">
        <v>21160</v>
      </c>
      <c r="R36" s="1079"/>
      <c r="S36" s="1079"/>
      <c r="T36" s="1079"/>
      <c r="U36" s="1104"/>
      <c r="V36" s="1102">
        <v>19856</v>
      </c>
      <c r="W36" s="1079"/>
      <c r="X36" s="1079"/>
      <c r="Y36" s="1079"/>
      <c r="Z36" s="1104"/>
      <c r="AA36" s="1102">
        <v>1304</v>
      </c>
      <c r="AB36" s="1079"/>
      <c r="AC36" s="1079"/>
      <c r="AD36" s="1079"/>
      <c r="AE36" s="1080"/>
      <c r="AF36" s="1078">
        <v>12339</v>
      </c>
      <c r="AG36" s="1079"/>
      <c r="AH36" s="1079"/>
      <c r="AI36" s="1079"/>
      <c r="AJ36" s="1080"/>
      <c r="AK36" s="1105">
        <v>1461</v>
      </c>
      <c r="AL36" s="1036"/>
      <c r="AM36" s="1036"/>
      <c r="AN36" s="1036"/>
      <c r="AO36" s="1037"/>
      <c r="AP36" s="1038">
        <v>143909</v>
      </c>
      <c r="AQ36" s="1036"/>
      <c r="AR36" s="1036"/>
      <c r="AS36" s="1036"/>
      <c r="AT36" s="1037"/>
      <c r="AU36" s="1038">
        <v>56412</v>
      </c>
      <c r="AV36" s="1036"/>
      <c r="AW36" s="1036"/>
      <c r="AX36" s="1036"/>
      <c r="AY36" s="1037"/>
      <c r="AZ36" s="1099"/>
      <c r="BA36" s="1099"/>
      <c r="BB36" s="1099"/>
      <c r="BC36" s="1099"/>
      <c r="BD36" s="1099"/>
      <c r="BE36" s="1039" t="s">
        <v>420</v>
      </c>
      <c r="BF36" s="1039"/>
      <c r="BG36" s="1039"/>
      <c r="BH36" s="1039"/>
      <c r="BI36" s="1040"/>
      <c r="BJ36" s="254"/>
      <c r="BK36" s="254"/>
      <c r="BL36" s="254"/>
      <c r="BM36" s="254"/>
      <c r="BN36" s="254"/>
      <c r="BO36" s="267"/>
      <c r="BP36" s="267"/>
      <c r="BQ36" s="264">
        <v>30</v>
      </c>
      <c r="BR36" s="265"/>
      <c r="BS36" s="1073"/>
      <c r="BT36" s="1074"/>
      <c r="BU36" s="1074"/>
      <c r="BV36" s="1074"/>
      <c r="BW36" s="1074"/>
      <c r="BX36" s="1074"/>
      <c r="BY36" s="1074"/>
      <c r="BZ36" s="1074"/>
      <c r="CA36" s="1074"/>
      <c r="CB36" s="1074"/>
      <c r="CC36" s="1074"/>
      <c r="CD36" s="1074"/>
      <c r="CE36" s="1074"/>
      <c r="CF36" s="1074"/>
      <c r="CG36" s="1075"/>
      <c r="CH36" s="1048"/>
      <c r="CI36" s="1049"/>
      <c r="CJ36" s="1049"/>
      <c r="CK36" s="1049"/>
      <c r="CL36" s="1050"/>
      <c r="CM36" s="1048"/>
      <c r="CN36" s="1049"/>
      <c r="CO36" s="1049"/>
      <c r="CP36" s="1049"/>
      <c r="CQ36" s="1050"/>
      <c r="CR36" s="1048"/>
      <c r="CS36" s="1049"/>
      <c r="CT36" s="1049"/>
      <c r="CU36" s="1049"/>
      <c r="CV36" s="1050"/>
      <c r="CW36" s="1048"/>
      <c r="CX36" s="1049"/>
      <c r="CY36" s="1049"/>
      <c r="CZ36" s="1049"/>
      <c r="DA36" s="1050"/>
      <c r="DB36" s="1048"/>
      <c r="DC36" s="1049"/>
      <c r="DD36" s="1049"/>
      <c r="DE36" s="1049"/>
      <c r="DF36" s="1050"/>
      <c r="DG36" s="1048"/>
      <c r="DH36" s="1049"/>
      <c r="DI36" s="1049"/>
      <c r="DJ36" s="1049"/>
      <c r="DK36" s="1050"/>
      <c r="DL36" s="1048"/>
      <c r="DM36" s="1049"/>
      <c r="DN36" s="1049"/>
      <c r="DO36" s="1049"/>
      <c r="DP36" s="1050"/>
      <c r="DQ36" s="1048"/>
      <c r="DR36" s="1049"/>
      <c r="DS36" s="1049"/>
      <c r="DT36" s="1049"/>
      <c r="DU36" s="1050"/>
      <c r="DV36" s="1051"/>
      <c r="DW36" s="1052"/>
      <c r="DX36" s="1052"/>
      <c r="DY36" s="1052"/>
      <c r="DZ36" s="1053"/>
      <c r="EA36" s="248"/>
    </row>
    <row r="37" spans="1:131" s="249" customFormat="1" ht="26.25" customHeight="1" x14ac:dyDescent="0.2">
      <c r="A37" s="268">
        <v>10</v>
      </c>
      <c r="B37" s="1094" t="s">
        <v>421</v>
      </c>
      <c r="C37" s="1095"/>
      <c r="D37" s="1095"/>
      <c r="E37" s="1095"/>
      <c r="F37" s="1095"/>
      <c r="G37" s="1095"/>
      <c r="H37" s="1095"/>
      <c r="I37" s="1095"/>
      <c r="J37" s="1095"/>
      <c r="K37" s="1095"/>
      <c r="L37" s="1095"/>
      <c r="M37" s="1095"/>
      <c r="N37" s="1095"/>
      <c r="O37" s="1095"/>
      <c r="P37" s="1096"/>
      <c r="Q37" s="1103">
        <v>12114</v>
      </c>
      <c r="R37" s="1079"/>
      <c r="S37" s="1079"/>
      <c r="T37" s="1079"/>
      <c r="U37" s="1104"/>
      <c r="V37" s="1102">
        <v>12167</v>
      </c>
      <c r="W37" s="1079"/>
      <c r="X37" s="1079"/>
      <c r="Y37" s="1079"/>
      <c r="Z37" s="1104"/>
      <c r="AA37" s="1102">
        <v>-53</v>
      </c>
      <c r="AB37" s="1079"/>
      <c r="AC37" s="1079"/>
      <c r="AD37" s="1079"/>
      <c r="AE37" s="1080"/>
      <c r="AF37" s="1078">
        <v>1816</v>
      </c>
      <c r="AG37" s="1079"/>
      <c r="AH37" s="1079"/>
      <c r="AI37" s="1079"/>
      <c r="AJ37" s="1080"/>
      <c r="AK37" s="1105">
        <v>3210</v>
      </c>
      <c r="AL37" s="1036"/>
      <c r="AM37" s="1036"/>
      <c r="AN37" s="1036"/>
      <c r="AO37" s="1037"/>
      <c r="AP37" s="1038">
        <v>3453</v>
      </c>
      <c r="AQ37" s="1036"/>
      <c r="AR37" s="1036"/>
      <c r="AS37" s="1036"/>
      <c r="AT37" s="1037"/>
      <c r="AU37" s="1038">
        <v>1947</v>
      </c>
      <c r="AV37" s="1036"/>
      <c r="AW37" s="1036"/>
      <c r="AX37" s="1036"/>
      <c r="AY37" s="1037"/>
      <c r="AZ37" s="1099"/>
      <c r="BA37" s="1099"/>
      <c r="BB37" s="1099"/>
      <c r="BC37" s="1099"/>
      <c r="BD37" s="1099"/>
      <c r="BE37" s="1039" t="s">
        <v>418</v>
      </c>
      <c r="BF37" s="1039"/>
      <c r="BG37" s="1039"/>
      <c r="BH37" s="1039"/>
      <c r="BI37" s="1040"/>
      <c r="BJ37" s="254"/>
      <c r="BK37" s="254"/>
      <c r="BL37" s="254"/>
      <c r="BM37" s="254"/>
      <c r="BN37" s="254"/>
      <c r="BO37" s="267"/>
      <c r="BP37" s="267"/>
      <c r="BQ37" s="264">
        <v>31</v>
      </c>
      <c r="BR37" s="265"/>
      <c r="BS37" s="1073"/>
      <c r="BT37" s="1074"/>
      <c r="BU37" s="1074"/>
      <c r="BV37" s="1074"/>
      <c r="BW37" s="1074"/>
      <c r="BX37" s="1074"/>
      <c r="BY37" s="1074"/>
      <c r="BZ37" s="1074"/>
      <c r="CA37" s="1074"/>
      <c r="CB37" s="1074"/>
      <c r="CC37" s="1074"/>
      <c r="CD37" s="1074"/>
      <c r="CE37" s="1074"/>
      <c r="CF37" s="1074"/>
      <c r="CG37" s="1075"/>
      <c r="CH37" s="1048"/>
      <c r="CI37" s="1049"/>
      <c r="CJ37" s="1049"/>
      <c r="CK37" s="1049"/>
      <c r="CL37" s="1050"/>
      <c r="CM37" s="1048"/>
      <c r="CN37" s="1049"/>
      <c r="CO37" s="1049"/>
      <c r="CP37" s="1049"/>
      <c r="CQ37" s="1050"/>
      <c r="CR37" s="1048"/>
      <c r="CS37" s="1049"/>
      <c r="CT37" s="1049"/>
      <c r="CU37" s="1049"/>
      <c r="CV37" s="1050"/>
      <c r="CW37" s="1048"/>
      <c r="CX37" s="1049"/>
      <c r="CY37" s="1049"/>
      <c r="CZ37" s="1049"/>
      <c r="DA37" s="1050"/>
      <c r="DB37" s="1048"/>
      <c r="DC37" s="1049"/>
      <c r="DD37" s="1049"/>
      <c r="DE37" s="1049"/>
      <c r="DF37" s="1050"/>
      <c r="DG37" s="1048"/>
      <c r="DH37" s="1049"/>
      <c r="DI37" s="1049"/>
      <c r="DJ37" s="1049"/>
      <c r="DK37" s="1050"/>
      <c r="DL37" s="1048"/>
      <c r="DM37" s="1049"/>
      <c r="DN37" s="1049"/>
      <c r="DO37" s="1049"/>
      <c r="DP37" s="1050"/>
      <c r="DQ37" s="1048"/>
      <c r="DR37" s="1049"/>
      <c r="DS37" s="1049"/>
      <c r="DT37" s="1049"/>
      <c r="DU37" s="1050"/>
      <c r="DV37" s="1051"/>
      <c r="DW37" s="1052"/>
      <c r="DX37" s="1052"/>
      <c r="DY37" s="1052"/>
      <c r="DZ37" s="1053"/>
      <c r="EA37" s="248"/>
    </row>
    <row r="38" spans="1:131" s="249" customFormat="1" ht="26.25" customHeight="1" x14ac:dyDescent="0.2">
      <c r="A38" s="268">
        <v>11</v>
      </c>
      <c r="B38" s="1094" t="s">
        <v>422</v>
      </c>
      <c r="C38" s="1095"/>
      <c r="D38" s="1095"/>
      <c r="E38" s="1095"/>
      <c r="F38" s="1095"/>
      <c r="G38" s="1095"/>
      <c r="H38" s="1095"/>
      <c r="I38" s="1095"/>
      <c r="J38" s="1095"/>
      <c r="K38" s="1095"/>
      <c r="L38" s="1095"/>
      <c r="M38" s="1095"/>
      <c r="N38" s="1095"/>
      <c r="O38" s="1095"/>
      <c r="P38" s="1096"/>
      <c r="Q38" s="1103">
        <v>130</v>
      </c>
      <c r="R38" s="1079"/>
      <c r="S38" s="1079"/>
      <c r="T38" s="1079"/>
      <c r="U38" s="1104"/>
      <c r="V38" s="1102">
        <v>135</v>
      </c>
      <c r="W38" s="1079"/>
      <c r="X38" s="1079"/>
      <c r="Y38" s="1079"/>
      <c r="Z38" s="1104"/>
      <c r="AA38" s="1102">
        <v>-5</v>
      </c>
      <c r="AB38" s="1079"/>
      <c r="AC38" s="1079"/>
      <c r="AD38" s="1079"/>
      <c r="AE38" s="1080"/>
      <c r="AF38" s="1078" t="s">
        <v>423</v>
      </c>
      <c r="AG38" s="1079"/>
      <c r="AH38" s="1079"/>
      <c r="AI38" s="1079"/>
      <c r="AJ38" s="1080"/>
      <c r="AK38" s="1105">
        <v>104</v>
      </c>
      <c r="AL38" s="1036"/>
      <c r="AM38" s="1036"/>
      <c r="AN38" s="1036"/>
      <c r="AO38" s="1037"/>
      <c r="AP38" s="1038">
        <v>859</v>
      </c>
      <c r="AQ38" s="1036"/>
      <c r="AR38" s="1036"/>
      <c r="AS38" s="1036"/>
      <c r="AT38" s="1037"/>
      <c r="AU38" s="1038">
        <v>788</v>
      </c>
      <c r="AV38" s="1036"/>
      <c r="AW38" s="1036"/>
      <c r="AX38" s="1036"/>
      <c r="AY38" s="1037"/>
      <c r="AZ38" s="1099"/>
      <c r="BA38" s="1099"/>
      <c r="BB38" s="1099"/>
      <c r="BC38" s="1099"/>
      <c r="BD38" s="1099"/>
      <c r="BE38" s="1039" t="s">
        <v>424</v>
      </c>
      <c r="BF38" s="1039"/>
      <c r="BG38" s="1039"/>
      <c r="BH38" s="1039"/>
      <c r="BI38" s="1040"/>
      <c r="BJ38" s="254"/>
      <c r="BK38" s="254"/>
      <c r="BL38" s="254"/>
      <c r="BM38" s="254"/>
      <c r="BN38" s="254"/>
      <c r="BO38" s="267"/>
      <c r="BP38" s="267"/>
      <c r="BQ38" s="264">
        <v>32</v>
      </c>
      <c r="BR38" s="265"/>
      <c r="BS38" s="1073"/>
      <c r="BT38" s="1074"/>
      <c r="BU38" s="1074"/>
      <c r="BV38" s="1074"/>
      <c r="BW38" s="1074"/>
      <c r="BX38" s="1074"/>
      <c r="BY38" s="1074"/>
      <c r="BZ38" s="1074"/>
      <c r="CA38" s="1074"/>
      <c r="CB38" s="1074"/>
      <c r="CC38" s="1074"/>
      <c r="CD38" s="1074"/>
      <c r="CE38" s="1074"/>
      <c r="CF38" s="1074"/>
      <c r="CG38" s="1075"/>
      <c r="CH38" s="1048"/>
      <c r="CI38" s="1049"/>
      <c r="CJ38" s="1049"/>
      <c r="CK38" s="1049"/>
      <c r="CL38" s="1050"/>
      <c r="CM38" s="1048"/>
      <c r="CN38" s="1049"/>
      <c r="CO38" s="1049"/>
      <c r="CP38" s="1049"/>
      <c r="CQ38" s="1050"/>
      <c r="CR38" s="1048"/>
      <c r="CS38" s="1049"/>
      <c r="CT38" s="1049"/>
      <c r="CU38" s="1049"/>
      <c r="CV38" s="1050"/>
      <c r="CW38" s="1048"/>
      <c r="CX38" s="1049"/>
      <c r="CY38" s="1049"/>
      <c r="CZ38" s="1049"/>
      <c r="DA38" s="1050"/>
      <c r="DB38" s="1048"/>
      <c r="DC38" s="1049"/>
      <c r="DD38" s="1049"/>
      <c r="DE38" s="1049"/>
      <c r="DF38" s="1050"/>
      <c r="DG38" s="1048"/>
      <c r="DH38" s="1049"/>
      <c r="DI38" s="1049"/>
      <c r="DJ38" s="1049"/>
      <c r="DK38" s="1050"/>
      <c r="DL38" s="1048"/>
      <c r="DM38" s="1049"/>
      <c r="DN38" s="1049"/>
      <c r="DO38" s="1049"/>
      <c r="DP38" s="1050"/>
      <c r="DQ38" s="1048"/>
      <c r="DR38" s="1049"/>
      <c r="DS38" s="1049"/>
      <c r="DT38" s="1049"/>
      <c r="DU38" s="1050"/>
      <c r="DV38" s="1051"/>
      <c r="DW38" s="1052"/>
      <c r="DX38" s="1052"/>
      <c r="DY38" s="1052"/>
      <c r="DZ38" s="1053"/>
      <c r="EA38" s="248"/>
    </row>
    <row r="39" spans="1:131" s="249" customFormat="1" ht="26.25" customHeight="1" x14ac:dyDescent="0.2">
      <c r="A39" s="268">
        <v>12</v>
      </c>
      <c r="B39" s="1094" t="s">
        <v>425</v>
      </c>
      <c r="C39" s="1095"/>
      <c r="D39" s="1095"/>
      <c r="E39" s="1095"/>
      <c r="F39" s="1095"/>
      <c r="G39" s="1095"/>
      <c r="H39" s="1095"/>
      <c r="I39" s="1095"/>
      <c r="J39" s="1095"/>
      <c r="K39" s="1095"/>
      <c r="L39" s="1095"/>
      <c r="M39" s="1095"/>
      <c r="N39" s="1095"/>
      <c r="O39" s="1095"/>
      <c r="P39" s="1096"/>
      <c r="Q39" s="1100">
        <v>332</v>
      </c>
      <c r="R39" s="1101"/>
      <c r="S39" s="1101"/>
      <c r="T39" s="1101"/>
      <c r="U39" s="1101"/>
      <c r="V39" s="1101">
        <v>330</v>
      </c>
      <c r="W39" s="1101"/>
      <c r="X39" s="1101"/>
      <c r="Y39" s="1101"/>
      <c r="Z39" s="1101"/>
      <c r="AA39" s="1101">
        <v>2</v>
      </c>
      <c r="AB39" s="1101"/>
      <c r="AC39" s="1101"/>
      <c r="AD39" s="1101"/>
      <c r="AE39" s="1102"/>
      <c r="AF39" s="1078">
        <v>2</v>
      </c>
      <c r="AG39" s="1079"/>
      <c r="AH39" s="1079"/>
      <c r="AI39" s="1079"/>
      <c r="AJ39" s="1080"/>
      <c r="AK39" s="1037">
        <v>223</v>
      </c>
      <c r="AL39" s="1028"/>
      <c r="AM39" s="1028"/>
      <c r="AN39" s="1028"/>
      <c r="AO39" s="1028"/>
      <c r="AP39" s="1028">
        <v>1820</v>
      </c>
      <c r="AQ39" s="1028"/>
      <c r="AR39" s="1028"/>
      <c r="AS39" s="1028"/>
      <c r="AT39" s="1028"/>
      <c r="AU39" s="1028">
        <v>1603</v>
      </c>
      <c r="AV39" s="1028"/>
      <c r="AW39" s="1028"/>
      <c r="AX39" s="1028"/>
      <c r="AY39" s="1028"/>
      <c r="AZ39" s="1099"/>
      <c r="BA39" s="1099"/>
      <c r="BB39" s="1099"/>
      <c r="BC39" s="1099"/>
      <c r="BD39" s="1099"/>
      <c r="BE39" s="1039" t="s">
        <v>426</v>
      </c>
      <c r="BF39" s="1039"/>
      <c r="BG39" s="1039"/>
      <c r="BH39" s="1039"/>
      <c r="BI39" s="1040"/>
      <c r="BJ39" s="254"/>
      <c r="BK39" s="254"/>
      <c r="BL39" s="254"/>
      <c r="BM39" s="254"/>
      <c r="BN39" s="254"/>
      <c r="BO39" s="267"/>
      <c r="BP39" s="267"/>
      <c r="BQ39" s="264">
        <v>33</v>
      </c>
      <c r="BR39" s="265"/>
      <c r="BS39" s="1073"/>
      <c r="BT39" s="1074"/>
      <c r="BU39" s="1074"/>
      <c r="BV39" s="1074"/>
      <c r="BW39" s="1074"/>
      <c r="BX39" s="1074"/>
      <c r="BY39" s="1074"/>
      <c r="BZ39" s="1074"/>
      <c r="CA39" s="1074"/>
      <c r="CB39" s="1074"/>
      <c r="CC39" s="1074"/>
      <c r="CD39" s="1074"/>
      <c r="CE39" s="1074"/>
      <c r="CF39" s="1074"/>
      <c r="CG39" s="1075"/>
      <c r="CH39" s="1048"/>
      <c r="CI39" s="1049"/>
      <c r="CJ39" s="1049"/>
      <c r="CK39" s="1049"/>
      <c r="CL39" s="1050"/>
      <c r="CM39" s="1048"/>
      <c r="CN39" s="1049"/>
      <c r="CO39" s="1049"/>
      <c r="CP39" s="1049"/>
      <c r="CQ39" s="1050"/>
      <c r="CR39" s="1048"/>
      <c r="CS39" s="1049"/>
      <c r="CT39" s="1049"/>
      <c r="CU39" s="1049"/>
      <c r="CV39" s="1050"/>
      <c r="CW39" s="1048"/>
      <c r="CX39" s="1049"/>
      <c r="CY39" s="1049"/>
      <c r="CZ39" s="1049"/>
      <c r="DA39" s="1050"/>
      <c r="DB39" s="1048"/>
      <c r="DC39" s="1049"/>
      <c r="DD39" s="1049"/>
      <c r="DE39" s="1049"/>
      <c r="DF39" s="1050"/>
      <c r="DG39" s="1048"/>
      <c r="DH39" s="1049"/>
      <c r="DI39" s="1049"/>
      <c r="DJ39" s="1049"/>
      <c r="DK39" s="1050"/>
      <c r="DL39" s="1048"/>
      <c r="DM39" s="1049"/>
      <c r="DN39" s="1049"/>
      <c r="DO39" s="1049"/>
      <c r="DP39" s="1050"/>
      <c r="DQ39" s="1048"/>
      <c r="DR39" s="1049"/>
      <c r="DS39" s="1049"/>
      <c r="DT39" s="1049"/>
      <c r="DU39" s="1050"/>
      <c r="DV39" s="1051"/>
      <c r="DW39" s="1052"/>
      <c r="DX39" s="1052"/>
      <c r="DY39" s="1052"/>
      <c r="DZ39" s="1053"/>
      <c r="EA39" s="248"/>
    </row>
    <row r="40" spans="1:131" s="249" customFormat="1" ht="26.25" customHeight="1" x14ac:dyDescent="0.2">
      <c r="A40" s="263">
        <v>13</v>
      </c>
      <c r="B40" s="1094" t="s">
        <v>427</v>
      </c>
      <c r="C40" s="1095"/>
      <c r="D40" s="1095"/>
      <c r="E40" s="1095"/>
      <c r="F40" s="1095"/>
      <c r="G40" s="1095"/>
      <c r="H40" s="1095"/>
      <c r="I40" s="1095"/>
      <c r="J40" s="1095"/>
      <c r="K40" s="1095"/>
      <c r="L40" s="1095"/>
      <c r="M40" s="1095"/>
      <c r="N40" s="1095"/>
      <c r="O40" s="1095"/>
      <c r="P40" s="1096"/>
      <c r="Q40" s="1100">
        <v>649</v>
      </c>
      <c r="R40" s="1101"/>
      <c r="S40" s="1101"/>
      <c r="T40" s="1101"/>
      <c r="U40" s="1101"/>
      <c r="V40" s="1101">
        <v>608</v>
      </c>
      <c r="W40" s="1101"/>
      <c r="X40" s="1101"/>
      <c r="Y40" s="1101"/>
      <c r="Z40" s="1101"/>
      <c r="AA40" s="1101">
        <v>41</v>
      </c>
      <c r="AB40" s="1101"/>
      <c r="AC40" s="1101"/>
      <c r="AD40" s="1101"/>
      <c r="AE40" s="1102"/>
      <c r="AF40" s="1078">
        <v>41</v>
      </c>
      <c r="AG40" s="1079"/>
      <c r="AH40" s="1079"/>
      <c r="AI40" s="1079"/>
      <c r="AJ40" s="1080"/>
      <c r="AK40" s="1037">
        <v>144</v>
      </c>
      <c r="AL40" s="1028"/>
      <c r="AM40" s="1028"/>
      <c r="AN40" s="1028"/>
      <c r="AO40" s="1028"/>
      <c r="AP40" s="1028">
        <v>0</v>
      </c>
      <c r="AQ40" s="1028"/>
      <c r="AR40" s="1028"/>
      <c r="AS40" s="1028"/>
      <c r="AT40" s="1028"/>
      <c r="AU40" s="1028"/>
      <c r="AV40" s="1028"/>
      <c r="AW40" s="1028"/>
      <c r="AX40" s="1028"/>
      <c r="AY40" s="1028"/>
      <c r="AZ40" s="1099"/>
      <c r="BA40" s="1099"/>
      <c r="BB40" s="1099"/>
      <c r="BC40" s="1099"/>
      <c r="BD40" s="1099"/>
      <c r="BE40" s="1039" t="s">
        <v>428</v>
      </c>
      <c r="BF40" s="1039"/>
      <c r="BG40" s="1039"/>
      <c r="BH40" s="1039"/>
      <c r="BI40" s="1040"/>
      <c r="BJ40" s="254"/>
      <c r="BK40" s="254"/>
      <c r="BL40" s="254"/>
      <c r="BM40" s="254"/>
      <c r="BN40" s="254"/>
      <c r="BO40" s="267"/>
      <c r="BP40" s="267"/>
      <c r="BQ40" s="264">
        <v>34</v>
      </c>
      <c r="BR40" s="265"/>
      <c r="BS40" s="1073"/>
      <c r="BT40" s="1074"/>
      <c r="BU40" s="1074"/>
      <c r="BV40" s="1074"/>
      <c r="BW40" s="1074"/>
      <c r="BX40" s="1074"/>
      <c r="BY40" s="1074"/>
      <c r="BZ40" s="1074"/>
      <c r="CA40" s="1074"/>
      <c r="CB40" s="1074"/>
      <c r="CC40" s="1074"/>
      <c r="CD40" s="1074"/>
      <c r="CE40" s="1074"/>
      <c r="CF40" s="1074"/>
      <c r="CG40" s="1075"/>
      <c r="CH40" s="1048"/>
      <c r="CI40" s="1049"/>
      <c r="CJ40" s="1049"/>
      <c r="CK40" s="1049"/>
      <c r="CL40" s="1050"/>
      <c r="CM40" s="1048"/>
      <c r="CN40" s="1049"/>
      <c r="CO40" s="1049"/>
      <c r="CP40" s="1049"/>
      <c r="CQ40" s="1050"/>
      <c r="CR40" s="1048"/>
      <c r="CS40" s="1049"/>
      <c r="CT40" s="1049"/>
      <c r="CU40" s="1049"/>
      <c r="CV40" s="1050"/>
      <c r="CW40" s="1048"/>
      <c r="CX40" s="1049"/>
      <c r="CY40" s="1049"/>
      <c r="CZ40" s="1049"/>
      <c r="DA40" s="1050"/>
      <c r="DB40" s="1048"/>
      <c r="DC40" s="1049"/>
      <c r="DD40" s="1049"/>
      <c r="DE40" s="1049"/>
      <c r="DF40" s="1050"/>
      <c r="DG40" s="1048"/>
      <c r="DH40" s="1049"/>
      <c r="DI40" s="1049"/>
      <c r="DJ40" s="1049"/>
      <c r="DK40" s="1050"/>
      <c r="DL40" s="1048"/>
      <c r="DM40" s="1049"/>
      <c r="DN40" s="1049"/>
      <c r="DO40" s="1049"/>
      <c r="DP40" s="1050"/>
      <c r="DQ40" s="1048"/>
      <c r="DR40" s="1049"/>
      <c r="DS40" s="1049"/>
      <c r="DT40" s="1049"/>
      <c r="DU40" s="1050"/>
      <c r="DV40" s="1051"/>
      <c r="DW40" s="1052"/>
      <c r="DX40" s="1052"/>
      <c r="DY40" s="1052"/>
      <c r="DZ40" s="1053"/>
      <c r="EA40" s="248"/>
    </row>
    <row r="41" spans="1:131" s="249" customFormat="1" ht="26.25" customHeight="1" x14ac:dyDescent="0.2">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8"/>
      <c r="AG41" s="1079"/>
      <c r="AH41" s="1079"/>
      <c r="AI41" s="1079"/>
      <c r="AJ41" s="1080"/>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39"/>
      <c r="BF41" s="1039"/>
      <c r="BG41" s="1039"/>
      <c r="BH41" s="1039"/>
      <c r="BI41" s="1040"/>
      <c r="BJ41" s="254"/>
      <c r="BK41" s="254"/>
      <c r="BL41" s="254"/>
      <c r="BM41" s="254"/>
      <c r="BN41" s="254"/>
      <c r="BO41" s="267"/>
      <c r="BP41" s="267"/>
      <c r="BQ41" s="264">
        <v>35</v>
      </c>
      <c r="BR41" s="265"/>
      <c r="BS41" s="1073"/>
      <c r="BT41" s="1074"/>
      <c r="BU41" s="1074"/>
      <c r="BV41" s="1074"/>
      <c r="BW41" s="1074"/>
      <c r="BX41" s="1074"/>
      <c r="BY41" s="1074"/>
      <c r="BZ41" s="1074"/>
      <c r="CA41" s="1074"/>
      <c r="CB41" s="1074"/>
      <c r="CC41" s="1074"/>
      <c r="CD41" s="1074"/>
      <c r="CE41" s="1074"/>
      <c r="CF41" s="1074"/>
      <c r="CG41" s="1075"/>
      <c r="CH41" s="1048"/>
      <c r="CI41" s="1049"/>
      <c r="CJ41" s="1049"/>
      <c r="CK41" s="1049"/>
      <c r="CL41" s="1050"/>
      <c r="CM41" s="1048"/>
      <c r="CN41" s="1049"/>
      <c r="CO41" s="1049"/>
      <c r="CP41" s="1049"/>
      <c r="CQ41" s="1050"/>
      <c r="CR41" s="1048"/>
      <c r="CS41" s="1049"/>
      <c r="CT41" s="1049"/>
      <c r="CU41" s="1049"/>
      <c r="CV41" s="1050"/>
      <c r="CW41" s="1048"/>
      <c r="CX41" s="1049"/>
      <c r="CY41" s="1049"/>
      <c r="CZ41" s="1049"/>
      <c r="DA41" s="1050"/>
      <c r="DB41" s="1048"/>
      <c r="DC41" s="1049"/>
      <c r="DD41" s="1049"/>
      <c r="DE41" s="1049"/>
      <c r="DF41" s="1050"/>
      <c r="DG41" s="1048"/>
      <c r="DH41" s="1049"/>
      <c r="DI41" s="1049"/>
      <c r="DJ41" s="1049"/>
      <c r="DK41" s="1050"/>
      <c r="DL41" s="1048"/>
      <c r="DM41" s="1049"/>
      <c r="DN41" s="1049"/>
      <c r="DO41" s="1049"/>
      <c r="DP41" s="1050"/>
      <c r="DQ41" s="1048"/>
      <c r="DR41" s="1049"/>
      <c r="DS41" s="1049"/>
      <c r="DT41" s="1049"/>
      <c r="DU41" s="1050"/>
      <c r="DV41" s="1051"/>
      <c r="DW41" s="1052"/>
      <c r="DX41" s="1052"/>
      <c r="DY41" s="1052"/>
      <c r="DZ41" s="1053"/>
      <c r="EA41" s="248"/>
    </row>
    <row r="42" spans="1:131" s="249" customFormat="1" ht="26.25" customHeight="1" x14ac:dyDescent="0.2">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8"/>
      <c r="AG42" s="1079"/>
      <c r="AH42" s="1079"/>
      <c r="AI42" s="1079"/>
      <c r="AJ42" s="1080"/>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39"/>
      <c r="BF42" s="1039"/>
      <c r="BG42" s="1039"/>
      <c r="BH42" s="1039"/>
      <c r="BI42" s="1040"/>
      <c r="BJ42" s="254"/>
      <c r="BK42" s="254"/>
      <c r="BL42" s="254"/>
      <c r="BM42" s="254"/>
      <c r="BN42" s="254"/>
      <c r="BO42" s="267"/>
      <c r="BP42" s="267"/>
      <c r="BQ42" s="264">
        <v>36</v>
      </c>
      <c r="BR42" s="265"/>
      <c r="BS42" s="1073"/>
      <c r="BT42" s="1074"/>
      <c r="BU42" s="1074"/>
      <c r="BV42" s="1074"/>
      <c r="BW42" s="1074"/>
      <c r="BX42" s="1074"/>
      <c r="BY42" s="1074"/>
      <c r="BZ42" s="1074"/>
      <c r="CA42" s="1074"/>
      <c r="CB42" s="1074"/>
      <c r="CC42" s="1074"/>
      <c r="CD42" s="1074"/>
      <c r="CE42" s="1074"/>
      <c r="CF42" s="1074"/>
      <c r="CG42" s="1075"/>
      <c r="CH42" s="1048"/>
      <c r="CI42" s="1049"/>
      <c r="CJ42" s="1049"/>
      <c r="CK42" s="1049"/>
      <c r="CL42" s="1050"/>
      <c r="CM42" s="1048"/>
      <c r="CN42" s="1049"/>
      <c r="CO42" s="1049"/>
      <c r="CP42" s="1049"/>
      <c r="CQ42" s="1050"/>
      <c r="CR42" s="1048"/>
      <c r="CS42" s="1049"/>
      <c r="CT42" s="1049"/>
      <c r="CU42" s="1049"/>
      <c r="CV42" s="1050"/>
      <c r="CW42" s="1048"/>
      <c r="CX42" s="1049"/>
      <c r="CY42" s="1049"/>
      <c r="CZ42" s="1049"/>
      <c r="DA42" s="1050"/>
      <c r="DB42" s="1048"/>
      <c r="DC42" s="1049"/>
      <c r="DD42" s="1049"/>
      <c r="DE42" s="1049"/>
      <c r="DF42" s="1050"/>
      <c r="DG42" s="1048"/>
      <c r="DH42" s="1049"/>
      <c r="DI42" s="1049"/>
      <c r="DJ42" s="1049"/>
      <c r="DK42" s="1050"/>
      <c r="DL42" s="1048"/>
      <c r="DM42" s="1049"/>
      <c r="DN42" s="1049"/>
      <c r="DO42" s="1049"/>
      <c r="DP42" s="1050"/>
      <c r="DQ42" s="1048"/>
      <c r="DR42" s="1049"/>
      <c r="DS42" s="1049"/>
      <c r="DT42" s="1049"/>
      <c r="DU42" s="1050"/>
      <c r="DV42" s="1051"/>
      <c r="DW42" s="1052"/>
      <c r="DX42" s="1052"/>
      <c r="DY42" s="1052"/>
      <c r="DZ42" s="1053"/>
      <c r="EA42" s="248"/>
    </row>
    <row r="43" spans="1:131" s="249" customFormat="1" ht="26.25" customHeight="1" x14ac:dyDescent="0.2">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8"/>
      <c r="AG43" s="1079"/>
      <c r="AH43" s="1079"/>
      <c r="AI43" s="1079"/>
      <c r="AJ43" s="1080"/>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39"/>
      <c r="BF43" s="1039"/>
      <c r="BG43" s="1039"/>
      <c r="BH43" s="1039"/>
      <c r="BI43" s="1040"/>
      <c r="BJ43" s="254"/>
      <c r="BK43" s="254"/>
      <c r="BL43" s="254"/>
      <c r="BM43" s="254"/>
      <c r="BN43" s="254"/>
      <c r="BO43" s="267"/>
      <c r="BP43" s="267"/>
      <c r="BQ43" s="264">
        <v>37</v>
      </c>
      <c r="BR43" s="265"/>
      <c r="BS43" s="1073"/>
      <c r="BT43" s="1074"/>
      <c r="BU43" s="1074"/>
      <c r="BV43" s="1074"/>
      <c r="BW43" s="1074"/>
      <c r="BX43" s="1074"/>
      <c r="BY43" s="1074"/>
      <c r="BZ43" s="1074"/>
      <c r="CA43" s="1074"/>
      <c r="CB43" s="1074"/>
      <c r="CC43" s="1074"/>
      <c r="CD43" s="1074"/>
      <c r="CE43" s="1074"/>
      <c r="CF43" s="1074"/>
      <c r="CG43" s="1075"/>
      <c r="CH43" s="1048"/>
      <c r="CI43" s="1049"/>
      <c r="CJ43" s="1049"/>
      <c r="CK43" s="1049"/>
      <c r="CL43" s="1050"/>
      <c r="CM43" s="1048"/>
      <c r="CN43" s="1049"/>
      <c r="CO43" s="1049"/>
      <c r="CP43" s="1049"/>
      <c r="CQ43" s="1050"/>
      <c r="CR43" s="1048"/>
      <c r="CS43" s="1049"/>
      <c r="CT43" s="1049"/>
      <c r="CU43" s="1049"/>
      <c r="CV43" s="1050"/>
      <c r="CW43" s="1048"/>
      <c r="CX43" s="1049"/>
      <c r="CY43" s="1049"/>
      <c r="CZ43" s="1049"/>
      <c r="DA43" s="1050"/>
      <c r="DB43" s="1048"/>
      <c r="DC43" s="1049"/>
      <c r="DD43" s="1049"/>
      <c r="DE43" s="1049"/>
      <c r="DF43" s="1050"/>
      <c r="DG43" s="1048"/>
      <c r="DH43" s="1049"/>
      <c r="DI43" s="1049"/>
      <c r="DJ43" s="1049"/>
      <c r="DK43" s="1050"/>
      <c r="DL43" s="1048"/>
      <c r="DM43" s="1049"/>
      <c r="DN43" s="1049"/>
      <c r="DO43" s="1049"/>
      <c r="DP43" s="1050"/>
      <c r="DQ43" s="1048"/>
      <c r="DR43" s="1049"/>
      <c r="DS43" s="1049"/>
      <c r="DT43" s="1049"/>
      <c r="DU43" s="1050"/>
      <c r="DV43" s="1051"/>
      <c r="DW43" s="1052"/>
      <c r="DX43" s="1052"/>
      <c r="DY43" s="1052"/>
      <c r="DZ43" s="1053"/>
      <c r="EA43" s="248"/>
    </row>
    <row r="44" spans="1:131" s="249" customFormat="1" ht="26.25" customHeight="1" x14ac:dyDescent="0.2">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8"/>
      <c r="AG44" s="1079"/>
      <c r="AH44" s="1079"/>
      <c r="AI44" s="1079"/>
      <c r="AJ44" s="1080"/>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39"/>
      <c r="BF44" s="1039"/>
      <c r="BG44" s="1039"/>
      <c r="BH44" s="1039"/>
      <c r="BI44" s="1040"/>
      <c r="BJ44" s="254"/>
      <c r="BK44" s="254"/>
      <c r="BL44" s="254"/>
      <c r="BM44" s="254"/>
      <c r="BN44" s="254"/>
      <c r="BO44" s="267"/>
      <c r="BP44" s="267"/>
      <c r="BQ44" s="264">
        <v>38</v>
      </c>
      <c r="BR44" s="265"/>
      <c r="BS44" s="1073"/>
      <c r="BT44" s="1074"/>
      <c r="BU44" s="1074"/>
      <c r="BV44" s="1074"/>
      <c r="BW44" s="1074"/>
      <c r="BX44" s="1074"/>
      <c r="BY44" s="1074"/>
      <c r="BZ44" s="1074"/>
      <c r="CA44" s="1074"/>
      <c r="CB44" s="1074"/>
      <c r="CC44" s="1074"/>
      <c r="CD44" s="1074"/>
      <c r="CE44" s="1074"/>
      <c r="CF44" s="1074"/>
      <c r="CG44" s="1075"/>
      <c r="CH44" s="1048"/>
      <c r="CI44" s="1049"/>
      <c r="CJ44" s="1049"/>
      <c r="CK44" s="1049"/>
      <c r="CL44" s="1050"/>
      <c r="CM44" s="1048"/>
      <c r="CN44" s="1049"/>
      <c r="CO44" s="1049"/>
      <c r="CP44" s="1049"/>
      <c r="CQ44" s="1050"/>
      <c r="CR44" s="1048"/>
      <c r="CS44" s="1049"/>
      <c r="CT44" s="1049"/>
      <c r="CU44" s="1049"/>
      <c r="CV44" s="1050"/>
      <c r="CW44" s="1048"/>
      <c r="CX44" s="1049"/>
      <c r="CY44" s="1049"/>
      <c r="CZ44" s="1049"/>
      <c r="DA44" s="1050"/>
      <c r="DB44" s="1048"/>
      <c r="DC44" s="1049"/>
      <c r="DD44" s="1049"/>
      <c r="DE44" s="1049"/>
      <c r="DF44" s="1050"/>
      <c r="DG44" s="1048"/>
      <c r="DH44" s="1049"/>
      <c r="DI44" s="1049"/>
      <c r="DJ44" s="1049"/>
      <c r="DK44" s="1050"/>
      <c r="DL44" s="1048"/>
      <c r="DM44" s="1049"/>
      <c r="DN44" s="1049"/>
      <c r="DO44" s="1049"/>
      <c r="DP44" s="1050"/>
      <c r="DQ44" s="1048"/>
      <c r="DR44" s="1049"/>
      <c r="DS44" s="1049"/>
      <c r="DT44" s="1049"/>
      <c r="DU44" s="1050"/>
      <c r="DV44" s="1051"/>
      <c r="DW44" s="1052"/>
      <c r="DX44" s="1052"/>
      <c r="DY44" s="1052"/>
      <c r="DZ44" s="1053"/>
      <c r="EA44" s="248"/>
    </row>
    <row r="45" spans="1:131" s="249" customFormat="1" ht="26.25" customHeight="1" x14ac:dyDescent="0.2">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8"/>
      <c r="AG45" s="1079"/>
      <c r="AH45" s="1079"/>
      <c r="AI45" s="1079"/>
      <c r="AJ45" s="1080"/>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39"/>
      <c r="BF45" s="1039"/>
      <c r="BG45" s="1039"/>
      <c r="BH45" s="1039"/>
      <c r="BI45" s="1040"/>
      <c r="BJ45" s="254"/>
      <c r="BK45" s="254"/>
      <c r="BL45" s="254"/>
      <c r="BM45" s="254"/>
      <c r="BN45" s="254"/>
      <c r="BO45" s="267"/>
      <c r="BP45" s="267"/>
      <c r="BQ45" s="264">
        <v>39</v>
      </c>
      <c r="BR45" s="265"/>
      <c r="BS45" s="1073"/>
      <c r="BT45" s="1074"/>
      <c r="BU45" s="1074"/>
      <c r="BV45" s="1074"/>
      <c r="BW45" s="1074"/>
      <c r="BX45" s="1074"/>
      <c r="BY45" s="1074"/>
      <c r="BZ45" s="1074"/>
      <c r="CA45" s="1074"/>
      <c r="CB45" s="1074"/>
      <c r="CC45" s="1074"/>
      <c r="CD45" s="1074"/>
      <c r="CE45" s="1074"/>
      <c r="CF45" s="1074"/>
      <c r="CG45" s="1075"/>
      <c r="CH45" s="1048"/>
      <c r="CI45" s="1049"/>
      <c r="CJ45" s="1049"/>
      <c r="CK45" s="1049"/>
      <c r="CL45" s="1050"/>
      <c r="CM45" s="1048"/>
      <c r="CN45" s="1049"/>
      <c r="CO45" s="1049"/>
      <c r="CP45" s="1049"/>
      <c r="CQ45" s="1050"/>
      <c r="CR45" s="1048"/>
      <c r="CS45" s="1049"/>
      <c r="CT45" s="1049"/>
      <c r="CU45" s="1049"/>
      <c r="CV45" s="1050"/>
      <c r="CW45" s="1048"/>
      <c r="CX45" s="1049"/>
      <c r="CY45" s="1049"/>
      <c r="CZ45" s="1049"/>
      <c r="DA45" s="1050"/>
      <c r="DB45" s="1048"/>
      <c r="DC45" s="1049"/>
      <c r="DD45" s="1049"/>
      <c r="DE45" s="1049"/>
      <c r="DF45" s="1050"/>
      <c r="DG45" s="1048"/>
      <c r="DH45" s="1049"/>
      <c r="DI45" s="1049"/>
      <c r="DJ45" s="1049"/>
      <c r="DK45" s="1050"/>
      <c r="DL45" s="1048"/>
      <c r="DM45" s="1049"/>
      <c r="DN45" s="1049"/>
      <c r="DO45" s="1049"/>
      <c r="DP45" s="1050"/>
      <c r="DQ45" s="1048"/>
      <c r="DR45" s="1049"/>
      <c r="DS45" s="1049"/>
      <c r="DT45" s="1049"/>
      <c r="DU45" s="1050"/>
      <c r="DV45" s="1051"/>
      <c r="DW45" s="1052"/>
      <c r="DX45" s="1052"/>
      <c r="DY45" s="1052"/>
      <c r="DZ45" s="1053"/>
      <c r="EA45" s="248"/>
    </row>
    <row r="46" spans="1:131" s="249" customFormat="1" ht="26.25" customHeight="1" x14ac:dyDescent="0.2">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8"/>
      <c r="AG46" s="1079"/>
      <c r="AH46" s="1079"/>
      <c r="AI46" s="1079"/>
      <c r="AJ46" s="1080"/>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39"/>
      <c r="BF46" s="1039"/>
      <c r="BG46" s="1039"/>
      <c r="BH46" s="1039"/>
      <c r="BI46" s="1040"/>
      <c r="BJ46" s="254"/>
      <c r="BK46" s="254"/>
      <c r="BL46" s="254"/>
      <c r="BM46" s="254"/>
      <c r="BN46" s="254"/>
      <c r="BO46" s="267"/>
      <c r="BP46" s="267"/>
      <c r="BQ46" s="264">
        <v>40</v>
      </c>
      <c r="BR46" s="265"/>
      <c r="BS46" s="1073"/>
      <c r="BT46" s="1074"/>
      <c r="BU46" s="1074"/>
      <c r="BV46" s="1074"/>
      <c r="BW46" s="1074"/>
      <c r="BX46" s="1074"/>
      <c r="BY46" s="1074"/>
      <c r="BZ46" s="1074"/>
      <c r="CA46" s="1074"/>
      <c r="CB46" s="1074"/>
      <c r="CC46" s="1074"/>
      <c r="CD46" s="1074"/>
      <c r="CE46" s="1074"/>
      <c r="CF46" s="1074"/>
      <c r="CG46" s="1075"/>
      <c r="CH46" s="1048"/>
      <c r="CI46" s="1049"/>
      <c r="CJ46" s="1049"/>
      <c r="CK46" s="1049"/>
      <c r="CL46" s="1050"/>
      <c r="CM46" s="1048"/>
      <c r="CN46" s="1049"/>
      <c r="CO46" s="1049"/>
      <c r="CP46" s="1049"/>
      <c r="CQ46" s="1050"/>
      <c r="CR46" s="1048"/>
      <c r="CS46" s="1049"/>
      <c r="CT46" s="1049"/>
      <c r="CU46" s="1049"/>
      <c r="CV46" s="1050"/>
      <c r="CW46" s="1048"/>
      <c r="CX46" s="1049"/>
      <c r="CY46" s="1049"/>
      <c r="CZ46" s="1049"/>
      <c r="DA46" s="1050"/>
      <c r="DB46" s="1048"/>
      <c r="DC46" s="1049"/>
      <c r="DD46" s="1049"/>
      <c r="DE46" s="1049"/>
      <c r="DF46" s="1050"/>
      <c r="DG46" s="1048"/>
      <c r="DH46" s="1049"/>
      <c r="DI46" s="1049"/>
      <c r="DJ46" s="1049"/>
      <c r="DK46" s="1050"/>
      <c r="DL46" s="1048"/>
      <c r="DM46" s="1049"/>
      <c r="DN46" s="1049"/>
      <c r="DO46" s="1049"/>
      <c r="DP46" s="1050"/>
      <c r="DQ46" s="1048"/>
      <c r="DR46" s="1049"/>
      <c r="DS46" s="1049"/>
      <c r="DT46" s="1049"/>
      <c r="DU46" s="1050"/>
      <c r="DV46" s="1051"/>
      <c r="DW46" s="1052"/>
      <c r="DX46" s="1052"/>
      <c r="DY46" s="1052"/>
      <c r="DZ46" s="1053"/>
      <c r="EA46" s="248"/>
    </row>
    <row r="47" spans="1:131" s="249" customFormat="1" ht="26.25" customHeight="1" x14ac:dyDescent="0.2">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8"/>
      <c r="AG47" s="1079"/>
      <c r="AH47" s="1079"/>
      <c r="AI47" s="1079"/>
      <c r="AJ47" s="1080"/>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39"/>
      <c r="BF47" s="1039"/>
      <c r="BG47" s="1039"/>
      <c r="BH47" s="1039"/>
      <c r="BI47" s="1040"/>
      <c r="BJ47" s="254"/>
      <c r="BK47" s="254"/>
      <c r="BL47" s="254"/>
      <c r="BM47" s="254"/>
      <c r="BN47" s="254"/>
      <c r="BO47" s="267"/>
      <c r="BP47" s="267"/>
      <c r="BQ47" s="264">
        <v>41</v>
      </c>
      <c r="BR47" s="265"/>
      <c r="BS47" s="1073"/>
      <c r="BT47" s="1074"/>
      <c r="BU47" s="1074"/>
      <c r="BV47" s="1074"/>
      <c r="BW47" s="1074"/>
      <c r="BX47" s="1074"/>
      <c r="BY47" s="1074"/>
      <c r="BZ47" s="1074"/>
      <c r="CA47" s="1074"/>
      <c r="CB47" s="1074"/>
      <c r="CC47" s="1074"/>
      <c r="CD47" s="1074"/>
      <c r="CE47" s="1074"/>
      <c r="CF47" s="1074"/>
      <c r="CG47" s="1075"/>
      <c r="CH47" s="1048"/>
      <c r="CI47" s="1049"/>
      <c r="CJ47" s="1049"/>
      <c r="CK47" s="1049"/>
      <c r="CL47" s="1050"/>
      <c r="CM47" s="1048"/>
      <c r="CN47" s="1049"/>
      <c r="CO47" s="1049"/>
      <c r="CP47" s="1049"/>
      <c r="CQ47" s="1050"/>
      <c r="CR47" s="1048"/>
      <c r="CS47" s="1049"/>
      <c r="CT47" s="1049"/>
      <c r="CU47" s="1049"/>
      <c r="CV47" s="1050"/>
      <c r="CW47" s="1048"/>
      <c r="CX47" s="1049"/>
      <c r="CY47" s="1049"/>
      <c r="CZ47" s="1049"/>
      <c r="DA47" s="1050"/>
      <c r="DB47" s="1048"/>
      <c r="DC47" s="1049"/>
      <c r="DD47" s="1049"/>
      <c r="DE47" s="1049"/>
      <c r="DF47" s="1050"/>
      <c r="DG47" s="1048"/>
      <c r="DH47" s="1049"/>
      <c r="DI47" s="1049"/>
      <c r="DJ47" s="1049"/>
      <c r="DK47" s="1050"/>
      <c r="DL47" s="1048"/>
      <c r="DM47" s="1049"/>
      <c r="DN47" s="1049"/>
      <c r="DO47" s="1049"/>
      <c r="DP47" s="1050"/>
      <c r="DQ47" s="1048"/>
      <c r="DR47" s="1049"/>
      <c r="DS47" s="1049"/>
      <c r="DT47" s="1049"/>
      <c r="DU47" s="1050"/>
      <c r="DV47" s="1051"/>
      <c r="DW47" s="1052"/>
      <c r="DX47" s="1052"/>
      <c r="DY47" s="1052"/>
      <c r="DZ47" s="1053"/>
      <c r="EA47" s="248"/>
    </row>
    <row r="48" spans="1:131" s="249" customFormat="1" ht="26.25" customHeight="1" x14ac:dyDescent="0.2">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8"/>
      <c r="AG48" s="1079"/>
      <c r="AH48" s="1079"/>
      <c r="AI48" s="1079"/>
      <c r="AJ48" s="1080"/>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39"/>
      <c r="BF48" s="1039"/>
      <c r="BG48" s="1039"/>
      <c r="BH48" s="1039"/>
      <c r="BI48" s="1040"/>
      <c r="BJ48" s="254"/>
      <c r="BK48" s="254"/>
      <c r="BL48" s="254"/>
      <c r="BM48" s="254"/>
      <c r="BN48" s="254"/>
      <c r="BO48" s="267"/>
      <c r="BP48" s="267"/>
      <c r="BQ48" s="264">
        <v>42</v>
      </c>
      <c r="BR48" s="265"/>
      <c r="BS48" s="1073"/>
      <c r="BT48" s="1074"/>
      <c r="BU48" s="1074"/>
      <c r="BV48" s="1074"/>
      <c r="BW48" s="1074"/>
      <c r="BX48" s="1074"/>
      <c r="BY48" s="1074"/>
      <c r="BZ48" s="1074"/>
      <c r="CA48" s="1074"/>
      <c r="CB48" s="1074"/>
      <c r="CC48" s="1074"/>
      <c r="CD48" s="1074"/>
      <c r="CE48" s="1074"/>
      <c r="CF48" s="1074"/>
      <c r="CG48" s="1075"/>
      <c r="CH48" s="1048"/>
      <c r="CI48" s="1049"/>
      <c r="CJ48" s="1049"/>
      <c r="CK48" s="1049"/>
      <c r="CL48" s="1050"/>
      <c r="CM48" s="1048"/>
      <c r="CN48" s="1049"/>
      <c r="CO48" s="1049"/>
      <c r="CP48" s="1049"/>
      <c r="CQ48" s="1050"/>
      <c r="CR48" s="1048"/>
      <c r="CS48" s="1049"/>
      <c r="CT48" s="1049"/>
      <c r="CU48" s="1049"/>
      <c r="CV48" s="1050"/>
      <c r="CW48" s="1048"/>
      <c r="CX48" s="1049"/>
      <c r="CY48" s="1049"/>
      <c r="CZ48" s="1049"/>
      <c r="DA48" s="1050"/>
      <c r="DB48" s="1048"/>
      <c r="DC48" s="1049"/>
      <c r="DD48" s="1049"/>
      <c r="DE48" s="1049"/>
      <c r="DF48" s="1050"/>
      <c r="DG48" s="1048"/>
      <c r="DH48" s="1049"/>
      <c r="DI48" s="1049"/>
      <c r="DJ48" s="1049"/>
      <c r="DK48" s="1050"/>
      <c r="DL48" s="1048"/>
      <c r="DM48" s="1049"/>
      <c r="DN48" s="1049"/>
      <c r="DO48" s="1049"/>
      <c r="DP48" s="1050"/>
      <c r="DQ48" s="1048"/>
      <c r="DR48" s="1049"/>
      <c r="DS48" s="1049"/>
      <c r="DT48" s="1049"/>
      <c r="DU48" s="1050"/>
      <c r="DV48" s="1051"/>
      <c r="DW48" s="1052"/>
      <c r="DX48" s="1052"/>
      <c r="DY48" s="1052"/>
      <c r="DZ48" s="1053"/>
      <c r="EA48" s="248"/>
    </row>
    <row r="49" spans="1:131" s="249" customFormat="1" ht="26.25" customHeight="1" x14ac:dyDescent="0.2">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8"/>
      <c r="AG49" s="1079"/>
      <c r="AH49" s="1079"/>
      <c r="AI49" s="1079"/>
      <c r="AJ49" s="1080"/>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39"/>
      <c r="BF49" s="1039"/>
      <c r="BG49" s="1039"/>
      <c r="BH49" s="1039"/>
      <c r="BI49" s="1040"/>
      <c r="BJ49" s="254"/>
      <c r="BK49" s="254"/>
      <c r="BL49" s="254"/>
      <c r="BM49" s="254"/>
      <c r="BN49" s="254"/>
      <c r="BO49" s="267"/>
      <c r="BP49" s="267"/>
      <c r="BQ49" s="264">
        <v>43</v>
      </c>
      <c r="BR49" s="265"/>
      <c r="BS49" s="1073"/>
      <c r="BT49" s="1074"/>
      <c r="BU49" s="1074"/>
      <c r="BV49" s="1074"/>
      <c r="BW49" s="1074"/>
      <c r="BX49" s="1074"/>
      <c r="BY49" s="1074"/>
      <c r="BZ49" s="1074"/>
      <c r="CA49" s="1074"/>
      <c r="CB49" s="1074"/>
      <c r="CC49" s="1074"/>
      <c r="CD49" s="1074"/>
      <c r="CE49" s="1074"/>
      <c r="CF49" s="1074"/>
      <c r="CG49" s="1075"/>
      <c r="CH49" s="1048"/>
      <c r="CI49" s="1049"/>
      <c r="CJ49" s="1049"/>
      <c r="CK49" s="1049"/>
      <c r="CL49" s="1050"/>
      <c r="CM49" s="1048"/>
      <c r="CN49" s="1049"/>
      <c r="CO49" s="1049"/>
      <c r="CP49" s="1049"/>
      <c r="CQ49" s="1050"/>
      <c r="CR49" s="1048"/>
      <c r="CS49" s="1049"/>
      <c r="CT49" s="1049"/>
      <c r="CU49" s="1049"/>
      <c r="CV49" s="1050"/>
      <c r="CW49" s="1048"/>
      <c r="CX49" s="1049"/>
      <c r="CY49" s="1049"/>
      <c r="CZ49" s="1049"/>
      <c r="DA49" s="1050"/>
      <c r="DB49" s="1048"/>
      <c r="DC49" s="1049"/>
      <c r="DD49" s="1049"/>
      <c r="DE49" s="1049"/>
      <c r="DF49" s="1050"/>
      <c r="DG49" s="1048"/>
      <c r="DH49" s="1049"/>
      <c r="DI49" s="1049"/>
      <c r="DJ49" s="1049"/>
      <c r="DK49" s="1050"/>
      <c r="DL49" s="1048"/>
      <c r="DM49" s="1049"/>
      <c r="DN49" s="1049"/>
      <c r="DO49" s="1049"/>
      <c r="DP49" s="1050"/>
      <c r="DQ49" s="1048"/>
      <c r="DR49" s="1049"/>
      <c r="DS49" s="1049"/>
      <c r="DT49" s="1049"/>
      <c r="DU49" s="1050"/>
      <c r="DV49" s="1051"/>
      <c r="DW49" s="1052"/>
      <c r="DX49" s="1052"/>
      <c r="DY49" s="1052"/>
      <c r="DZ49" s="1053"/>
      <c r="EA49" s="248"/>
    </row>
    <row r="50" spans="1:131" s="249" customFormat="1" ht="26.25" customHeight="1" x14ac:dyDescent="0.2">
      <c r="A50" s="263">
        <v>23</v>
      </c>
      <c r="B50" s="1094"/>
      <c r="C50" s="1095"/>
      <c r="D50" s="1095"/>
      <c r="E50" s="1095"/>
      <c r="F50" s="1095"/>
      <c r="G50" s="1095"/>
      <c r="H50" s="1095"/>
      <c r="I50" s="1095"/>
      <c r="J50" s="1095"/>
      <c r="K50" s="1095"/>
      <c r="L50" s="1095"/>
      <c r="M50" s="1095"/>
      <c r="N50" s="1095"/>
      <c r="O50" s="1095"/>
      <c r="P50" s="1096"/>
      <c r="Q50" s="1097"/>
      <c r="R50" s="1082"/>
      <c r="S50" s="1082"/>
      <c r="T50" s="1082"/>
      <c r="U50" s="1082"/>
      <c r="V50" s="1082"/>
      <c r="W50" s="1082"/>
      <c r="X50" s="1082"/>
      <c r="Y50" s="1082"/>
      <c r="Z50" s="1082"/>
      <c r="AA50" s="1082"/>
      <c r="AB50" s="1082"/>
      <c r="AC50" s="1082"/>
      <c r="AD50" s="1082"/>
      <c r="AE50" s="1098"/>
      <c r="AF50" s="1078"/>
      <c r="AG50" s="1079"/>
      <c r="AH50" s="1079"/>
      <c r="AI50" s="1079"/>
      <c r="AJ50" s="1080"/>
      <c r="AK50" s="1081"/>
      <c r="AL50" s="1082"/>
      <c r="AM50" s="1082"/>
      <c r="AN50" s="1082"/>
      <c r="AO50" s="1082"/>
      <c r="AP50" s="1082"/>
      <c r="AQ50" s="1082"/>
      <c r="AR50" s="1082"/>
      <c r="AS50" s="1082"/>
      <c r="AT50" s="1082"/>
      <c r="AU50" s="1082"/>
      <c r="AV50" s="1082"/>
      <c r="AW50" s="1082"/>
      <c r="AX50" s="1082"/>
      <c r="AY50" s="1082"/>
      <c r="AZ50" s="1083"/>
      <c r="BA50" s="1083"/>
      <c r="BB50" s="1083"/>
      <c r="BC50" s="1083"/>
      <c r="BD50" s="1083"/>
      <c r="BE50" s="1039"/>
      <c r="BF50" s="1039"/>
      <c r="BG50" s="1039"/>
      <c r="BH50" s="1039"/>
      <c r="BI50" s="1040"/>
      <c r="BJ50" s="254"/>
      <c r="BK50" s="254"/>
      <c r="BL50" s="254"/>
      <c r="BM50" s="254"/>
      <c r="BN50" s="254"/>
      <c r="BO50" s="267"/>
      <c r="BP50" s="267"/>
      <c r="BQ50" s="264">
        <v>44</v>
      </c>
      <c r="BR50" s="265"/>
      <c r="BS50" s="1073"/>
      <c r="BT50" s="1074"/>
      <c r="BU50" s="1074"/>
      <c r="BV50" s="1074"/>
      <c r="BW50" s="1074"/>
      <c r="BX50" s="1074"/>
      <c r="BY50" s="1074"/>
      <c r="BZ50" s="1074"/>
      <c r="CA50" s="1074"/>
      <c r="CB50" s="1074"/>
      <c r="CC50" s="1074"/>
      <c r="CD50" s="1074"/>
      <c r="CE50" s="1074"/>
      <c r="CF50" s="1074"/>
      <c r="CG50" s="1075"/>
      <c r="CH50" s="1048"/>
      <c r="CI50" s="1049"/>
      <c r="CJ50" s="1049"/>
      <c r="CK50" s="1049"/>
      <c r="CL50" s="1050"/>
      <c r="CM50" s="1048"/>
      <c r="CN50" s="1049"/>
      <c r="CO50" s="1049"/>
      <c r="CP50" s="1049"/>
      <c r="CQ50" s="1050"/>
      <c r="CR50" s="1048"/>
      <c r="CS50" s="1049"/>
      <c r="CT50" s="1049"/>
      <c r="CU50" s="1049"/>
      <c r="CV50" s="1050"/>
      <c r="CW50" s="1048"/>
      <c r="CX50" s="1049"/>
      <c r="CY50" s="1049"/>
      <c r="CZ50" s="1049"/>
      <c r="DA50" s="1050"/>
      <c r="DB50" s="1048"/>
      <c r="DC50" s="1049"/>
      <c r="DD50" s="1049"/>
      <c r="DE50" s="1049"/>
      <c r="DF50" s="1050"/>
      <c r="DG50" s="1048"/>
      <c r="DH50" s="1049"/>
      <c r="DI50" s="1049"/>
      <c r="DJ50" s="1049"/>
      <c r="DK50" s="1050"/>
      <c r="DL50" s="1048"/>
      <c r="DM50" s="1049"/>
      <c r="DN50" s="1049"/>
      <c r="DO50" s="1049"/>
      <c r="DP50" s="1050"/>
      <c r="DQ50" s="1048"/>
      <c r="DR50" s="1049"/>
      <c r="DS50" s="1049"/>
      <c r="DT50" s="1049"/>
      <c r="DU50" s="1050"/>
      <c r="DV50" s="1051"/>
      <c r="DW50" s="1052"/>
      <c r="DX50" s="1052"/>
      <c r="DY50" s="1052"/>
      <c r="DZ50" s="1053"/>
      <c r="EA50" s="248"/>
    </row>
    <row r="51" spans="1:131" s="249" customFormat="1" ht="26.25" customHeight="1" x14ac:dyDescent="0.2">
      <c r="A51" s="263">
        <v>24</v>
      </c>
      <c r="B51" s="1094"/>
      <c r="C51" s="1095"/>
      <c r="D51" s="1095"/>
      <c r="E51" s="1095"/>
      <c r="F51" s="1095"/>
      <c r="G51" s="1095"/>
      <c r="H51" s="1095"/>
      <c r="I51" s="1095"/>
      <c r="J51" s="1095"/>
      <c r="K51" s="1095"/>
      <c r="L51" s="1095"/>
      <c r="M51" s="1095"/>
      <c r="N51" s="1095"/>
      <c r="O51" s="1095"/>
      <c r="P51" s="1096"/>
      <c r="Q51" s="1097"/>
      <c r="R51" s="1082"/>
      <c r="S51" s="1082"/>
      <c r="T51" s="1082"/>
      <c r="U51" s="1082"/>
      <c r="V51" s="1082"/>
      <c r="W51" s="1082"/>
      <c r="X51" s="1082"/>
      <c r="Y51" s="1082"/>
      <c r="Z51" s="1082"/>
      <c r="AA51" s="1082"/>
      <c r="AB51" s="1082"/>
      <c r="AC51" s="1082"/>
      <c r="AD51" s="1082"/>
      <c r="AE51" s="1098"/>
      <c r="AF51" s="1078"/>
      <c r="AG51" s="1079"/>
      <c r="AH51" s="1079"/>
      <c r="AI51" s="1079"/>
      <c r="AJ51" s="1080"/>
      <c r="AK51" s="1081"/>
      <c r="AL51" s="1082"/>
      <c r="AM51" s="1082"/>
      <c r="AN51" s="1082"/>
      <c r="AO51" s="1082"/>
      <c r="AP51" s="1082"/>
      <c r="AQ51" s="1082"/>
      <c r="AR51" s="1082"/>
      <c r="AS51" s="1082"/>
      <c r="AT51" s="1082"/>
      <c r="AU51" s="1082"/>
      <c r="AV51" s="1082"/>
      <c r="AW51" s="1082"/>
      <c r="AX51" s="1082"/>
      <c r="AY51" s="1082"/>
      <c r="AZ51" s="1083"/>
      <c r="BA51" s="1083"/>
      <c r="BB51" s="1083"/>
      <c r="BC51" s="1083"/>
      <c r="BD51" s="1083"/>
      <c r="BE51" s="1039"/>
      <c r="BF51" s="1039"/>
      <c r="BG51" s="1039"/>
      <c r="BH51" s="1039"/>
      <c r="BI51" s="1040"/>
      <c r="BJ51" s="254"/>
      <c r="BK51" s="254"/>
      <c r="BL51" s="254"/>
      <c r="BM51" s="254"/>
      <c r="BN51" s="254"/>
      <c r="BO51" s="267"/>
      <c r="BP51" s="267"/>
      <c r="BQ51" s="264">
        <v>45</v>
      </c>
      <c r="BR51" s="265"/>
      <c r="BS51" s="1073"/>
      <c r="BT51" s="1074"/>
      <c r="BU51" s="1074"/>
      <c r="BV51" s="1074"/>
      <c r="BW51" s="1074"/>
      <c r="BX51" s="1074"/>
      <c r="BY51" s="1074"/>
      <c r="BZ51" s="1074"/>
      <c r="CA51" s="1074"/>
      <c r="CB51" s="1074"/>
      <c r="CC51" s="1074"/>
      <c r="CD51" s="1074"/>
      <c r="CE51" s="1074"/>
      <c r="CF51" s="1074"/>
      <c r="CG51" s="1075"/>
      <c r="CH51" s="1048"/>
      <c r="CI51" s="1049"/>
      <c r="CJ51" s="1049"/>
      <c r="CK51" s="1049"/>
      <c r="CL51" s="1050"/>
      <c r="CM51" s="1048"/>
      <c r="CN51" s="1049"/>
      <c r="CO51" s="1049"/>
      <c r="CP51" s="1049"/>
      <c r="CQ51" s="1050"/>
      <c r="CR51" s="1048"/>
      <c r="CS51" s="1049"/>
      <c r="CT51" s="1049"/>
      <c r="CU51" s="1049"/>
      <c r="CV51" s="1050"/>
      <c r="CW51" s="1048"/>
      <c r="CX51" s="1049"/>
      <c r="CY51" s="1049"/>
      <c r="CZ51" s="1049"/>
      <c r="DA51" s="1050"/>
      <c r="DB51" s="1048"/>
      <c r="DC51" s="1049"/>
      <c r="DD51" s="1049"/>
      <c r="DE51" s="1049"/>
      <c r="DF51" s="1050"/>
      <c r="DG51" s="1048"/>
      <c r="DH51" s="1049"/>
      <c r="DI51" s="1049"/>
      <c r="DJ51" s="1049"/>
      <c r="DK51" s="1050"/>
      <c r="DL51" s="1048"/>
      <c r="DM51" s="1049"/>
      <c r="DN51" s="1049"/>
      <c r="DO51" s="1049"/>
      <c r="DP51" s="1050"/>
      <c r="DQ51" s="1048"/>
      <c r="DR51" s="1049"/>
      <c r="DS51" s="1049"/>
      <c r="DT51" s="1049"/>
      <c r="DU51" s="1050"/>
      <c r="DV51" s="1051"/>
      <c r="DW51" s="1052"/>
      <c r="DX51" s="1052"/>
      <c r="DY51" s="1052"/>
      <c r="DZ51" s="1053"/>
      <c r="EA51" s="248"/>
    </row>
    <row r="52" spans="1:131" s="249" customFormat="1" ht="26.25" customHeight="1" x14ac:dyDescent="0.2">
      <c r="A52" s="263">
        <v>25</v>
      </c>
      <c r="B52" s="1094"/>
      <c r="C52" s="1095"/>
      <c r="D52" s="1095"/>
      <c r="E52" s="1095"/>
      <c r="F52" s="1095"/>
      <c r="G52" s="1095"/>
      <c r="H52" s="1095"/>
      <c r="I52" s="1095"/>
      <c r="J52" s="1095"/>
      <c r="K52" s="1095"/>
      <c r="L52" s="1095"/>
      <c r="M52" s="1095"/>
      <c r="N52" s="1095"/>
      <c r="O52" s="1095"/>
      <c r="P52" s="1096"/>
      <c r="Q52" s="1097"/>
      <c r="R52" s="1082"/>
      <c r="S52" s="1082"/>
      <c r="T52" s="1082"/>
      <c r="U52" s="1082"/>
      <c r="V52" s="1082"/>
      <c r="W52" s="1082"/>
      <c r="X52" s="1082"/>
      <c r="Y52" s="1082"/>
      <c r="Z52" s="1082"/>
      <c r="AA52" s="1082"/>
      <c r="AB52" s="1082"/>
      <c r="AC52" s="1082"/>
      <c r="AD52" s="1082"/>
      <c r="AE52" s="1098"/>
      <c r="AF52" s="1078"/>
      <c r="AG52" s="1079"/>
      <c r="AH52" s="1079"/>
      <c r="AI52" s="1079"/>
      <c r="AJ52" s="1080"/>
      <c r="AK52" s="1081"/>
      <c r="AL52" s="1082"/>
      <c r="AM52" s="1082"/>
      <c r="AN52" s="1082"/>
      <c r="AO52" s="1082"/>
      <c r="AP52" s="1082"/>
      <c r="AQ52" s="1082"/>
      <c r="AR52" s="1082"/>
      <c r="AS52" s="1082"/>
      <c r="AT52" s="1082"/>
      <c r="AU52" s="1082"/>
      <c r="AV52" s="1082"/>
      <c r="AW52" s="1082"/>
      <c r="AX52" s="1082"/>
      <c r="AY52" s="1082"/>
      <c r="AZ52" s="1083"/>
      <c r="BA52" s="1083"/>
      <c r="BB52" s="1083"/>
      <c r="BC52" s="1083"/>
      <c r="BD52" s="1083"/>
      <c r="BE52" s="1039"/>
      <c r="BF52" s="1039"/>
      <c r="BG52" s="1039"/>
      <c r="BH52" s="1039"/>
      <c r="BI52" s="1040"/>
      <c r="BJ52" s="254"/>
      <c r="BK52" s="254"/>
      <c r="BL52" s="254"/>
      <c r="BM52" s="254"/>
      <c r="BN52" s="254"/>
      <c r="BO52" s="267"/>
      <c r="BP52" s="267"/>
      <c r="BQ52" s="264">
        <v>46</v>
      </c>
      <c r="BR52" s="265"/>
      <c r="BS52" s="1073"/>
      <c r="BT52" s="1074"/>
      <c r="BU52" s="1074"/>
      <c r="BV52" s="1074"/>
      <c r="BW52" s="1074"/>
      <c r="BX52" s="1074"/>
      <c r="BY52" s="1074"/>
      <c r="BZ52" s="1074"/>
      <c r="CA52" s="1074"/>
      <c r="CB52" s="1074"/>
      <c r="CC52" s="1074"/>
      <c r="CD52" s="1074"/>
      <c r="CE52" s="1074"/>
      <c r="CF52" s="1074"/>
      <c r="CG52" s="1075"/>
      <c r="CH52" s="1048"/>
      <c r="CI52" s="1049"/>
      <c r="CJ52" s="1049"/>
      <c r="CK52" s="1049"/>
      <c r="CL52" s="1050"/>
      <c r="CM52" s="1048"/>
      <c r="CN52" s="1049"/>
      <c r="CO52" s="1049"/>
      <c r="CP52" s="1049"/>
      <c r="CQ52" s="1050"/>
      <c r="CR52" s="1048"/>
      <c r="CS52" s="1049"/>
      <c r="CT52" s="1049"/>
      <c r="CU52" s="1049"/>
      <c r="CV52" s="1050"/>
      <c r="CW52" s="1048"/>
      <c r="CX52" s="1049"/>
      <c r="CY52" s="1049"/>
      <c r="CZ52" s="1049"/>
      <c r="DA52" s="1050"/>
      <c r="DB52" s="1048"/>
      <c r="DC52" s="1049"/>
      <c r="DD52" s="1049"/>
      <c r="DE52" s="1049"/>
      <c r="DF52" s="1050"/>
      <c r="DG52" s="1048"/>
      <c r="DH52" s="1049"/>
      <c r="DI52" s="1049"/>
      <c r="DJ52" s="1049"/>
      <c r="DK52" s="1050"/>
      <c r="DL52" s="1048"/>
      <c r="DM52" s="1049"/>
      <c r="DN52" s="1049"/>
      <c r="DO52" s="1049"/>
      <c r="DP52" s="1050"/>
      <c r="DQ52" s="1048"/>
      <c r="DR52" s="1049"/>
      <c r="DS52" s="1049"/>
      <c r="DT52" s="1049"/>
      <c r="DU52" s="1050"/>
      <c r="DV52" s="1051"/>
      <c r="DW52" s="1052"/>
      <c r="DX52" s="1052"/>
      <c r="DY52" s="1052"/>
      <c r="DZ52" s="1053"/>
      <c r="EA52" s="248"/>
    </row>
    <row r="53" spans="1:131" s="249" customFormat="1" ht="26.25" customHeight="1" x14ac:dyDescent="0.2">
      <c r="A53" s="263">
        <v>26</v>
      </c>
      <c r="B53" s="1094"/>
      <c r="C53" s="1095"/>
      <c r="D53" s="1095"/>
      <c r="E53" s="1095"/>
      <c r="F53" s="1095"/>
      <c r="G53" s="1095"/>
      <c r="H53" s="1095"/>
      <c r="I53" s="1095"/>
      <c r="J53" s="1095"/>
      <c r="K53" s="1095"/>
      <c r="L53" s="1095"/>
      <c r="M53" s="1095"/>
      <c r="N53" s="1095"/>
      <c r="O53" s="1095"/>
      <c r="P53" s="1096"/>
      <c r="Q53" s="1097"/>
      <c r="R53" s="1082"/>
      <c r="S53" s="1082"/>
      <c r="T53" s="1082"/>
      <c r="U53" s="1082"/>
      <c r="V53" s="1082"/>
      <c r="W53" s="1082"/>
      <c r="X53" s="1082"/>
      <c r="Y53" s="1082"/>
      <c r="Z53" s="1082"/>
      <c r="AA53" s="1082"/>
      <c r="AB53" s="1082"/>
      <c r="AC53" s="1082"/>
      <c r="AD53" s="1082"/>
      <c r="AE53" s="1098"/>
      <c r="AF53" s="1078"/>
      <c r="AG53" s="1079"/>
      <c r="AH53" s="1079"/>
      <c r="AI53" s="1079"/>
      <c r="AJ53" s="1080"/>
      <c r="AK53" s="1081"/>
      <c r="AL53" s="1082"/>
      <c r="AM53" s="1082"/>
      <c r="AN53" s="1082"/>
      <c r="AO53" s="1082"/>
      <c r="AP53" s="1082"/>
      <c r="AQ53" s="1082"/>
      <c r="AR53" s="1082"/>
      <c r="AS53" s="1082"/>
      <c r="AT53" s="1082"/>
      <c r="AU53" s="1082"/>
      <c r="AV53" s="1082"/>
      <c r="AW53" s="1082"/>
      <c r="AX53" s="1082"/>
      <c r="AY53" s="1082"/>
      <c r="AZ53" s="1083"/>
      <c r="BA53" s="1083"/>
      <c r="BB53" s="1083"/>
      <c r="BC53" s="1083"/>
      <c r="BD53" s="1083"/>
      <c r="BE53" s="1039"/>
      <c r="BF53" s="1039"/>
      <c r="BG53" s="1039"/>
      <c r="BH53" s="1039"/>
      <c r="BI53" s="1040"/>
      <c r="BJ53" s="254"/>
      <c r="BK53" s="254"/>
      <c r="BL53" s="254"/>
      <c r="BM53" s="254"/>
      <c r="BN53" s="254"/>
      <c r="BO53" s="267"/>
      <c r="BP53" s="267"/>
      <c r="BQ53" s="264">
        <v>47</v>
      </c>
      <c r="BR53" s="265"/>
      <c r="BS53" s="1073"/>
      <c r="BT53" s="1074"/>
      <c r="BU53" s="1074"/>
      <c r="BV53" s="1074"/>
      <c r="BW53" s="1074"/>
      <c r="BX53" s="1074"/>
      <c r="BY53" s="1074"/>
      <c r="BZ53" s="1074"/>
      <c r="CA53" s="1074"/>
      <c r="CB53" s="1074"/>
      <c r="CC53" s="1074"/>
      <c r="CD53" s="1074"/>
      <c r="CE53" s="1074"/>
      <c r="CF53" s="1074"/>
      <c r="CG53" s="1075"/>
      <c r="CH53" s="1048"/>
      <c r="CI53" s="1049"/>
      <c r="CJ53" s="1049"/>
      <c r="CK53" s="1049"/>
      <c r="CL53" s="1050"/>
      <c r="CM53" s="1048"/>
      <c r="CN53" s="1049"/>
      <c r="CO53" s="1049"/>
      <c r="CP53" s="1049"/>
      <c r="CQ53" s="1050"/>
      <c r="CR53" s="1048"/>
      <c r="CS53" s="1049"/>
      <c r="CT53" s="1049"/>
      <c r="CU53" s="1049"/>
      <c r="CV53" s="1050"/>
      <c r="CW53" s="1048"/>
      <c r="CX53" s="1049"/>
      <c r="CY53" s="1049"/>
      <c r="CZ53" s="1049"/>
      <c r="DA53" s="1050"/>
      <c r="DB53" s="1048"/>
      <c r="DC53" s="1049"/>
      <c r="DD53" s="1049"/>
      <c r="DE53" s="1049"/>
      <c r="DF53" s="1050"/>
      <c r="DG53" s="1048"/>
      <c r="DH53" s="1049"/>
      <c r="DI53" s="1049"/>
      <c r="DJ53" s="1049"/>
      <c r="DK53" s="1050"/>
      <c r="DL53" s="1048"/>
      <c r="DM53" s="1049"/>
      <c r="DN53" s="1049"/>
      <c r="DO53" s="1049"/>
      <c r="DP53" s="1050"/>
      <c r="DQ53" s="1048"/>
      <c r="DR53" s="1049"/>
      <c r="DS53" s="1049"/>
      <c r="DT53" s="1049"/>
      <c r="DU53" s="1050"/>
      <c r="DV53" s="1051"/>
      <c r="DW53" s="1052"/>
      <c r="DX53" s="1052"/>
      <c r="DY53" s="1052"/>
      <c r="DZ53" s="1053"/>
      <c r="EA53" s="248"/>
    </row>
    <row r="54" spans="1:131" s="249" customFormat="1" ht="26.25" customHeight="1" x14ac:dyDescent="0.2">
      <c r="A54" s="263">
        <v>27</v>
      </c>
      <c r="B54" s="1094"/>
      <c r="C54" s="1095"/>
      <c r="D54" s="1095"/>
      <c r="E54" s="1095"/>
      <c r="F54" s="1095"/>
      <c r="G54" s="1095"/>
      <c r="H54" s="1095"/>
      <c r="I54" s="1095"/>
      <c r="J54" s="1095"/>
      <c r="K54" s="1095"/>
      <c r="L54" s="1095"/>
      <c r="M54" s="1095"/>
      <c r="N54" s="1095"/>
      <c r="O54" s="1095"/>
      <c r="P54" s="1096"/>
      <c r="Q54" s="1097"/>
      <c r="R54" s="1082"/>
      <c r="S54" s="1082"/>
      <c r="T54" s="1082"/>
      <c r="U54" s="1082"/>
      <c r="V54" s="1082"/>
      <c r="W54" s="1082"/>
      <c r="X54" s="1082"/>
      <c r="Y54" s="1082"/>
      <c r="Z54" s="1082"/>
      <c r="AA54" s="1082"/>
      <c r="AB54" s="1082"/>
      <c r="AC54" s="1082"/>
      <c r="AD54" s="1082"/>
      <c r="AE54" s="1098"/>
      <c r="AF54" s="1078"/>
      <c r="AG54" s="1079"/>
      <c r="AH54" s="1079"/>
      <c r="AI54" s="1079"/>
      <c r="AJ54" s="1080"/>
      <c r="AK54" s="1081"/>
      <c r="AL54" s="1082"/>
      <c r="AM54" s="1082"/>
      <c r="AN54" s="1082"/>
      <c r="AO54" s="1082"/>
      <c r="AP54" s="1082"/>
      <c r="AQ54" s="1082"/>
      <c r="AR54" s="1082"/>
      <c r="AS54" s="1082"/>
      <c r="AT54" s="1082"/>
      <c r="AU54" s="1082"/>
      <c r="AV54" s="1082"/>
      <c r="AW54" s="1082"/>
      <c r="AX54" s="1082"/>
      <c r="AY54" s="1082"/>
      <c r="AZ54" s="1083"/>
      <c r="BA54" s="1083"/>
      <c r="BB54" s="1083"/>
      <c r="BC54" s="1083"/>
      <c r="BD54" s="1083"/>
      <c r="BE54" s="1039"/>
      <c r="BF54" s="1039"/>
      <c r="BG54" s="1039"/>
      <c r="BH54" s="1039"/>
      <c r="BI54" s="1040"/>
      <c r="BJ54" s="254"/>
      <c r="BK54" s="254"/>
      <c r="BL54" s="254"/>
      <c r="BM54" s="254"/>
      <c r="BN54" s="254"/>
      <c r="BO54" s="267"/>
      <c r="BP54" s="267"/>
      <c r="BQ54" s="264">
        <v>48</v>
      </c>
      <c r="BR54" s="265"/>
      <c r="BS54" s="1073"/>
      <c r="BT54" s="1074"/>
      <c r="BU54" s="1074"/>
      <c r="BV54" s="1074"/>
      <c r="BW54" s="1074"/>
      <c r="BX54" s="1074"/>
      <c r="BY54" s="1074"/>
      <c r="BZ54" s="1074"/>
      <c r="CA54" s="1074"/>
      <c r="CB54" s="1074"/>
      <c r="CC54" s="1074"/>
      <c r="CD54" s="1074"/>
      <c r="CE54" s="1074"/>
      <c r="CF54" s="1074"/>
      <c r="CG54" s="1075"/>
      <c r="CH54" s="1048"/>
      <c r="CI54" s="1049"/>
      <c r="CJ54" s="1049"/>
      <c r="CK54" s="1049"/>
      <c r="CL54" s="1050"/>
      <c r="CM54" s="1048"/>
      <c r="CN54" s="1049"/>
      <c r="CO54" s="1049"/>
      <c r="CP54" s="1049"/>
      <c r="CQ54" s="1050"/>
      <c r="CR54" s="1048"/>
      <c r="CS54" s="1049"/>
      <c r="CT54" s="1049"/>
      <c r="CU54" s="1049"/>
      <c r="CV54" s="1050"/>
      <c r="CW54" s="1048"/>
      <c r="CX54" s="1049"/>
      <c r="CY54" s="1049"/>
      <c r="CZ54" s="1049"/>
      <c r="DA54" s="1050"/>
      <c r="DB54" s="1048"/>
      <c r="DC54" s="1049"/>
      <c r="DD54" s="1049"/>
      <c r="DE54" s="1049"/>
      <c r="DF54" s="1050"/>
      <c r="DG54" s="1048"/>
      <c r="DH54" s="1049"/>
      <c r="DI54" s="1049"/>
      <c r="DJ54" s="1049"/>
      <c r="DK54" s="1050"/>
      <c r="DL54" s="1048"/>
      <c r="DM54" s="1049"/>
      <c r="DN54" s="1049"/>
      <c r="DO54" s="1049"/>
      <c r="DP54" s="1050"/>
      <c r="DQ54" s="1048"/>
      <c r="DR54" s="1049"/>
      <c r="DS54" s="1049"/>
      <c r="DT54" s="1049"/>
      <c r="DU54" s="1050"/>
      <c r="DV54" s="1051"/>
      <c r="DW54" s="1052"/>
      <c r="DX54" s="1052"/>
      <c r="DY54" s="1052"/>
      <c r="DZ54" s="1053"/>
      <c r="EA54" s="248"/>
    </row>
    <row r="55" spans="1:131" s="249" customFormat="1" ht="26.25" customHeight="1" x14ac:dyDescent="0.2">
      <c r="A55" s="263">
        <v>28</v>
      </c>
      <c r="B55" s="1094"/>
      <c r="C55" s="1095"/>
      <c r="D55" s="1095"/>
      <c r="E55" s="1095"/>
      <c r="F55" s="1095"/>
      <c r="G55" s="1095"/>
      <c r="H55" s="1095"/>
      <c r="I55" s="1095"/>
      <c r="J55" s="1095"/>
      <c r="K55" s="1095"/>
      <c r="L55" s="1095"/>
      <c r="M55" s="1095"/>
      <c r="N55" s="1095"/>
      <c r="O55" s="1095"/>
      <c r="P55" s="1096"/>
      <c r="Q55" s="1097"/>
      <c r="R55" s="1082"/>
      <c r="S55" s="1082"/>
      <c r="T55" s="1082"/>
      <c r="U55" s="1082"/>
      <c r="V55" s="1082"/>
      <c r="W55" s="1082"/>
      <c r="X55" s="1082"/>
      <c r="Y55" s="1082"/>
      <c r="Z55" s="1082"/>
      <c r="AA55" s="1082"/>
      <c r="AB55" s="1082"/>
      <c r="AC55" s="1082"/>
      <c r="AD55" s="1082"/>
      <c r="AE55" s="1098"/>
      <c r="AF55" s="1078"/>
      <c r="AG55" s="1079"/>
      <c r="AH55" s="1079"/>
      <c r="AI55" s="1079"/>
      <c r="AJ55" s="1080"/>
      <c r="AK55" s="1081"/>
      <c r="AL55" s="1082"/>
      <c r="AM55" s="1082"/>
      <c r="AN55" s="1082"/>
      <c r="AO55" s="1082"/>
      <c r="AP55" s="1082"/>
      <c r="AQ55" s="1082"/>
      <c r="AR55" s="1082"/>
      <c r="AS55" s="1082"/>
      <c r="AT55" s="1082"/>
      <c r="AU55" s="1082"/>
      <c r="AV55" s="1082"/>
      <c r="AW55" s="1082"/>
      <c r="AX55" s="1082"/>
      <c r="AY55" s="1082"/>
      <c r="AZ55" s="1083"/>
      <c r="BA55" s="1083"/>
      <c r="BB55" s="1083"/>
      <c r="BC55" s="1083"/>
      <c r="BD55" s="1083"/>
      <c r="BE55" s="1039"/>
      <c r="BF55" s="1039"/>
      <c r="BG55" s="1039"/>
      <c r="BH55" s="1039"/>
      <c r="BI55" s="1040"/>
      <c r="BJ55" s="254"/>
      <c r="BK55" s="254"/>
      <c r="BL55" s="254"/>
      <c r="BM55" s="254"/>
      <c r="BN55" s="254"/>
      <c r="BO55" s="267"/>
      <c r="BP55" s="267"/>
      <c r="BQ55" s="264">
        <v>49</v>
      </c>
      <c r="BR55" s="265"/>
      <c r="BS55" s="1073"/>
      <c r="BT55" s="1074"/>
      <c r="BU55" s="1074"/>
      <c r="BV55" s="1074"/>
      <c r="BW55" s="1074"/>
      <c r="BX55" s="1074"/>
      <c r="BY55" s="1074"/>
      <c r="BZ55" s="1074"/>
      <c r="CA55" s="1074"/>
      <c r="CB55" s="1074"/>
      <c r="CC55" s="1074"/>
      <c r="CD55" s="1074"/>
      <c r="CE55" s="1074"/>
      <c r="CF55" s="1074"/>
      <c r="CG55" s="1075"/>
      <c r="CH55" s="1048"/>
      <c r="CI55" s="1049"/>
      <c r="CJ55" s="1049"/>
      <c r="CK55" s="1049"/>
      <c r="CL55" s="1050"/>
      <c r="CM55" s="1048"/>
      <c r="CN55" s="1049"/>
      <c r="CO55" s="1049"/>
      <c r="CP55" s="1049"/>
      <c r="CQ55" s="1050"/>
      <c r="CR55" s="1048"/>
      <c r="CS55" s="1049"/>
      <c r="CT55" s="1049"/>
      <c r="CU55" s="1049"/>
      <c r="CV55" s="1050"/>
      <c r="CW55" s="1048"/>
      <c r="CX55" s="1049"/>
      <c r="CY55" s="1049"/>
      <c r="CZ55" s="1049"/>
      <c r="DA55" s="1050"/>
      <c r="DB55" s="1048"/>
      <c r="DC55" s="1049"/>
      <c r="DD55" s="1049"/>
      <c r="DE55" s="1049"/>
      <c r="DF55" s="1050"/>
      <c r="DG55" s="1048"/>
      <c r="DH55" s="1049"/>
      <c r="DI55" s="1049"/>
      <c r="DJ55" s="1049"/>
      <c r="DK55" s="1050"/>
      <c r="DL55" s="1048"/>
      <c r="DM55" s="1049"/>
      <c r="DN55" s="1049"/>
      <c r="DO55" s="1049"/>
      <c r="DP55" s="1050"/>
      <c r="DQ55" s="1048"/>
      <c r="DR55" s="1049"/>
      <c r="DS55" s="1049"/>
      <c r="DT55" s="1049"/>
      <c r="DU55" s="1050"/>
      <c r="DV55" s="1051"/>
      <c r="DW55" s="1052"/>
      <c r="DX55" s="1052"/>
      <c r="DY55" s="1052"/>
      <c r="DZ55" s="1053"/>
      <c r="EA55" s="248"/>
    </row>
    <row r="56" spans="1:131" s="249" customFormat="1" ht="26.25" customHeight="1" x14ac:dyDescent="0.2">
      <c r="A56" s="263">
        <v>29</v>
      </c>
      <c r="B56" s="1094"/>
      <c r="C56" s="1095"/>
      <c r="D56" s="1095"/>
      <c r="E56" s="1095"/>
      <c r="F56" s="1095"/>
      <c r="G56" s="1095"/>
      <c r="H56" s="1095"/>
      <c r="I56" s="1095"/>
      <c r="J56" s="1095"/>
      <c r="K56" s="1095"/>
      <c r="L56" s="1095"/>
      <c r="M56" s="1095"/>
      <c r="N56" s="1095"/>
      <c r="O56" s="1095"/>
      <c r="P56" s="1096"/>
      <c r="Q56" s="1097"/>
      <c r="R56" s="1082"/>
      <c r="S56" s="1082"/>
      <c r="T56" s="1082"/>
      <c r="U56" s="1082"/>
      <c r="V56" s="1082"/>
      <c r="W56" s="1082"/>
      <c r="X56" s="1082"/>
      <c r="Y56" s="1082"/>
      <c r="Z56" s="1082"/>
      <c r="AA56" s="1082"/>
      <c r="AB56" s="1082"/>
      <c r="AC56" s="1082"/>
      <c r="AD56" s="1082"/>
      <c r="AE56" s="1098"/>
      <c r="AF56" s="1078"/>
      <c r="AG56" s="1079"/>
      <c r="AH56" s="1079"/>
      <c r="AI56" s="1079"/>
      <c r="AJ56" s="1080"/>
      <c r="AK56" s="1081"/>
      <c r="AL56" s="1082"/>
      <c r="AM56" s="1082"/>
      <c r="AN56" s="1082"/>
      <c r="AO56" s="1082"/>
      <c r="AP56" s="1082"/>
      <c r="AQ56" s="1082"/>
      <c r="AR56" s="1082"/>
      <c r="AS56" s="1082"/>
      <c r="AT56" s="1082"/>
      <c r="AU56" s="1082"/>
      <c r="AV56" s="1082"/>
      <c r="AW56" s="1082"/>
      <c r="AX56" s="1082"/>
      <c r="AY56" s="1082"/>
      <c r="AZ56" s="1083"/>
      <c r="BA56" s="1083"/>
      <c r="BB56" s="1083"/>
      <c r="BC56" s="1083"/>
      <c r="BD56" s="1083"/>
      <c r="BE56" s="1039"/>
      <c r="BF56" s="1039"/>
      <c r="BG56" s="1039"/>
      <c r="BH56" s="1039"/>
      <c r="BI56" s="1040"/>
      <c r="BJ56" s="254"/>
      <c r="BK56" s="254"/>
      <c r="BL56" s="254"/>
      <c r="BM56" s="254"/>
      <c r="BN56" s="254"/>
      <c r="BO56" s="267"/>
      <c r="BP56" s="267"/>
      <c r="BQ56" s="264">
        <v>50</v>
      </c>
      <c r="BR56" s="265"/>
      <c r="BS56" s="1073"/>
      <c r="BT56" s="1074"/>
      <c r="BU56" s="1074"/>
      <c r="BV56" s="1074"/>
      <c r="BW56" s="1074"/>
      <c r="BX56" s="1074"/>
      <c r="BY56" s="1074"/>
      <c r="BZ56" s="1074"/>
      <c r="CA56" s="1074"/>
      <c r="CB56" s="1074"/>
      <c r="CC56" s="1074"/>
      <c r="CD56" s="1074"/>
      <c r="CE56" s="1074"/>
      <c r="CF56" s="1074"/>
      <c r="CG56" s="1075"/>
      <c r="CH56" s="1048"/>
      <c r="CI56" s="1049"/>
      <c r="CJ56" s="1049"/>
      <c r="CK56" s="1049"/>
      <c r="CL56" s="1050"/>
      <c r="CM56" s="1048"/>
      <c r="CN56" s="1049"/>
      <c r="CO56" s="1049"/>
      <c r="CP56" s="1049"/>
      <c r="CQ56" s="1050"/>
      <c r="CR56" s="1048"/>
      <c r="CS56" s="1049"/>
      <c r="CT56" s="1049"/>
      <c r="CU56" s="1049"/>
      <c r="CV56" s="1050"/>
      <c r="CW56" s="1048"/>
      <c r="CX56" s="1049"/>
      <c r="CY56" s="1049"/>
      <c r="CZ56" s="1049"/>
      <c r="DA56" s="1050"/>
      <c r="DB56" s="1048"/>
      <c r="DC56" s="1049"/>
      <c r="DD56" s="1049"/>
      <c r="DE56" s="1049"/>
      <c r="DF56" s="1050"/>
      <c r="DG56" s="1048"/>
      <c r="DH56" s="1049"/>
      <c r="DI56" s="1049"/>
      <c r="DJ56" s="1049"/>
      <c r="DK56" s="1050"/>
      <c r="DL56" s="1048"/>
      <c r="DM56" s="1049"/>
      <c r="DN56" s="1049"/>
      <c r="DO56" s="1049"/>
      <c r="DP56" s="1050"/>
      <c r="DQ56" s="1048"/>
      <c r="DR56" s="1049"/>
      <c r="DS56" s="1049"/>
      <c r="DT56" s="1049"/>
      <c r="DU56" s="1050"/>
      <c r="DV56" s="1051"/>
      <c r="DW56" s="1052"/>
      <c r="DX56" s="1052"/>
      <c r="DY56" s="1052"/>
      <c r="DZ56" s="1053"/>
      <c r="EA56" s="248"/>
    </row>
    <row r="57" spans="1:131" s="249" customFormat="1" ht="26.25" customHeight="1" x14ac:dyDescent="0.2">
      <c r="A57" s="263">
        <v>30</v>
      </c>
      <c r="B57" s="1094"/>
      <c r="C57" s="1095"/>
      <c r="D57" s="1095"/>
      <c r="E57" s="1095"/>
      <c r="F57" s="1095"/>
      <c r="G57" s="1095"/>
      <c r="H57" s="1095"/>
      <c r="I57" s="1095"/>
      <c r="J57" s="1095"/>
      <c r="K57" s="1095"/>
      <c r="L57" s="1095"/>
      <c r="M57" s="1095"/>
      <c r="N57" s="1095"/>
      <c r="O57" s="1095"/>
      <c r="P57" s="1096"/>
      <c r="Q57" s="1097"/>
      <c r="R57" s="1082"/>
      <c r="S57" s="1082"/>
      <c r="T57" s="1082"/>
      <c r="U57" s="1082"/>
      <c r="V57" s="1082"/>
      <c r="W57" s="1082"/>
      <c r="X57" s="1082"/>
      <c r="Y57" s="1082"/>
      <c r="Z57" s="1082"/>
      <c r="AA57" s="1082"/>
      <c r="AB57" s="1082"/>
      <c r="AC57" s="1082"/>
      <c r="AD57" s="1082"/>
      <c r="AE57" s="1098"/>
      <c r="AF57" s="1078"/>
      <c r="AG57" s="1079"/>
      <c r="AH57" s="1079"/>
      <c r="AI57" s="1079"/>
      <c r="AJ57" s="1080"/>
      <c r="AK57" s="1081"/>
      <c r="AL57" s="1082"/>
      <c r="AM57" s="1082"/>
      <c r="AN57" s="1082"/>
      <c r="AO57" s="1082"/>
      <c r="AP57" s="1082"/>
      <c r="AQ57" s="1082"/>
      <c r="AR57" s="1082"/>
      <c r="AS57" s="1082"/>
      <c r="AT57" s="1082"/>
      <c r="AU57" s="1082"/>
      <c r="AV57" s="1082"/>
      <c r="AW57" s="1082"/>
      <c r="AX57" s="1082"/>
      <c r="AY57" s="1082"/>
      <c r="AZ57" s="1083"/>
      <c r="BA57" s="1083"/>
      <c r="BB57" s="1083"/>
      <c r="BC57" s="1083"/>
      <c r="BD57" s="1083"/>
      <c r="BE57" s="1039"/>
      <c r="BF57" s="1039"/>
      <c r="BG57" s="1039"/>
      <c r="BH57" s="1039"/>
      <c r="BI57" s="1040"/>
      <c r="BJ57" s="254"/>
      <c r="BK57" s="254"/>
      <c r="BL57" s="254"/>
      <c r="BM57" s="254"/>
      <c r="BN57" s="254"/>
      <c r="BO57" s="267"/>
      <c r="BP57" s="267"/>
      <c r="BQ57" s="264">
        <v>51</v>
      </c>
      <c r="BR57" s="265"/>
      <c r="BS57" s="1073"/>
      <c r="BT57" s="1074"/>
      <c r="BU57" s="1074"/>
      <c r="BV57" s="1074"/>
      <c r="BW57" s="1074"/>
      <c r="BX57" s="1074"/>
      <c r="BY57" s="1074"/>
      <c r="BZ57" s="1074"/>
      <c r="CA57" s="1074"/>
      <c r="CB57" s="1074"/>
      <c r="CC57" s="1074"/>
      <c r="CD57" s="1074"/>
      <c r="CE57" s="1074"/>
      <c r="CF57" s="1074"/>
      <c r="CG57" s="1075"/>
      <c r="CH57" s="1048"/>
      <c r="CI57" s="1049"/>
      <c r="CJ57" s="1049"/>
      <c r="CK57" s="1049"/>
      <c r="CL57" s="1050"/>
      <c r="CM57" s="1048"/>
      <c r="CN57" s="1049"/>
      <c r="CO57" s="1049"/>
      <c r="CP57" s="1049"/>
      <c r="CQ57" s="1050"/>
      <c r="CR57" s="1048"/>
      <c r="CS57" s="1049"/>
      <c r="CT57" s="1049"/>
      <c r="CU57" s="1049"/>
      <c r="CV57" s="1050"/>
      <c r="CW57" s="1048"/>
      <c r="CX57" s="1049"/>
      <c r="CY57" s="1049"/>
      <c r="CZ57" s="1049"/>
      <c r="DA57" s="1050"/>
      <c r="DB57" s="1048"/>
      <c r="DC57" s="1049"/>
      <c r="DD57" s="1049"/>
      <c r="DE57" s="1049"/>
      <c r="DF57" s="1050"/>
      <c r="DG57" s="1048"/>
      <c r="DH57" s="1049"/>
      <c r="DI57" s="1049"/>
      <c r="DJ57" s="1049"/>
      <c r="DK57" s="1050"/>
      <c r="DL57" s="1048"/>
      <c r="DM57" s="1049"/>
      <c r="DN57" s="1049"/>
      <c r="DO57" s="1049"/>
      <c r="DP57" s="1050"/>
      <c r="DQ57" s="1048"/>
      <c r="DR57" s="1049"/>
      <c r="DS57" s="1049"/>
      <c r="DT57" s="1049"/>
      <c r="DU57" s="1050"/>
      <c r="DV57" s="1051"/>
      <c r="DW57" s="1052"/>
      <c r="DX57" s="1052"/>
      <c r="DY57" s="1052"/>
      <c r="DZ57" s="1053"/>
      <c r="EA57" s="248"/>
    </row>
    <row r="58" spans="1:131" s="249" customFormat="1" ht="26.25" customHeight="1" x14ac:dyDescent="0.2">
      <c r="A58" s="263">
        <v>31</v>
      </c>
      <c r="B58" s="1094"/>
      <c r="C58" s="1095"/>
      <c r="D58" s="1095"/>
      <c r="E58" s="1095"/>
      <c r="F58" s="1095"/>
      <c r="G58" s="1095"/>
      <c r="H58" s="1095"/>
      <c r="I58" s="1095"/>
      <c r="J58" s="1095"/>
      <c r="K58" s="1095"/>
      <c r="L58" s="1095"/>
      <c r="M58" s="1095"/>
      <c r="N58" s="1095"/>
      <c r="O58" s="1095"/>
      <c r="P58" s="1096"/>
      <c r="Q58" s="1097"/>
      <c r="R58" s="1082"/>
      <c r="S58" s="1082"/>
      <c r="T58" s="1082"/>
      <c r="U58" s="1082"/>
      <c r="V58" s="1082"/>
      <c r="W58" s="1082"/>
      <c r="X58" s="1082"/>
      <c r="Y58" s="1082"/>
      <c r="Z58" s="1082"/>
      <c r="AA58" s="1082"/>
      <c r="AB58" s="1082"/>
      <c r="AC58" s="1082"/>
      <c r="AD58" s="1082"/>
      <c r="AE58" s="1098"/>
      <c r="AF58" s="1078"/>
      <c r="AG58" s="1079"/>
      <c r="AH58" s="1079"/>
      <c r="AI58" s="1079"/>
      <c r="AJ58" s="1080"/>
      <c r="AK58" s="1081"/>
      <c r="AL58" s="1082"/>
      <c r="AM58" s="1082"/>
      <c r="AN58" s="1082"/>
      <c r="AO58" s="1082"/>
      <c r="AP58" s="1082"/>
      <c r="AQ58" s="1082"/>
      <c r="AR58" s="1082"/>
      <c r="AS58" s="1082"/>
      <c r="AT58" s="1082"/>
      <c r="AU58" s="1082"/>
      <c r="AV58" s="1082"/>
      <c r="AW58" s="1082"/>
      <c r="AX58" s="1082"/>
      <c r="AY58" s="1082"/>
      <c r="AZ58" s="1083"/>
      <c r="BA58" s="1083"/>
      <c r="BB58" s="1083"/>
      <c r="BC58" s="1083"/>
      <c r="BD58" s="1083"/>
      <c r="BE58" s="1039"/>
      <c r="BF58" s="1039"/>
      <c r="BG58" s="1039"/>
      <c r="BH58" s="1039"/>
      <c r="BI58" s="1040"/>
      <c r="BJ58" s="254"/>
      <c r="BK58" s="254"/>
      <c r="BL58" s="254"/>
      <c r="BM58" s="254"/>
      <c r="BN58" s="254"/>
      <c r="BO58" s="267"/>
      <c r="BP58" s="267"/>
      <c r="BQ58" s="264">
        <v>52</v>
      </c>
      <c r="BR58" s="265"/>
      <c r="BS58" s="1073"/>
      <c r="BT58" s="1074"/>
      <c r="BU58" s="1074"/>
      <c r="BV58" s="1074"/>
      <c r="BW58" s="1074"/>
      <c r="BX58" s="1074"/>
      <c r="BY58" s="1074"/>
      <c r="BZ58" s="1074"/>
      <c r="CA58" s="1074"/>
      <c r="CB58" s="1074"/>
      <c r="CC58" s="1074"/>
      <c r="CD58" s="1074"/>
      <c r="CE58" s="1074"/>
      <c r="CF58" s="1074"/>
      <c r="CG58" s="1075"/>
      <c r="CH58" s="1048"/>
      <c r="CI58" s="1049"/>
      <c r="CJ58" s="1049"/>
      <c r="CK58" s="1049"/>
      <c r="CL58" s="1050"/>
      <c r="CM58" s="1048"/>
      <c r="CN58" s="1049"/>
      <c r="CO58" s="1049"/>
      <c r="CP58" s="1049"/>
      <c r="CQ58" s="1050"/>
      <c r="CR58" s="1048"/>
      <c r="CS58" s="1049"/>
      <c r="CT58" s="1049"/>
      <c r="CU58" s="1049"/>
      <c r="CV58" s="1050"/>
      <c r="CW58" s="1048"/>
      <c r="CX58" s="1049"/>
      <c r="CY58" s="1049"/>
      <c r="CZ58" s="1049"/>
      <c r="DA58" s="1050"/>
      <c r="DB58" s="1048"/>
      <c r="DC58" s="1049"/>
      <c r="DD58" s="1049"/>
      <c r="DE58" s="1049"/>
      <c r="DF58" s="1050"/>
      <c r="DG58" s="1048"/>
      <c r="DH58" s="1049"/>
      <c r="DI58" s="1049"/>
      <c r="DJ58" s="1049"/>
      <c r="DK58" s="1050"/>
      <c r="DL58" s="1048"/>
      <c r="DM58" s="1049"/>
      <c r="DN58" s="1049"/>
      <c r="DO58" s="1049"/>
      <c r="DP58" s="1050"/>
      <c r="DQ58" s="1048"/>
      <c r="DR58" s="1049"/>
      <c r="DS58" s="1049"/>
      <c r="DT58" s="1049"/>
      <c r="DU58" s="1050"/>
      <c r="DV58" s="1051"/>
      <c r="DW58" s="1052"/>
      <c r="DX58" s="1052"/>
      <c r="DY58" s="1052"/>
      <c r="DZ58" s="1053"/>
      <c r="EA58" s="248"/>
    </row>
    <row r="59" spans="1:131" s="249" customFormat="1" ht="26.25" customHeight="1" x14ac:dyDescent="0.2">
      <c r="A59" s="263">
        <v>32</v>
      </c>
      <c r="B59" s="1094"/>
      <c r="C59" s="1095"/>
      <c r="D59" s="1095"/>
      <c r="E59" s="1095"/>
      <c r="F59" s="1095"/>
      <c r="G59" s="1095"/>
      <c r="H59" s="1095"/>
      <c r="I59" s="1095"/>
      <c r="J59" s="1095"/>
      <c r="K59" s="1095"/>
      <c r="L59" s="1095"/>
      <c r="M59" s="1095"/>
      <c r="N59" s="1095"/>
      <c r="O59" s="1095"/>
      <c r="P59" s="1096"/>
      <c r="Q59" s="1097"/>
      <c r="R59" s="1082"/>
      <c r="S59" s="1082"/>
      <c r="T59" s="1082"/>
      <c r="U59" s="1082"/>
      <c r="V59" s="1082"/>
      <c r="W59" s="1082"/>
      <c r="X59" s="1082"/>
      <c r="Y59" s="1082"/>
      <c r="Z59" s="1082"/>
      <c r="AA59" s="1082"/>
      <c r="AB59" s="1082"/>
      <c r="AC59" s="1082"/>
      <c r="AD59" s="1082"/>
      <c r="AE59" s="1098"/>
      <c r="AF59" s="1078"/>
      <c r="AG59" s="1079"/>
      <c r="AH59" s="1079"/>
      <c r="AI59" s="1079"/>
      <c r="AJ59" s="1080"/>
      <c r="AK59" s="1081"/>
      <c r="AL59" s="1082"/>
      <c r="AM59" s="1082"/>
      <c r="AN59" s="1082"/>
      <c r="AO59" s="1082"/>
      <c r="AP59" s="1082"/>
      <c r="AQ59" s="1082"/>
      <c r="AR59" s="1082"/>
      <c r="AS59" s="1082"/>
      <c r="AT59" s="1082"/>
      <c r="AU59" s="1082"/>
      <c r="AV59" s="1082"/>
      <c r="AW59" s="1082"/>
      <c r="AX59" s="1082"/>
      <c r="AY59" s="1082"/>
      <c r="AZ59" s="1083"/>
      <c r="BA59" s="1083"/>
      <c r="BB59" s="1083"/>
      <c r="BC59" s="1083"/>
      <c r="BD59" s="1083"/>
      <c r="BE59" s="1039"/>
      <c r="BF59" s="1039"/>
      <c r="BG59" s="1039"/>
      <c r="BH59" s="1039"/>
      <c r="BI59" s="1040"/>
      <c r="BJ59" s="254"/>
      <c r="BK59" s="254"/>
      <c r="BL59" s="254"/>
      <c r="BM59" s="254"/>
      <c r="BN59" s="254"/>
      <c r="BO59" s="267"/>
      <c r="BP59" s="267"/>
      <c r="BQ59" s="264">
        <v>53</v>
      </c>
      <c r="BR59" s="265"/>
      <c r="BS59" s="1073"/>
      <c r="BT59" s="1074"/>
      <c r="BU59" s="1074"/>
      <c r="BV59" s="1074"/>
      <c r="BW59" s="1074"/>
      <c r="BX59" s="1074"/>
      <c r="BY59" s="1074"/>
      <c r="BZ59" s="1074"/>
      <c r="CA59" s="1074"/>
      <c r="CB59" s="1074"/>
      <c r="CC59" s="1074"/>
      <c r="CD59" s="1074"/>
      <c r="CE59" s="1074"/>
      <c r="CF59" s="1074"/>
      <c r="CG59" s="1075"/>
      <c r="CH59" s="1048"/>
      <c r="CI59" s="1049"/>
      <c r="CJ59" s="1049"/>
      <c r="CK59" s="1049"/>
      <c r="CL59" s="1050"/>
      <c r="CM59" s="1048"/>
      <c r="CN59" s="1049"/>
      <c r="CO59" s="1049"/>
      <c r="CP59" s="1049"/>
      <c r="CQ59" s="1050"/>
      <c r="CR59" s="1048"/>
      <c r="CS59" s="1049"/>
      <c r="CT59" s="1049"/>
      <c r="CU59" s="1049"/>
      <c r="CV59" s="1050"/>
      <c r="CW59" s="1048"/>
      <c r="CX59" s="1049"/>
      <c r="CY59" s="1049"/>
      <c r="CZ59" s="1049"/>
      <c r="DA59" s="1050"/>
      <c r="DB59" s="1048"/>
      <c r="DC59" s="1049"/>
      <c r="DD59" s="1049"/>
      <c r="DE59" s="1049"/>
      <c r="DF59" s="1050"/>
      <c r="DG59" s="1048"/>
      <c r="DH59" s="1049"/>
      <c r="DI59" s="1049"/>
      <c r="DJ59" s="1049"/>
      <c r="DK59" s="1050"/>
      <c r="DL59" s="1048"/>
      <c r="DM59" s="1049"/>
      <c r="DN59" s="1049"/>
      <c r="DO59" s="1049"/>
      <c r="DP59" s="1050"/>
      <c r="DQ59" s="1048"/>
      <c r="DR59" s="1049"/>
      <c r="DS59" s="1049"/>
      <c r="DT59" s="1049"/>
      <c r="DU59" s="1050"/>
      <c r="DV59" s="1051"/>
      <c r="DW59" s="1052"/>
      <c r="DX59" s="1052"/>
      <c r="DY59" s="1052"/>
      <c r="DZ59" s="1053"/>
      <c r="EA59" s="248"/>
    </row>
    <row r="60" spans="1:131" s="249" customFormat="1" ht="26.25" customHeight="1" x14ac:dyDescent="0.2">
      <c r="A60" s="263">
        <v>33</v>
      </c>
      <c r="B60" s="1094"/>
      <c r="C60" s="1095"/>
      <c r="D60" s="1095"/>
      <c r="E60" s="1095"/>
      <c r="F60" s="1095"/>
      <c r="G60" s="1095"/>
      <c r="H60" s="1095"/>
      <c r="I60" s="1095"/>
      <c r="J60" s="1095"/>
      <c r="K60" s="1095"/>
      <c r="L60" s="1095"/>
      <c r="M60" s="1095"/>
      <c r="N60" s="1095"/>
      <c r="O60" s="1095"/>
      <c r="P60" s="1096"/>
      <c r="Q60" s="1097"/>
      <c r="R60" s="1082"/>
      <c r="S60" s="1082"/>
      <c r="T60" s="1082"/>
      <c r="U60" s="1082"/>
      <c r="V60" s="1082"/>
      <c r="W60" s="1082"/>
      <c r="X60" s="1082"/>
      <c r="Y60" s="1082"/>
      <c r="Z60" s="1082"/>
      <c r="AA60" s="1082"/>
      <c r="AB60" s="1082"/>
      <c r="AC60" s="1082"/>
      <c r="AD60" s="1082"/>
      <c r="AE60" s="1098"/>
      <c r="AF60" s="1078"/>
      <c r="AG60" s="1079"/>
      <c r="AH60" s="1079"/>
      <c r="AI60" s="1079"/>
      <c r="AJ60" s="1080"/>
      <c r="AK60" s="1081"/>
      <c r="AL60" s="1082"/>
      <c r="AM60" s="1082"/>
      <c r="AN60" s="1082"/>
      <c r="AO60" s="1082"/>
      <c r="AP60" s="1082"/>
      <c r="AQ60" s="1082"/>
      <c r="AR60" s="1082"/>
      <c r="AS60" s="1082"/>
      <c r="AT60" s="1082"/>
      <c r="AU60" s="1082"/>
      <c r="AV60" s="1082"/>
      <c r="AW60" s="1082"/>
      <c r="AX60" s="1082"/>
      <c r="AY60" s="1082"/>
      <c r="AZ60" s="1083"/>
      <c r="BA60" s="1083"/>
      <c r="BB60" s="1083"/>
      <c r="BC60" s="1083"/>
      <c r="BD60" s="1083"/>
      <c r="BE60" s="1039"/>
      <c r="BF60" s="1039"/>
      <c r="BG60" s="1039"/>
      <c r="BH60" s="1039"/>
      <c r="BI60" s="1040"/>
      <c r="BJ60" s="254"/>
      <c r="BK60" s="254"/>
      <c r="BL60" s="254"/>
      <c r="BM60" s="254"/>
      <c r="BN60" s="254"/>
      <c r="BO60" s="267"/>
      <c r="BP60" s="267"/>
      <c r="BQ60" s="264">
        <v>54</v>
      </c>
      <c r="BR60" s="265"/>
      <c r="BS60" s="1073"/>
      <c r="BT60" s="1074"/>
      <c r="BU60" s="1074"/>
      <c r="BV60" s="1074"/>
      <c r="BW60" s="1074"/>
      <c r="BX60" s="1074"/>
      <c r="BY60" s="1074"/>
      <c r="BZ60" s="1074"/>
      <c r="CA60" s="1074"/>
      <c r="CB60" s="1074"/>
      <c r="CC60" s="1074"/>
      <c r="CD60" s="1074"/>
      <c r="CE60" s="1074"/>
      <c r="CF60" s="1074"/>
      <c r="CG60" s="1075"/>
      <c r="CH60" s="1048"/>
      <c r="CI60" s="1049"/>
      <c r="CJ60" s="1049"/>
      <c r="CK60" s="1049"/>
      <c r="CL60" s="1050"/>
      <c r="CM60" s="1048"/>
      <c r="CN60" s="1049"/>
      <c r="CO60" s="1049"/>
      <c r="CP60" s="1049"/>
      <c r="CQ60" s="1050"/>
      <c r="CR60" s="1048"/>
      <c r="CS60" s="1049"/>
      <c r="CT60" s="1049"/>
      <c r="CU60" s="1049"/>
      <c r="CV60" s="1050"/>
      <c r="CW60" s="1048"/>
      <c r="CX60" s="1049"/>
      <c r="CY60" s="1049"/>
      <c r="CZ60" s="1049"/>
      <c r="DA60" s="1050"/>
      <c r="DB60" s="1048"/>
      <c r="DC60" s="1049"/>
      <c r="DD60" s="1049"/>
      <c r="DE60" s="1049"/>
      <c r="DF60" s="1050"/>
      <c r="DG60" s="1048"/>
      <c r="DH60" s="1049"/>
      <c r="DI60" s="1049"/>
      <c r="DJ60" s="1049"/>
      <c r="DK60" s="1050"/>
      <c r="DL60" s="1048"/>
      <c r="DM60" s="1049"/>
      <c r="DN60" s="1049"/>
      <c r="DO60" s="1049"/>
      <c r="DP60" s="1050"/>
      <c r="DQ60" s="1048"/>
      <c r="DR60" s="1049"/>
      <c r="DS60" s="1049"/>
      <c r="DT60" s="1049"/>
      <c r="DU60" s="1050"/>
      <c r="DV60" s="1051"/>
      <c r="DW60" s="1052"/>
      <c r="DX60" s="1052"/>
      <c r="DY60" s="1052"/>
      <c r="DZ60" s="1053"/>
      <c r="EA60" s="248"/>
    </row>
    <row r="61" spans="1:131" s="249" customFormat="1" ht="26.25" customHeight="1" thickBot="1" x14ac:dyDescent="0.25">
      <c r="A61" s="263">
        <v>34</v>
      </c>
      <c r="B61" s="1094"/>
      <c r="C61" s="1095"/>
      <c r="D61" s="1095"/>
      <c r="E61" s="1095"/>
      <c r="F61" s="1095"/>
      <c r="G61" s="1095"/>
      <c r="H61" s="1095"/>
      <c r="I61" s="1095"/>
      <c r="J61" s="1095"/>
      <c r="K61" s="1095"/>
      <c r="L61" s="1095"/>
      <c r="M61" s="1095"/>
      <c r="N61" s="1095"/>
      <c r="O61" s="1095"/>
      <c r="P61" s="1096"/>
      <c r="Q61" s="1097"/>
      <c r="R61" s="1082"/>
      <c r="S61" s="1082"/>
      <c r="T61" s="1082"/>
      <c r="U61" s="1082"/>
      <c r="V61" s="1082"/>
      <c r="W61" s="1082"/>
      <c r="X61" s="1082"/>
      <c r="Y61" s="1082"/>
      <c r="Z61" s="1082"/>
      <c r="AA61" s="1082"/>
      <c r="AB61" s="1082"/>
      <c r="AC61" s="1082"/>
      <c r="AD61" s="1082"/>
      <c r="AE61" s="1098"/>
      <c r="AF61" s="1078"/>
      <c r="AG61" s="1079"/>
      <c r="AH61" s="1079"/>
      <c r="AI61" s="1079"/>
      <c r="AJ61" s="1080"/>
      <c r="AK61" s="1081"/>
      <c r="AL61" s="1082"/>
      <c r="AM61" s="1082"/>
      <c r="AN61" s="1082"/>
      <c r="AO61" s="1082"/>
      <c r="AP61" s="1082"/>
      <c r="AQ61" s="1082"/>
      <c r="AR61" s="1082"/>
      <c r="AS61" s="1082"/>
      <c r="AT61" s="1082"/>
      <c r="AU61" s="1082"/>
      <c r="AV61" s="1082"/>
      <c r="AW61" s="1082"/>
      <c r="AX61" s="1082"/>
      <c r="AY61" s="1082"/>
      <c r="AZ61" s="1083"/>
      <c r="BA61" s="1083"/>
      <c r="BB61" s="1083"/>
      <c r="BC61" s="1083"/>
      <c r="BD61" s="1083"/>
      <c r="BE61" s="1039"/>
      <c r="BF61" s="1039"/>
      <c r="BG61" s="1039"/>
      <c r="BH61" s="1039"/>
      <c r="BI61" s="1040"/>
      <c r="BJ61" s="254"/>
      <c r="BK61" s="254"/>
      <c r="BL61" s="254"/>
      <c r="BM61" s="254"/>
      <c r="BN61" s="254"/>
      <c r="BO61" s="267"/>
      <c r="BP61" s="267"/>
      <c r="BQ61" s="264">
        <v>55</v>
      </c>
      <c r="BR61" s="265"/>
      <c r="BS61" s="1073"/>
      <c r="BT61" s="1074"/>
      <c r="BU61" s="1074"/>
      <c r="BV61" s="1074"/>
      <c r="BW61" s="1074"/>
      <c r="BX61" s="1074"/>
      <c r="BY61" s="1074"/>
      <c r="BZ61" s="1074"/>
      <c r="CA61" s="1074"/>
      <c r="CB61" s="1074"/>
      <c r="CC61" s="1074"/>
      <c r="CD61" s="1074"/>
      <c r="CE61" s="1074"/>
      <c r="CF61" s="1074"/>
      <c r="CG61" s="1075"/>
      <c r="CH61" s="1048"/>
      <c r="CI61" s="1049"/>
      <c r="CJ61" s="1049"/>
      <c r="CK61" s="1049"/>
      <c r="CL61" s="1050"/>
      <c r="CM61" s="1048"/>
      <c r="CN61" s="1049"/>
      <c r="CO61" s="1049"/>
      <c r="CP61" s="1049"/>
      <c r="CQ61" s="1050"/>
      <c r="CR61" s="1048"/>
      <c r="CS61" s="1049"/>
      <c r="CT61" s="1049"/>
      <c r="CU61" s="1049"/>
      <c r="CV61" s="1050"/>
      <c r="CW61" s="1048"/>
      <c r="CX61" s="1049"/>
      <c r="CY61" s="1049"/>
      <c r="CZ61" s="1049"/>
      <c r="DA61" s="1050"/>
      <c r="DB61" s="1048"/>
      <c r="DC61" s="1049"/>
      <c r="DD61" s="1049"/>
      <c r="DE61" s="1049"/>
      <c r="DF61" s="1050"/>
      <c r="DG61" s="1048"/>
      <c r="DH61" s="1049"/>
      <c r="DI61" s="1049"/>
      <c r="DJ61" s="1049"/>
      <c r="DK61" s="1050"/>
      <c r="DL61" s="1048"/>
      <c r="DM61" s="1049"/>
      <c r="DN61" s="1049"/>
      <c r="DO61" s="1049"/>
      <c r="DP61" s="1050"/>
      <c r="DQ61" s="1048"/>
      <c r="DR61" s="1049"/>
      <c r="DS61" s="1049"/>
      <c r="DT61" s="1049"/>
      <c r="DU61" s="1050"/>
      <c r="DV61" s="1051"/>
      <c r="DW61" s="1052"/>
      <c r="DX61" s="1052"/>
      <c r="DY61" s="1052"/>
      <c r="DZ61" s="1053"/>
      <c r="EA61" s="248"/>
    </row>
    <row r="62" spans="1:131" s="249" customFormat="1" ht="26.25" customHeight="1" x14ac:dyDescent="0.2">
      <c r="A62" s="263">
        <v>35</v>
      </c>
      <c r="B62" s="1094"/>
      <c r="C62" s="1095"/>
      <c r="D62" s="1095"/>
      <c r="E62" s="1095"/>
      <c r="F62" s="1095"/>
      <c r="G62" s="1095"/>
      <c r="H62" s="1095"/>
      <c r="I62" s="1095"/>
      <c r="J62" s="1095"/>
      <c r="K62" s="1095"/>
      <c r="L62" s="1095"/>
      <c r="M62" s="1095"/>
      <c r="N62" s="1095"/>
      <c r="O62" s="1095"/>
      <c r="P62" s="1096"/>
      <c r="Q62" s="1097"/>
      <c r="R62" s="1082"/>
      <c r="S62" s="1082"/>
      <c r="T62" s="1082"/>
      <c r="U62" s="1082"/>
      <c r="V62" s="1082"/>
      <c r="W62" s="1082"/>
      <c r="X62" s="1082"/>
      <c r="Y62" s="1082"/>
      <c r="Z62" s="1082"/>
      <c r="AA62" s="1082"/>
      <c r="AB62" s="1082"/>
      <c r="AC62" s="1082"/>
      <c r="AD62" s="1082"/>
      <c r="AE62" s="1098"/>
      <c r="AF62" s="1078"/>
      <c r="AG62" s="1079"/>
      <c r="AH62" s="1079"/>
      <c r="AI62" s="1079"/>
      <c r="AJ62" s="1080"/>
      <c r="AK62" s="1081"/>
      <c r="AL62" s="1082"/>
      <c r="AM62" s="1082"/>
      <c r="AN62" s="1082"/>
      <c r="AO62" s="1082"/>
      <c r="AP62" s="1082"/>
      <c r="AQ62" s="1082"/>
      <c r="AR62" s="1082"/>
      <c r="AS62" s="1082"/>
      <c r="AT62" s="1082"/>
      <c r="AU62" s="1082"/>
      <c r="AV62" s="1082"/>
      <c r="AW62" s="1082"/>
      <c r="AX62" s="1082"/>
      <c r="AY62" s="1082"/>
      <c r="AZ62" s="1083"/>
      <c r="BA62" s="1083"/>
      <c r="BB62" s="1083"/>
      <c r="BC62" s="1083"/>
      <c r="BD62" s="1083"/>
      <c r="BE62" s="1039"/>
      <c r="BF62" s="1039"/>
      <c r="BG62" s="1039"/>
      <c r="BH62" s="1039"/>
      <c r="BI62" s="1040"/>
      <c r="BJ62" s="1091" t="s">
        <v>429</v>
      </c>
      <c r="BK62" s="1092"/>
      <c r="BL62" s="1092"/>
      <c r="BM62" s="1092"/>
      <c r="BN62" s="1093"/>
      <c r="BO62" s="267"/>
      <c r="BP62" s="267"/>
      <c r="BQ62" s="264">
        <v>56</v>
      </c>
      <c r="BR62" s="265"/>
      <c r="BS62" s="1073"/>
      <c r="BT62" s="1074"/>
      <c r="BU62" s="1074"/>
      <c r="BV62" s="1074"/>
      <c r="BW62" s="1074"/>
      <c r="BX62" s="1074"/>
      <c r="BY62" s="1074"/>
      <c r="BZ62" s="1074"/>
      <c r="CA62" s="1074"/>
      <c r="CB62" s="1074"/>
      <c r="CC62" s="1074"/>
      <c r="CD62" s="1074"/>
      <c r="CE62" s="1074"/>
      <c r="CF62" s="1074"/>
      <c r="CG62" s="1075"/>
      <c r="CH62" s="1048"/>
      <c r="CI62" s="1049"/>
      <c r="CJ62" s="1049"/>
      <c r="CK62" s="1049"/>
      <c r="CL62" s="1050"/>
      <c r="CM62" s="1048"/>
      <c r="CN62" s="1049"/>
      <c r="CO62" s="1049"/>
      <c r="CP62" s="1049"/>
      <c r="CQ62" s="1050"/>
      <c r="CR62" s="1048"/>
      <c r="CS62" s="1049"/>
      <c r="CT62" s="1049"/>
      <c r="CU62" s="1049"/>
      <c r="CV62" s="1050"/>
      <c r="CW62" s="1048"/>
      <c r="CX62" s="1049"/>
      <c r="CY62" s="1049"/>
      <c r="CZ62" s="1049"/>
      <c r="DA62" s="1050"/>
      <c r="DB62" s="1048"/>
      <c r="DC62" s="1049"/>
      <c r="DD62" s="1049"/>
      <c r="DE62" s="1049"/>
      <c r="DF62" s="1050"/>
      <c r="DG62" s="1048"/>
      <c r="DH62" s="1049"/>
      <c r="DI62" s="1049"/>
      <c r="DJ62" s="1049"/>
      <c r="DK62" s="1050"/>
      <c r="DL62" s="1048"/>
      <c r="DM62" s="1049"/>
      <c r="DN62" s="1049"/>
      <c r="DO62" s="1049"/>
      <c r="DP62" s="1050"/>
      <c r="DQ62" s="1048"/>
      <c r="DR62" s="1049"/>
      <c r="DS62" s="1049"/>
      <c r="DT62" s="1049"/>
      <c r="DU62" s="1050"/>
      <c r="DV62" s="1051"/>
      <c r="DW62" s="1052"/>
      <c r="DX62" s="1052"/>
      <c r="DY62" s="1052"/>
      <c r="DZ62" s="1053"/>
      <c r="EA62" s="248"/>
    </row>
    <row r="63" spans="1:131" s="249" customFormat="1" ht="26.25" customHeight="1" thickBot="1" x14ac:dyDescent="0.25">
      <c r="A63" s="266" t="s">
        <v>398</v>
      </c>
      <c r="B63" s="1001" t="s">
        <v>430</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7"/>
      <c r="AF63" s="1088">
        <v>28222</v>
      </c>
      <c r="AG63" s="1016"/>
      <c r="AH63" s="1016"/>
      <c r="AI63" s="1016"/>
      <c r="AJ63" s="1089"/>
      <c r="AK63" s="1090"/>
      <c r="AL63" s="1020"/>
      <c r="AM63" s="1020"/>
      <c r="AN63" s="1020"/>
      <c r="AO63" s="1020"/>
      <c r="AP63" s="1016">
        <f>SUM(AP28:AT62)</f>
        <v>194457</v>
      </c>
      <c r="AQ63" s="1016"/>
      <c r="AR63" s="1016"/>
      <c r="AS63" s="1016"/>
      <c r="AT63" s="1016"/>
      <c r="AU63" s="1016">
        <f>SUM(AU28:AY62)</f>
        <v>62543</v>
      </c>
      <c r="AV63" s="1016"/>
      <c r="AW63" s="1016"/>
      <c r="AX63" s="1016"/>
      <c r="AY63" s="1016"/>
      <c r="AZ63" s="1084"/>
      <c r="BA63" s="1084"/>
      <c r="BB63" s="1084"/>
      <c r="BC63" s="1084"/>
      <c r="BD63" s="1084"/>
      <c r="BE63" s="1017"/>
      <c r="BF63" s="1017"/>
      <c r="BG63" s="1017"/>
      <c r="BH63" s="1017"/>
      <c r="BI63" s="1018"/>
      <c r="BJ63" s="1085" t="s">
        <v>431</v>
      </c>
      <c r="BK63" s="1008"/>
      <c r="BL63" s="1008"/>
      <c r="BM63" s="1008"/>
      <c r="BN63" s="1086"/>
      <c r="BO63" s="267"/>
      <c r="BP63" s="267"/>
      <c r="BQ63" s="264">
        <v>57</v>
      </c>
      <c r="BR63" s="265"/>
      <c r="BS63" s="1073"/>
      <c r="BT63" s="1074"/>
      <c r="BU63" s="1074"/>
      <c r="BV63" s="1074"/>
      <c r="BW63" s="1074"/>
      <c r="BX63" s="1074"/>
      <c r="BY63" s="1074"/>
      <c r="BZ63" s="1074"/>
      <c r="CA63" s="1074"/>
      <c r="CB63" s="1074"/>
      <c r="CC63" s="1074"/>
      <c r="CD63" s="1074"/>
      <c r="CE63" s="1074"/>
      <c r="CF63" s="1074"/>
      <c r="CG63" s="1075"/>
      <c r="CH63" s="1048"/>
      <c r="CI63" s="1049"/>
      <c r="CJ63" s="1049"/>
      <c r="CK63" s="1049"/>
      <c r="CL63" s="1050"/>
      <c r="CM63" s="1048"/>
      <c r="CN63" s="1049"/>
      <c r="CO63" s="1049"/>
      <c r="CP63" s="1049"/>
      <c r="CQ63" s="1050"/>
      <c r="CR63" s="1048"/>
      <c r="CS63" s="1049"/>
      <c r="CT63" s="1049"/>
      <c r="CU63" s="1049"/>
      <c r="CV63" s="1050"/>
      <c r="CW63" s="1048"/>
      <c r="CX63" s="1049"/>
      <c r="CY63" s="1049"/>
      <c r="CZ63" s="1049"/>
      <c r="DA63" s="1050"/>
      <c r="DB63" s="1048"/>
      <c r="DC63" s="1049"/>
      <c r="DD63" s="1049"/>
      <c r="DE63" s="1049"/>
      <c r="DF63" s="1050"/>
      <c r="DG63" s="1048"/>
      <c r="DH63" s="1049"/>
      <c r="DI63" s="1049"/>
      <c r="DJ63" s="1049"/>
      <c r="DK63" s="1050"/>
      <c r="DL63" s="1048"/>
      <c r="DM63" s="1049"/>
      <c r="DN63" s="1049"/>
      <c r="DO63" s="1049"/>
      <c r="DP63" s="1050"/>
      <c r="DQ63" s="1048"/>
      <c r="DR63" s="1049"/>
      <c r="DS63" s="1049"/>
      <c r="DT63" s="1049"/>
      <c r="DU63" s="1050"/>
      <c r="DV63" s="1051"/>
      <c r="DW63" s="1052"/>
      <c r="DX63" s="1052"/>
      <c r="DY63" s="1052"/>
      <c r="DZ63" s="1053"/>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3"/>
      <c r="BT64" s="1074"/>
      <c r="BU64" s="1074"/>
      <c r="BV64" s="1074"/>
      <c r="BW64" s="1074"/>
      <c r="BX64" s="1074"/>
      <c r="BY64" s="1074"/>
      <c r="BZ64" s="1074"/>
      <c r="CA64" s="1074"/>
      <c r="CB64" s="1074"/>
      <c r="CC64" s="1074"/>
      <c r="CD64" s="1074"/>
      <c r="CE64" s="1074"/>
      <c r="CF64" s="1074"/>
      <c r="CG64" s="1075"/>
      <c r="CH64" s="1048"/>
      <c r="CI64" s="1049"/>
      <c r="CJ64" s="1049"/>
      <c r="CK64" s="1049"/>
      <c r="CL64" s="1050"/>
      <c r="CM64" s="1048"/>
      <c r="CN64" s="1049"/>
      <c r="CO64" s="1049"/>
      <c r="CP64" s="1049"/>
      <c r="CQ64" s="1050"/>
      <c r="CR64" s="1048"/>
      <c r="CS64" s="1049"/>
      <c r="CT64" s="1049"/>
      <c r="CU64" s="1049"/>
      <c r="CV64" s="1050"/>
      <c r="CW64" s="1048"/>
      <c r="CX64" s="1049"/>
      <c r="CY64" s="1049"/>
      <c r="CZ64" s="1049"/>
      <c r="DA64" s="1050"/>
      <c r="DB64" s="1048"/>
      <c r="DC64" s="1049"/>
      <c r="DD64" s="1049"/>
      <c r="DE64" s="1049"/>
      <c r="DF64" s="1050"/>
      <c r="DG64" s="1048"/>
      <c r="DH64" s="1049"/>
      <c r="DI64" s="1049"/>
      <c r="DJ64" s="1049"/>
      <c r="DK64" s="1050"/>
      <c r="DL64" s="1048"/>
      <c r="DM64" s="1049"/>
      <c r="DN64" s="1049"/>
      <c r="DO64" s="1049"/>
      <c r="DP64" s="1050"/>
      <c r="DQ64" s="1048"/>
      <c r="DR64" s="1049"/>
      <c r="DS64" s="1049"/>
      <c r="DT64" s="1049"/>
      <c r="DU64" s="1050"/>
      <c r="DV64" s="1051"/>
      <c r="DW64" s="1052"/>
      <c r="DX64" s="1052"/>
      <c r="DY64" s="1052"/>
      <c r="DZ64" s="1053"/>
      <c r="EA64" s="248"/>
    </row>
    <row r="65" spans="1:131" s="249" customFormat="1" ht="26.25" customHeight="1" thickBot="1" x14ac:dyDescent="0.25">
      <c r="A65" s="254" t="s">
        <v>432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3"/>
      <c r="BT65" s="1074"/>
      <c r="BU65" s="1074"/>
      <c r="BV65" s="1074"/>
      <c r="BW65" s="1074"/>
      <c r="BX65" s="1074"/>
      <c r="BY65" s="1074"/>
      <c r="BZ65" s="1074"/>
      <c r="CA65" s="1074"/>
      <c r="CB65" s="1074"/>
      <c r="CC65" s="1074"/>
      <c r="CD65" s="1074"/>
      <c r="CE65" s="1074"/>
      <c r="CF65" s="1074"/>
      <c r="CG65" s="1075"/>
      <c r="CH65" s="1048"/>
      <c r="CI65" s="1049"/>
      <c r="CJ65" s="1049"/>
      <c r="CK65" s="1049"/>
      <c r="CL65" s="1050"/>
      <c r="CM65" s="1048"/>
      <c r="CN65" s="1049"/>
      <c r="CO65" s="1049"/>
      <c r="CP65" s="1049"/>
      <c r="CQ65" s="1050"/>
      <c r="CR65" s="1048"/>
      <c r="CS65" s="1049"/>
      <c r="CT65" s="1049"/>
      <c r="CU65" s="1049"/>
      <c r="CV65" s="1050"/>
      <c r="CW65" s="1048"/>
      <c r="CX65" s="1049"/>
      <c r="CY65" s="1049"/>
      <c r="CZ65" s="1049"/>
      <c r="DA65" s="1050"/>
      <c r="DB65" s="1048"/>
      <c r="DC65" s="1049"/>
      <c r="DD65" s="1049"/>
      <c r="DE65" s="1049"/>
      <c r="DF65" s="1050"/>
      <c r="DG65" s="1048"/>
      <c r="DH65" s="1049"/>
      <c r="DI65" s="1049"/>
      <c r="DJ65" s="1049"/>
      <c r="DK65" s="1050"/>
      <c r="DL65" s="1048"/>
      <c r="DM65" s="1049"/>
      <c r="DN65" s="1049"/>
      <c r="DO65" s="1049"/>
      <c r="DP65" s="1050"/>
      <c r="DQ65" s="1048"/>
      <c r="DR65" s="1049"/>
      <c r="DS65" s="1049"/>
      <c r="DT65" s="1049"/>
      <c r="DU65" s="1050"/>
      <c r="DV65" s="1051"/>
      <c r="DW65" s="1052"/>
      <c r="DX65" s="1052"/>
      <c r="DY65" s="1052"/>
      <c r="DZ65" s="1053"/>
      <c r="EA65" s="248"/>
    </row>
    <row r="66" spans="1:131" s="249" customFormat="1" ht="26.25" customHeight="1" x14ac:dyDescent="0.2">
      <c r="A66" s="1054" t="s">
        <v>433</v>
      </c>
      <c r="B66" s="1055"/>
      <c r="C66" s="1055"/>
      <c r="D66" s="1055"/>
      <c r="E66" s="1055"/>
      <c r="F66" s="1055"/>
      <c r="G66" s="1055"/>
      <c r="H66" s="1055"/>
      <c r="I66" s="1055"/>
      <c r="J66" s="1055"/>
      <c r="K66" s="1055"/>
      <c r="L66" s="1055"/>
      <c r="M66" s="1055"/>
      <c r="N66" s="1055"/>
      <c r="O66" s="1055"/>
      <c r="P66" s="1056"/>
      <c r="Q66" s="1060" t="s">
        <v>403</v>
      </c>
      <c r="R66" s="1061"/>
      <c r="S66" s="1061"/>
      <c r="T66" s="1061"/>
      <c r="U66" s="1062"/>
      <c r="V66" s="1060" t="s">
        <v>434</v>
      </c>
      <c r="W66" s="1061"/>
      <c r="X66" s="1061"/>
      <c r="Y66" s="1061"/>
      <c r="Z66" s="1062"/>
      <c r="AA66" s="1060" t="s">
        <v>435</v>
      </c>
      <c r="AB66" s="1061"/>
      <c r="AC66" s="1061"/>
      <c r="AD66" s="1061"/>
      <c r="AE66" s="1062"/>
      <c r="AF66" s="1066" t="s">
        <v>436</v>
      </c>
      <c r="AG66" s="1067"/>
      <c r="AH66" s="1067"/>
      <c r="AI66" s="1067"/>
      <c r="AJ66" s="1068"/>
      <c r="AK66" s="1060" t="s">
        <v>437</v>
      </c>
      <c r="AL66" s="1055"/>
      <c r="AM66" s="1055"/>
      <c r="AN66" s="1055"/>
      <c r="AO66" s="1056"/>
      <c r="AP66" s="1060" t="s">
        <v>438</v>
      </c>
      <c r="AQ66" s="1061"/>
      <c r="AR66" s="1061"/>
      <c r="AS66" s="1061"/>
      <c r="AT66" s="1062"/>
      <c r="AU66" s="1060" t="s">
        <v>439</v>
      </c>
      <c r="AV66" s="1061"/>
      <c r="AW66" s="1061"/>
      <c r="AX66" s="1061"/>
      <c r="AY66" s="1062"/>
      <c r="AZ66" s="1060" t="s">
        <v>380</v>
      </c>
      <c r="BA66" s="1061"/>
      <c r="BB66" s="1061"/>
      <c r="BC66" s="1061"/>
      <c r="BD66" s="1076"/>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5">
      <c r="A67" s="1057"/>
      <c r="B67" s="1058"/>
      <c r="C67" s="1058"/>
      <c r="D67" s="1058"/>
      <c r="E67" s="1058"/>
      <c r="F67" s="1058"/>
      <c r="G67" s="1058"/>
      <c r="H67" s="1058"/>
      <c r="I67" s="1058"/>
      <c r="J67" s="1058"/>
      <c r="K67" s="1058"/>
      <c r="L67" s="1058"/>
      <c r="M67" s="1058"/>
      <c r="N67" s="1058"/>
      <c r="O67" s="1058"/>
      <c r="P67" s="1059"/>
      <c r="Q67" s="1063"/>
      <c r="R67" s="1064"/>
      <c r="S67" s="1064"/>
      <c r="T67" s="1064"/>
      <c r="U67" s="1065"/>
      <c r="V67" s="1063"/>
      <c r="W67" s="1064"/>
      <c r="X67" s="1064"/>
      <c r="Y67" s="1064"/>
      <c r="Z67" s="1065"/>
      <c r="AA67" s="1063"/>
      <c r="AB67" s="1064"/>
      <c r="AC67" s="1064"/>
      <c r="AD67" s="1064"/>
      <c r="AE67" s="1065"/>
      <c r="AF67" s="1069"/>
      <c r="AG67" s="1070"/>
      <c r="AH67" s="1070"/>
      <c r="AI67" s="1070"/>
      <c r="AJ67" s="1071"/>
      <c r="AK67" s="1072"/>
      <c r="AL67" s="1058"/>
      <c r="AM67" s="1058"/>
      <c r="AN67" s="1058"/>
      <c r="AO67" s="1059"/>
      <c r="AP67" s="1063"/>
      <c r="AQ67" s="1064"/>
      <c r="AR67" s="1064"/>
      <c r="AS67" s="1064"/>
      <c r="AT67" s="1065"/>
      <c r="AU67" s="1063"/>
      <c r="AV67" s="1064"/>
      <c r="AW67" s="1064"/>
      <c r="AX67" s="1064"/>
      <c r="AY67" s="1065"/>
      <c r="AZ67" s="1063"/>
      <c r="BA67" s="1064"/>
      <c r="BB67" s="1064"/>
      <c r="BC67" s="1064"/>
      <c r="BD67" s="1077"/>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2">
      <c r="A68" s="260">
        <v>1</v>
      </c>
      <c r="B68" s="1044" t="s">
        <v>620</v>
      </c>
      <c r="C68" s="1045"/>
      <c r="D68" s="1045"/>
      <c r="E68" s="1045"/>
      <c r="F68" s="1045"/>
      <c r="G68" s="1045"/>
      <c r="H68" s="1045"/>
      <c r="I68" s="1045"/>
      <c r="J68" s="1045"/>
      <c r="K68" s="1045"/>
      <c r="L68" s="1045"/>
      <c r="M68" s="1045"/>
      <c r="N68" s="1045"/>
      <c r="O68" s="1045"/>
      <c r="P68" s="1046"/>
      <c r="Q68" s="1047">
        <v>6069</v>
      </c>
      <c r="R68" s="1041"/>
      <c r="S68" s="1041"/>
      <c r="T68" s="1041"/>
      <c r="U68" s="1041"/>
      <c r="V68" s="1041">
        <v>6057</v>
      </c>
      <c r="W68" s="1041"/>
      <c r="X68" s="1041"/>
      <c r="Y68" s="1041"/>
      <c r="Z68" s="1041"/>
      <c r="AA68" s="1041">
        <v>12</v>
      </c>
      <c r="AB68" s="1041"/>
      <c r="AC68" s="1041"/>
      <c r="AD68" s="1041"/>
      <c r="AE68" s="1041"/>
      <c r="AF68" s="1041">
        <v>1028</v>
      </c>
      <c r="AG68" s="1041"/>
      <c r="AH68" s="1041"/>
      <c r="AI68" s="1041"/>
      <c r="AJ68" s="1041"/>
      <c r="AK68" s="1041">
        <v>1010</v>
      </c>
      <c r="AL68" s="1041"/>
      <c r="AM68" s="1041"/>
      <c r="AN68" s="1041"/>
      <c r="AO68" s="1041"/>
      <c r="AP68" s="1041">
        <v>2118</v>
      </c>
      <c r="AQ68" s="1041"/>
      <c r="AR68" s="1041"/>
      <c r="AS68" s="1041"/>
      <c r="AT68" s="1041"/>
      <c r="AU68" s="1041">
        <v>0</v>
      </c>
      <c r="AV68" s="1041"/>
      <c r="AW68" s="1041"/>
      <c r="AX68" s="1041"/>
      <c r="AY68" s="1041"/>
      <c r="AZ68" s="1042"/>
      <c r="BA68" s="1042"/>
      <c r="BB68" s="1042"/>
      <c r="BC68" s="1042"/>
      <c r="BD68" s="1043"/>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2">
      <c r="A69" s="263">
        <v>2</v>
      </c>
      <c r="B69" s="1031" t="s">
        <v>621</v>
      </c>
      <c r="C69" s="1032"/>
      <c r="D69" s="1032"/>
      <c r="E69" s="1032"/>
      <c r="F69" s="1032"/>
      <c r="G69" s="1032"/>
      <c r="H69" s="1032"/>
      <c r="I69" s="1032"/>
      <c r="J69" s="1032"/>
      <c r="K69" s="1032"/>
      <c r="L69" s="1032"/>
      <c r="M69" s="1032"/>
      <c r="N69" s="1032"/>
      <c r="O69" s="1032"/>
      <c r="P69" s="1033"/>
      <c r="Q69" s="1034">
        <v>440293</v>
      </c>
      <c r="R69" s="1028"/>
      <c r="S69" s="1028"/>
      <c r="T69" s="1028"/>
      <c r="U69" s="1028"/>
      <c r="V69" s="1028">
        <v>419504</v>
      </c>
      <c r="W69" s="1028"/>
      <c r="X69" s="1028"/>
      <c r="Y69" s="1028"/>
      <c r="Z69" s="1028"/>
      <c r="AA69" s="1028">
        <v>20789</v>
      </c>
      <c r="AB69" s="1028"/>
      <c r="AC69" s="1028"/>
      <c r="AD69" s="1028"/>
      <c r="AE69" s="1028"/>
      <c r="AF69" s="1028">
        <v>20789</v>
      </c>
      <c r="AG69" s="1028"/>
      <c r="AH69" s="1028"/>
      <c r="AI69" s="1028"/>
      <c r="AJ69" s="1028"/>
      <c r="AK69" s="1028">
        <v>0</v>
      </c>
      <c r="AL69" s="1028"/>
      <c r="AM69" s="1028"/>
      <c r="AN69" s="1028"/>
      <c r="AO69" s="1028"/>
      <c r="AP69" s="1028">
        <v>0</v>
      </c>
      <c r="AQ69" s="1028"/>
      <c r="AR69" s="1028"/>
      <c r="AS69" s="1028"/>
      <c r="AT69" s="1028"/>
      <c r="AU69" s="1028">
        <v>0</v>
      </c>
      <c r="AV69" s="1028"/>
      <c r="AW69" s="1028"/>
      <c r="AX69" s="1028"/>
      <c r="AY69" s="1028"/>
      <c r="AZ69" s="1039"/>
      <c r="BA69" s="1039"/>
      <c r="BB69" s="1039"/>
      <c r="BC69" s="1039"/>
      <c r="BD69" s="104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2">
      <c r="A70" s="263">
        <v>3</v>
      </c>
      <c r="B70" s="1031" t="s">
        <v>622</v>
      </c>
      <c r="C70" s="1032"/>
      <c r="D70" s="1032"/>
      <c r="E70" s="1032"/>
      <c r="F70" s="1032"/>
      <c r="G70" s="1032"/>
      <c r="H70" s="1032"/>
      <c r="I70" s="1032"/>
      <c r="J70" s="1032"/>
      <c r="K70" s="1032"/>
      <c r="L70" s="1032"/>
      <c r="M70" s="1032"/>
      <c r="N70" s="1032"/>
      <c r="O70" s="1032"/>
      <c r="P70" s="1033"/>
      <c r="Q70" s="1034">
        <v>128</v>
      </c>
      <c r="R70" s="1028"/>
      <c r="S70" s="1028"/>
      <c r="T70" s="1028"/>
      <c r="U70" s="1028"/>
      <c r="V70" s="1028">
        <v>124</v>
      </c>
      <c r="W70" s="1028"/>
      <c r="X70" s="1028"/>
      <c r="Y70" s="1028"/>
      <c r="Z70" s="1028"/>
      <c r="AA70" s="1028">
        <v>4</v>
      </c>
      <c r="AB70" s="1028"/>
      <c r="AC70" s="1028"/>
      <c r="AD70" s="1028"/>
      <c r="AE70" s="1028"/>
      <c r="AF70" s="1028">
        <v>4</v>
      </c>
      <c r="AG70" s="1028"/>
      <c r="AH70" s="1028"/>
      <c r="AI70" s="1028"/>
      <c r="AJ70" s="1028"/>
      <c r="AK70" s="1028">
        <v>0</v>
      </c>
      <c r="AL70" s="1028"/>
      <c r="AM70" s="1028"/>
      <c r="AN70" s="1028"/>
      <c r="AO70" s="1028"/>
      <c r="AP70" s="1028">
        <v>0</v>
      </c>
      <c r="AQ70" s="1028"/>
      <c r="AR70" s="1028"/>
      <c r="AS70" s="1028"/>
      <c r="AT70" s="1028"/>
      <c r="AU70" s="1028">
        <v>0</v>
      </c>
      <c r="AV70" s="1028"/>
      <c r="AW70" s="1028"/>
      <c r="AX70" s="1028"/>
      <c r="AY70" s="1028"/>
      <c r="AZ70" s="1039"/>
      <c r="BA70" s="1039"/>
      <c r="BB70" s="1039"/>
      <c r="BC70" s="1039"/>
      <c r="BD70" s="104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2">
      <c r="A71" s="263">
        <v>4</v>
      </c>
      <c r="B71" s="1031" t="s">
        <v>623</v>
      </c>
      <c r="C71" s="1032"/>
      <c r="D71" s="1032"/>
      <c r="E71" s="1032"/>
      <c r="F71" s="1032"/>
      <c r="G71" s="1032"/>
      <c r="H71" s="1032"/>
      <c r="I71" s="1032"/>
      <c r="J71" s="1032"/>
      <c r="K71" s="1032"/>
      <c r="L71" s="1032"/>
      <c r="M71" s="1032"/>
      <c r="N71" s="1032"/>
      <c r="O71" s="1032"/>
      <c r="P71" s="1033"/>
      <c r="Q71" s="1034">
        <v>320</v>
      </c>
      <c r="R71" s="1028"/>
      <c r="S71" s="1028"/>
      <c r="T71" s="1028"/>
      <c r="U71" s="1028"/>
      <c r="V71" s="1028">
        <v>313</v>
      </c>
      <c r="W71" s="1028"/>
      <c r="X71" s="1028"/>
      <c r="Y71" s="1028"/>
      <c r="Z71" s="1028"/>
      <c r="AA71" s="1028">
        <v>7</v>
      </c>
      <c r="AB71" s="1028"/>
      <c r="AC71" s="1028"/>
      <c r="AD71" s="1028"/>
      <c r="AE71" s="1028"/>
      <c r="AF71" s="1028">
        <v>7</v>
      </c>
      <c r="AG71" s="1028"/>
      <c r="AH71" s="1028"/>
      <c r="AI71" s="1028"/>
      <c r="AJ71" s="1028"/>
      <c r="AK71" s="1028">
        <v>0</v>
      </c>
      <c r="AL71" s="1028"/>
      <c r="AM71" s="1028"/>
      <c r="AN71" s="1028"/>
      <c r="AO71" s="1028"/>
      <c r="AP71" s="1028">
        <v>0</v>
      </c>
      <c r="AQ71" s="1028"/>
      <c r="AR71" s="1028"/>
      <c r="AS71" s="1028"/>
      <c r="AT71" s="1028"/>
      <c r="AU71" s="1028">
        <v>0</v>
      </c>
      <c r="AV71" s="1028"/>
      <c r="AW71" s="1028"/>
      <c r="AX71" s="1028"/>
      <c r="AY71" s="1028"/>
      <c r="AZ71" s="1039"/>
      <c r="BA71" s="1039"/>
      <c r="BB71" s="1039"/>
      <c r="BC71" s="1039"/>
      <c r="BD71" s="104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2">
      <c r="A72" s="263">
        <v>5</v>
      </c>
      <c r="B72" s="1031"/>
      <c r="C72" s="1032"/>
      <c r="D72" s="1032"/>
      <c r="E72" s="1032"/>
      <c r="F72" s="1032"/>
      <c r="G72" s="1032"/>
      <c r="H72" s="1032"/>
      <c r="I72" s="1032"/>
      <c r="J72" s="1032"/>
      <c r="K72" s="1032"/>
      <c r="L72" s="1032"/>
      <c r="M72" s="1032"/>
      <c r="N72" s="1032"/>
      <c r="O72" s="1032"/>
      <c r="P72" s="1033"/>
      <c r="Q72" s="1034"/>
      <c r="R72" s="1028"/>
      <c r="S72" s="1028"/>
      <c r="T72" s="1028"/>
      <c r="U72" s="1028"/>
      <c r="V72" s="1028"/>
      <c r="W72" s="1028"/>
      <c r="X72" s="1028"/>
      <c r="Y72" s="1028"/>
      <c r="Z72" s="1028"/>
      <c r="AA72" s="1028"/>
      <c r="AB72" s="1028"/>
      <c r="AC72" s="1028"/>
      <c r="AD72" s="1028"/>
      <c r="AE72" s="1028"/>
      <c r="AF72" s="1028"/>
      <c r="AG72" s="1028"/>
      <c r="AH72" s="1028"/>
      <c r="AI72" s="1028"/>
      <c r="AJ72" s="1028"/>
      <c r="AK72" s="1028"/>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2">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2">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2">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2">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2">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2">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2">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2">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2">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2">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2">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2">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2">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2">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2">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5">
      <c r="A88" s="266" t="s">
        <v>398</v>
      </c>
      <c r="B88" s="1001" t="s">
        <v>440</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f>SUM(AF68:AJ87)</f>
        <v>21828</v>
      </c>
      <c r="AG88" s="1016"/>
      <c r="AH88" s="1016"/>
      <c r="AI88" s="1016"/>
      <c r="AJ88" s="1016"/>
      <c r="AK88" s="1020"/>
      <c r="AL88" s="1020"/>
      <c r="AM88" s="1020"/>
      <c r="AN88" s="1020"/>
      <c r="AO88" s="1020"/>
      <c r="AP88" s="1016">
        <f t="shared" ref="AP88" si="0">SUM(AP68:AT87)</f>
        <v>2118</v>
      </c>
      <c r="AQ88" s="1016"/>
      <c r="AR88" s="1016"/>
      <c r="AS88" s="1016"/>
      <c r="AT88" s="1016"/>
      <c r="AU88" s="1016">
        <f t="shared" ref="AU88" si="1">SUM(AU68:AY87)</f>
        <v>0</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398</v>
      </c>
      <c r="BR102" s="1001" t="s">
        <v>441</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f>SUM(CR7:CV88)</f>
        <v>13296</v>
      </c>
      <c r="CS102" s="1008"/>
      <c r="CT102" s="1008"/>
      <c r="CU102" s="1008"/>
      <c r="CV102" s="1009"/>
      <c r="CW102" s="1007">
        <f>SUM(CW7:DA88)</f>
        <v>733</v>
      </c>
      <c r="CX102" s="1008"/>
      <c r="CY102" s="1008"/>
      <c r="CZ102" s="1008"/>
      <c r="DA102" s="1009"/>
      <c r="DB102" s="1007">
        <f t="shared" ref="DB102" si="2">SUM(DB7:DF88)</f>
        <v>300</v>
      </c>
      <c r="DC102" s="1008"/>
      <c r="DD102" s="1008"/>
      <c r="DE102" s="1008"/>
      <c r="DF102" s="1009"/>
      <c r="DG102" s="1007">
        <f t="shared" ref="DG102" si="3">SUM(DG7:DK88)</f>
        <v>3103</v>
      </c>
      <c r="DH102" s="1008"/>
      <c r="DI102" s="1008"/>
      <c r="DJ102" s="1008"/>
      <c r="DK102" s="1009"/>
      <c r="DL102" s="1007">
        <f t="shared" ref="DL102" si="4">SUM(DL7:DP88)</f>
        <v>0</v>
      </c>
      <c r="DM102" s="1008"/>
      <c r="DN102" s="1008"/>
      <c r="DO102" s="1008"/>
      <c r="DP102" s="1009"/>
      <c r="DQ102" s="1007">
        <f t="shared" ref="DQ102" si="5">SUM(DQ7:DU88)</f>
        <v>0</v>
      </c>
      <c r="DR102" s="1008"/>
      <c r="DS102" s="1008"/>
      <c r="DT102" s="1008"/>
      <c r="DU102" s="1009"/>
      <c r="DV102" s="990">
        <f t="shared" ref="DV102" si="6">SUM(DV7:DZ88)</f>
        <v>0</v>
      </c>
      <c r="DW102" s="991"/>
      <c r="DX102" s="991"/>
      <c r="DY102" s="991"/>
      <c r="DZ102" s="99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442</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443</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444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5" t="s">
        <v>446</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447</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2">
      <c r="A109" s="950" t="s">
        <v>448</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449</v>
      </c>
      <c r="AB109" s="951"/>
      <c r="AC109" s="951"/>
      <c r="AD109" s="951"/>
      <c r="AE109" s="952"/>
      <c r="AF109" s="953" t="s">
        <v>450</v>
      </c>
      <c r="AG109" s="951"/>
      <c r="AH109" s="951"/>
      <c r="AI109" s="951"/>
      <c r="AJ109" s="952"/>
      <c r="AK109" s="953" t="s">
        <v>308</v>
      </c>
      <c r="AL109" s="951"/>
      <c r="AM109" s="951"/>
      <c r="AN109" s="951"/>
      <c r="AO109" s="952"/>
      <c r="AP109" s="953" t="s">
        <v>451</v>
      </c>
      <c r="AQ109" s="951"/>
      <c r="AR109" s="951"/>
      <c r="AS109" s="951"/>
      <c r="AT109" s="982"/>
      <c r="AU109" s="950" t="s">
        <v>448</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449</v>
      </c>
      <c r="BR109" s="951"/>
      <c r="BS109" s="951"/>
      <c r="BT109" s="951"/>
      <c r="BU109" s="952"/>
      <c r="BV109" s="953" t="s">
        <v>450</v>
      </c>
      <c r="BW109" s="951"/>
      <c r="BX109" s="951"/>
      <c r="BY109" s="951"/>
      <c r="BZ109" s="952"/>
      <c r="CA109" s="953" t="s">
        <v>308</v>
      </c>
      <c r="CB109" s="951"/>
      <c r="CC109" s="951"/>
      <c r="CD109" s="951"/>
      <c r="CE109" s="952"/>
      <c r="CF109" s="989" t="s">
        <v>451</v>
      </c>
      <c r="CG109" s="989"/>
      <c r="CH109" s="989"/>
      <c r="CI109" s="989"/>
      <c r="CJ109" s="989"/>
      <c r="CK109" s="953" t="s">
        <v>452</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449</v>
      </c>
      <c r="DH109" s="951"/>
      <c r="DI109" s="951"/>
      <c r="DJ109" s="951"/>
      <c r="DK109" s="952"/>
      <c r="DL109" s="953" t="s">
        <v>450</v>
      </c>
      <c r="DM109" s="951"/>
      <c r="DN109" s="951"/>
      <c r="DO109" s="951"/>
      <c r="DP109" s="952"/>
      <c r="DQ109" s="953" t="s">
        <v>308</v>
      </c>
      <c r="DR109" s="951"/>
      <c r="DS109" s="951"/>
      <c r="DT109" s="951"/>
      <c r="DU109" s="952"/>
      <c r="DV109" s="953" t="s">
        <v>451</v>
      </c>
      <c r="DW109" s="951"/>
      <c r="DX109" s="951"/>
      <c r="DY109" s="951"/>
      <c r="DZ109" s="982"/>
    </row>
    <row r="110" spans="1:131" s="248" customFormat="1" ht="26.25" customHeight="1" x14ac:dyDescent="0.2">
      <c r="A110" s="853" t="s">
        <v>453</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29609474</v>
      </c>
      <c r="AB110" s="944"/>
      <c r="AC110" s="944"/>
      <c r="AD110" s="944"/>
      <c r="AE110" s="945"/>
      <c r="AF110" s="946">
        <v>28891026</v>
      </c>
      <c r="AG110" s="944"/>
      <c r="AH110" s="944"/>
      <c r="AI110" s="944"/>
      <c r="AJ110" s="945"/>
      <c r="AK110" s="946">
        <v>28386228</v>
      </c>
      <c r="AL110" s="944"/>
      <c r="AM110" s="944"/>
      <c r="AN110" s="944"/>
      <c r="AO110" s="945"/>
      <c r="AP110" s="947">
        <v>16.899999999999999</v>
      </c>
      <c r="AQ110" s="948"/>
      <c r="AR110" s="948"/>
      <c r="AS110" s="948"/>
      <c r="AT110" s="949"/>
      <c r="AU110" s="983" t="s">
        <v>73</v>
      </c>
      <c r="AV110" s="984"/>
      <c r="AW110" s="984"/>
      <c r="AX110" s="984"/>
      <c r="AY110" s="984"/>
      <c r="AZ110" s="909" t="s">
        <v>454</v>
      </c>
      <c r="BA110" s="854"/>
      <c r="BB110" s="854"/>
      <c r="BC110" s="854"/>
      <c r="BD110" s="854"/>
      <c r="BE110" s="854"/>
      <c r="BF110" s="854"/>
      <c r="BG110" s="854"/>
      <c r="BH110" s="854"/>
      <c r="BI110" s="854"/>
      <c r="BJ110" s="854"/>
      <c r="BK110" s="854"/>
      <c r="BL110" s="854"/>
      <c r="BM110" s="854"/>
      <c r="BN110" s="854"/>
      <c r="BO110" s="854"/>
      <c r="BP110" s="855"/>
      <c r="BQ110" s="910">
        <v>470595437</v>
      </c>
      <c r="BR110" s="891"/>
      <c r="BS110" s="891"/>
      <c r="BT110" s="891"/>
      <c r="BU110" s="891"/>
      <c r="BV110" s="891">
        <v>477105279</v>
      </c>
      <c r="BW110" s="891"/>
      <c r="BX110" s="891"/>
      <c r="BY110" s="891"/>
      <c r="BZ110" s="891"/>
      <c r="CA110" s="891">
        <v>486394317</v>
      </c>
      <c r="CB110" s="891"/>
      <c r="CC110" s="891"/>
      <c r="CD110" s="891"/>
      <c r="CE110" s="891"/>
      <c r="CF110" s="915">
        <v>289.8</v>
      </c>
      <c r="CG110" s="916"/>
      <c r="CH110" s="916"/>
      <c r="CI110" s="916"/>
      <c r="CJ110" s="916"/>
      <c r="CK110" s="979" t="s">
        <v>455</v>
      </c>
      <c r="CL110" s="865"/>
      <c r="CM110" s="940" t="s">
        <v>456</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v>3238342</v>
      </c>
      <c r="DH110" s="891"/>
      <c r="DI110" s="891"/>
      <c r="DJ110" s="891"/>
      <c r="DK110" s="891"/>
      <c r="DL110" s="891">
        <v>2909032</v>
      </c>
      <c r="DM110" s="891"/>
      <c r="DN110" s="891"/>
      <c r="DO110" s="891"/>
      <c r="DP110" s="891"/>
      <c r="DQ110" s="891">
        <v>2577779</v>
      </c>
      <c r="DR110" s="891"/>
      <c r="DS110" s="891"/>
      <c r="DT110" s="891"/>
      <c r="DU110" s="891"/>
      <c r="DV110" s="892">
        <v>1.5</v>
      </c>
      <c r="DW110" s="892"/>
      <c r="DX110" s="892"/>
      <c r="DY110" s="892"/>
      <c r="DZ110" s="893"/>
    </row>
    <row r="111" spans="1:131" s="248" customFormat="1" ht="26.25" customHeight="1" x14ac:dyDescent="0.2">
      <c r="A111" s="820" t="s">
        <v>457</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v>38867</v>
      </c>
      <c r="AB111" s="972"/>
      <c r="AC111" s="972"/>
      <c r="AD111" s="972"/>
      <c r="AE111" s="973"/>
      <c r="AF111" s="974">
        <v>57619</v>
      </c>
      <c r="AG111" s="972"/>
      <c r="AH111" s="972"/>
      <c r="AI111" s="972"/>
      <c r="AJ111" s="973"/>
      <c r="AK111" s="974">
        <v>52427</v>
      </c>
      <c r="AL111" s="972"/>
      <c r="AM111" s="972"/>
      <c r="AN111" s="972"/>
      <c r="AO111" s="973"/>
      <c r="AP111" s="975">
        <v>0</v>
      </c>
      <c r="AQ111" s="976"/>
      <c r="AR111" s="976"/>
      <c r="AS111" s="976"/>
      <c r="AT111" s="977"/>
      <c r="AU111" s="985"/>
      <c r="AV111" s="986"/>
      <c r="AW111" s="986"/>
      <c r="AX111" s="986"/>
      <c r="AY111" s="986"/>
      <c r="AZ111" s="861" t="s">
        <v>458</v>
      </c>
      <c r="BA111" s="796"/>
      <c r="BB111" s="796"/>
      <c r="BC111" s="796"/>
      <c r="BD111" s="796"/>
      <c r="BE111" s="796"/>
      <c r="BF111" s="796"/>
      <c r="BG111" s="796"/>
      <c r="BH111" s="796"/>
      <c r="BI111" s="796"/>
      <c r="BJ111" s="796"/>
      <c r="BK111" s="796"/>
      <c r="BL111" s="796"/>
      <c r="BM111" s="796"/>
      <c r="BN111" s="796"/>
      <c r="BO111" s="796"/>
      <c r="BP111" s="797"/>
      <c r="BQ111" s="862">
        <v>5790254</v>
      </c>
      <c r="BR111" s="863"/>
      <c r="BS111" s="863"/>
      <c r="BT111" s="863"/>
      <c r="BU111" s="863"/>
      <c r="BV111" s="863">
        <v>4808078</v>
      </c>
      <c r="BW111" s="863"/>
      <c r="BX111" s="863"/>
      <c r="BY111" s="863"/>
      <c r="BZ111" s="863"/>
      <c r="CA111" s="863">
        <v>3880552</v>
      </c>
      <c r="CB111" s="863"/>
      <c r="CC111" s="863"/>
      <c r="CD111" s="863"/>
      <c r="CE111" s="863"/>
      <c r="CF111" s="924">
        <v>2.2999999999999998</v>
      </c>
      <c r="CG111" s="925"/>
      <c r="CH111" s="925"/>
      <c r="CI111" s="925"/>
      <c r="CJ111" s="925"/>
      <c r="CK111" s="980"/>
      <c r="CL111" s="867"/>
      <c r="CM111" s="870" t="s">
        <v>459</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460</v>
      </c>
      <c r="DH111" s="863"/>
      <c r="DI111" s="863"/>
      <c r="DJ111" s="863"/>
      <c r="DK111" s="863"/>
      <c r="DL111" s="863" t="s">
        <v>461</v>
      </c>
      <c r="DM111" s="863"/>
      <c r="DN111" s="863"/>
      <c r="DO111" s="863"/>
      <c r="DP111" s="863"/>
      <c r="DQ111" s="863" t="s">
        <v>139</v>
      </c>
      <c r="DR111" s="863"/>
      <c r="DS111" s="863"/>
      <c r="DT111" s="863"/>
      <c r="DU111" s="863"/>
      <c r="DV111" s="840" t="s">
        <v>460</v>
      </c>
      <c r="DW111" s="840"/>
      <c r="DX111" s="840"/>
      <c r="DY111" s="840"/>
      <c r="DZ111" s="841"/>
    </row>
    <row r="112" spans="1:131" s="248" customFormat="1" ht="26.25" customHeight="1" x14ac:dyDescent="0.2">
      <c r="A112" s="965" t="s">
        <v>462</v>
      </c>
      <c r="B112" s="966"/>
      <c r="C112" s="796" t="s">
        <v>463</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v>8035000</v>
      </c>
      <c r="AB112" s="826"/>
      <c r="AC112" s="826"/>
      <c r="AD112" s="826"/>
      <c r="AE112" s="827"/>
      <c r="AF112" s="828">
        <v>8868333</v>
      </c>
      <c r="AG112" s="826"/>
      <c r="AH112" s="826"/>
      <c r="AI112" s="826"/>
      <c r="AJ112" s="827"/>
      <c r="AK112" s="828">
        <v>9591667</v>
      </c>
      <c r="AL112" s="826"/>
      <c r="AM112" s="826"/>
      <c r="AN112" s="826"/>
      <c r="AO112" s="827"/>
      <c r="AP112" s="873">
        <v>5.7</v>
      </c>
      <c r="AQ112" s="874"/>
      <c r="AR112" s="874"/>
      <c r="AS112" s="874"/>
      <c r="AT112" s="875"/>
      <c r="AU112" s="985"/>
      <c r="AV112" s="986"/>
      <c r="AW112" s="986"/>
      <c r="AX112" s="986"/>
      <c r="AY112" s="986"/>
      <c r="AZ112" s="861" t="s">
        <v>464</v>
      </c>
      <c r="BA112" s="796"/>
      <c r="BB112" s="796"/>
      <c r="BC112" s="796"/>
      <c r="BD112" s="796"/>
      <c r="BE112" s="796"/>
      <c r="BF112" s="796"/>
      <c r="BG112" s="796"/>
      <c r="BH112" s="796"/>
      <c r="BI112" s="796"/>
      <c r="BJ112" s="796"/>
      <c r="BK112" s="796"/>
      <c r="BL112" s="796"/>
      <c r="BM112" s="796"/>
      <c r="BN112" s="796"/>
      <c r="BO112" s="796"/>
      <c r="BP112" s="797"/>
      <c r="BQ112" s="862">
        <v>67786649</v>
      </c>
      <c r="BR112" s="863"/>
      <c r="BS112" s="863"/>
      <c r="BT112" s="863"/>
      <c r="BU112" s="863"/>
      <c r="BV112" s="863">
        <v>66178298</v>
      </c>
      <c r="BW112" s="863"/>
      <c r="BX112" s="863"/>
      <c r="BY112" s="863"/>
      <c r="BZ112" s="863"/>
      <c r="CA112" s="863">
        <v>62544037</v>
      </c>
      <c r="CB112" s="863"/>
      <c r="CC112" s="863"/>
      <c r="CD112" s="863"/>
      <c r="CE112" s="863"/>
      <c r="CF112" s="924">
        <v>37.299999999999997</v>
      </c>
      <c r="CG112" s="925"/>
      <c r="CH112" s="925"/>
      <c r="CI112" s="925"/>
      <c r="CJ112" s="925"/>
      <c r="CK112" s="980"/>
      <c r="CL112" s="867"/>
      <c r="CM112" s="870" t="s">
        <v>465</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466</v>
      </c>
      <c r="DH112" s="863"/>
      <c r="DI112" s="863"/>
      <c r="DJ112" s="863"/>
      <c r="DK112" s="863"/>
      <c r="DL112" s="863" t="s">
        <v>467</v>
      </c>
      <c r="DM112" s="863"/>
      <c r="DN112" s="863"/>
      <c r="DO112" s="863"/>
      <c r="DP112" s="863"/>
      <c r="DQ112" s="863" t="s">
        <v>461</v>
      </c>
      <c r="DR112" s="863"/>
      <c r="DS112" s="863"/>
      <c r="DT112" s="863"/>
      <c r="DU112" s="863"/>
      <c r="DV112" s="840" t="s">
        <v>461</v>
      </c>
      <c r="DW112" s="840"/>
      <c r="DX112" s="840"/>
      <c r="DY112" s="840"/>
      <c r="DZ112" s="841"/>
    </row>
    <row r="113" spans="1:130" s="248" customFormat="1" ht="26.25" customHeight="1" x14ac:dyDescent="0.2">
      <c r="A113" s="967"/>
      <c r="B113" s="968"/>
      <c r="C113" s="796" t="s">
        <v>468</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6508586</v>
      </c>
      <c r="AB113" s="972"/>
      <c r="AC113" s="972"/>
      <c r="AD113" s="972"/>
      <c r="AE113" s="973"/>
      <c r="AF113" s="974">
        <v>5818946</v>
      </c>
      <c r="AG113" s="972"/>
      <c r="AH113" s="972"/>
      <c r="AI113" s="972"/>
      <c r="AJ113" s="973"/>
      <c r="AK113" s="974">
        <v>5569132</v>
      </c>
      <c r="AL113" s="972"/>
      <c r="AM113" s="972"/>
      <c r="AN113" s="972"/>
      <c r="AO113" s="973"/>
      <c r="AP113" s="975">
        <v>3.3</v>
      </c>
      <c r="AQ113" s="976"/>
      <c r="AR113" s="976"/>
      <c r="AS113" s="976"/>
      <c r="AT113" s="977"/>
      <c r="AU113" s="985"/>
      <c r="AV113" s="986"/>
      <c r="AW113" s="986"/>
      <c r="AX113" s="986"/>
      <c r="AY113" s="986"/>
      <c r="AZ113" s="861" t="s">
        <v>469</v>
      </c>
      <c r="BA113" s="796"/>
      <c r="BB113" s="796"/>
      <c r="BC113" s="796"/>
      <c r="BD113" s="796"/>
      <c r="BE113" s="796"/>
      <c r="BF113" s="796"/>
      <c r="BG113" s="796"/>
      <c r="BH113" s="796"/>
      <c r="BI113" s="796"/>
      <c r="BJ113" s="796"/>
      <c r="BK113" s="796"/>
      <c r="BL113" s="796"/>
      <c r="BM113" s="796"/>
      <c r="BN113" s="796"/>
      <c r="BO113" s="796"/>
      <c r="BP113" s="797"/>
      <c r="BQ113" s="862">
        <v>669126</v>
      </c>
      <c r="BR113" s="863"/>
      <c r="BS113" s="863"/>
      <c r="BT113" s="863"/>
      <c r="BU113" s="863"/>
      <c r="BV113" s="863">
        <v>623972</v>
      </c>
      <c r="BW113" s="863"/>
      <c r="BX113" s="863"/>
      <c r="BY113" s="863"/>
      <c r="BZ113" s="863"/>
      <c r="CA113" s="863">
        <v>541720</v>
      </c>
      <c r="CB113" s="863"/>
      <c r="CC113" s="863"/>
      <c r="CD113" s="863"/>
      <c r="CE113" s="863"/>
      <c r="CF113" s="924">
        <v>0.3</v>
      </c>
      <c r="CG113" s="925"/>
      <c r="CH113" s="925"/>
      <c r="CI113" s="925"/>
      <c r="CJ113" s="925"/>
      <c r="CK113" s="980"/>
      <c r="CL113" s="867"/>
      <c r="CM113" s="870" t="s">
        <v>470</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467</v>
      </c>
      <c r="DH113" s="826"/>
      <c r="DI113" s="826"/>
      <c r="DJ113" s="826"/>
      <c r="DK113" s="827"/>
      <c r="DL113" s="828" t="s">
        <v>471</v>
      </c>
      <c r="DM113" s="826"/>
      <c r="DN113" s="826"/>
      <c r="DO113" s="826"/>
      <c r="DP113" s="827"/>
      <c r="DQ113" s="828" t="s">
        <v>461</v>
      </c>
      <c r="DR113" s="826"/>
      <c r="DS113" s="826"/>
      <c r="DT113" s="826"/>
      <c r="DU113" s="827"/>
      <c r="DV113" s="873" t="s">
        <v>467</v>
      </c>
      <c r="DW113" s="874"/>
      <c r="DX113" s="874"/>
      <c r="DY113" s="874"/>
      <c r="DZ113" s="875"/>
    </row>
    <row r="114" spans="1:130" s="248" customFormat="1" ht="26.25" customHeight="1" x14ac:dyDescent="0.2">
      <c r="A114" s="967"/>
      <c r="B114" s="968"/>
      <c r="C114" s="796" t="s">
        <v>472</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143009</v>
      </c>
      <c r="AB114" s="826"/>
      <c r="AC114" s="826"/>
      <c r="AD114" s="826"/>
      <c r="AE114" s="827"/>
      <c r="AF114" s="828">
        <v>125935</v>
      </c>
      <c r="AG114" s="826"/>
      <c r="AH114" s="826"/>
      <c r="AI114" s="826"/>
      <c r="AJ114" s="827"/>
      <c r="AK114" s="828">
        <v>131573</v>
      </c>
      <c r="AL114" s="826"/>
      <c r="AM114" s="826"/>
      <c r="AN114" s="826"/>
      <c r="AO114" s="827"/>
      <c r="AP114" s="873">
        <v>0.1</v>
      </c>
      <c r="AQ114" s="874"/>
      <c r="AR114" s="874"/>
      <c r="AS114" s="874"/>
      <c r="AT114" s="875"/>
      <c r="AU114" s="985"/>
      <c r="AV114" s="986"/>
      <c r="AW114" s="986"/>
      <c r="AX114" s="986"/>
      <c r="AY114" s="986"/>
      <c r="AZ114" s="861" t="s">
        <v>473</v>
      </c>
      <c r="BA114" s="796"/>
      <c r="BB114" s="796"/>
      <c r="BC114" s="796"/>
      <c r="BD114" s="796"/>
      <c r="BE114" s="796"/>
      <c r="BF114" s="796"/>
      <c r="BG114" s="796"/>
      <c r="BH114" s="796"/>
      <c r="BI114" s="796"/>
      <c r="BJ114" s="796"/>
      <c r="BK114" s="796"/>
      <c r="BL114" s="796"/>
      <c r="BM114" s="796"/>
      <c r="BN114" s="796"/>
      <c r="BO114" s="796"/>
      <c r="BP114" s="797"/>
      <c r="BQ114" s="862">
        <v>62331064</v>
      </c>
      <c r="BR114" s="863"/>
      <c r="BS114" s="863"/>
      <c r="BT114" s="863"/>
      <c r="BU114" s="863"/>
      <c r="BV114" s="863">
        <v>60468057</v>
      </c>
      <c r="BW114" s="863"/>
      <c r="BX114" s="863"/>
      <c r="BY114" s="863"/>
      <c r="BZ114" s="863"/>
      <c r="CA114" s="863">
        <v>57094231</v>
      </c>
      <c r="CB114" s="863"/>
      <c r="CC114" s="863"/>
      <c r="CD114" s="863"/>
      <c r="CE114" s="863"/>
      <c r="CF114" s="924">
        <v>34</v>
      </c>
      <c r="CG114" s="925"/>
      <c r="CH114" s="925"/>
      <c r="CI114" s="925"/>
      <c r="CJ114" s="925"/>
      <c r="CK114" s="980"/>
      <c r="CL114" s="867"/>
      <c r="CM114" s="870" t="s">
        <v>474</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139</v>
      </c>
      <c r="DH114" s="826"/>
      <c r="DI114" s="826"/>
      <c r="DJ114" s="826"/>
      <c r="DK114" s="827"/>
      <c r="DL114" s="828" t="s">
        <v>467</v>
      </c>
      <c r="DM114" s="826"/>
      <c r="DN114" s="826"/>
      <c r="DO114" s="826"/>
      <c r="DP114" s="827"/>
      <c r="DQ114" s="828" t="s">
        <v>461</v>
      </c>
      <c r="DR114" s="826"/>
      <c r="DS114" s="826"/>
      <c r="DT114" s="826"/>
      <c r="DU114" s="827"/>
      <c r="DV114" s="873" t="s">
        <v>139</v>
      </c>
      <c r="DW114" s="874"/>
      <c r="DX114" s="874"/>
      <c r="DY114" s="874"/>
      <c r="DZ114" s="875"/>
    </row>
    <row r="115" spans="1:130" s="248" customFormat="1" ht="26.25" customHeight="1" x14ac:dyDescent="0.2">
      <c r="A115" s="967"/>
      <c r="B115" s="968"/>
      <c r="C115" s="796" t="s">
        <v>475</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1375797</v>
      </c>
      <c r="AB115" s="972"/>
      <c r="AC115" s="972"/>
      <c r="AD115" s="972"/>
      <c r="AE115" s="973"/>
      <c r="AF115" s="974">
        <v>1159662</v>
      </c>
      <c r="AG115" s="972"/>
      <c r="AH115" s="972"/>
      <c r="AI115" s="972"/>
      <c r="AJ115" s="973"/>
      <c r="AK115" s="974">
        <v>1141549</v>
      </c>
      <c r="AL115" s="972"/>
      <c r="AM115" s="972"/>
      <c r="AN115" s="972"/>
      <c r="AO115" s="973"/>
      <c r="AP115" s="975">
        <v>0.7</v>
      </c>
      <c r="AQ115" s="976"/>
      <c r="AR115" s="976"/>
      <c r="AS115" s="976"/>
      <c r="AT115" s="977"/>
      <c r="AU115" s="985"/>
      <c r="AV115" s="986"/>
      <c r="AW115" s="986"/>
      <c r="AX115" s="986"/>
      <c r="AY115" s="986"/>
      <c r="AZ115" s="861" t="s">
        <v>476</v>
      </c>
      <c r="BA115" s="796"/>
      <c r="BB115" s="796"/>
      <c r="BC115" s="796"/>
      <c r="BD115" s="796"/>
      <c r="BE115" s="796"/>
      <c r="BF115" s="796"/>
      <c r="BG115" s="796"/>
      <c r="BH115" s="796"/>
      <c r="BI115" s="796"/>
      <c r="BJ115" s="796"/>
      <c r="BK115" s="796"/>
      <c r="BL115" s="796"/>
      <c r="BM115" s="796"/>
      <c r="BN115" s="796"/>
      <c r="BO115" s="796"/>
      <c r="BP115" s="797"/>
      <c r="BQ115" s="862">
        <v>1921980</v>
      </c>
      <c r="BR115" s="863"/>
      <c r="BS115" s="863"/>
      <c r="BT115" s="863"/>
      <c r="BU115" s="863"/>
      <c r="BV115" s="863">
        <v>1925397</v>
      </c>
      <c r="BW115" s="863"/>
      <c r="BX115" s="863"/>
      <c r="BY115" s="863"/>
      <c r="BZ115" s="863"/>
      <c r="CA115" s="863">
        <v>2361465</v>
      </c>
      <c r="CB115" s="863"/>
      <c r="CC115" s="863"/>
      <c r="CD115" s="863"/>
      <c r="CE115" s="863"/>
      <c r="CF115" s="924">
        <v>1.4</v>
      </c>
      <c r="CG115" s="925"/>
      <c r="CH115" s="925"/>
      <c r="CI115" s="925"/>
      <c r="CJ115" s="925"/>
      <c r="CK115" s="980"/>
      <c r="CL115" s="867"/>
      <c r="CM115" s="861" t="s">
        <v>477</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1315002</v>
      </c>
      <c r="DH115" s="826"/>
      <c r="DI115" s="826"/>
      <c r="DJ115" s="826"/>
      <c r="DK115" s="827"/>
      <c r="DL115" s="828">
        <v>1299613</v>
      </c>
      <c r="DM115" s="826"/>
      <c r="DN115" s="826"/>
      <c r="DO115" s="826"/>
      <c r="DP115" s="827"/>
      <c r="DQ115" s="828">
        <v>714418</v>
      </c>
      <c r="DR115" s="826"/>
      <c r="DS115" s="826"/>
      <c r="DT115" s="826"/>
      <c r="DU115" s="827"/>
      <c r="DV115" s="873">
        <v>0.4</v>
      </c>
      <c r="DW115" s="874"/>
      <c r="DX115" s="874"/>
      <c r="DY115" s="874"/>
      <c r="DZ115" s="875"/>
    </row>
    <row r="116" spans="1:130" s="248" customFormat="1" ht="26.25" customHeight="1" x14ac:dyDescent="0.2">
      <c r="A116" s="969"/>
      <c r="B116" s="970"/>
      <c r="C116" s="929" t="s">
        <v>478</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467</v>
      </c>
      <c r="AB116" s="826"/>
      <c r="AC116" s="826"/>
      <c r="AD116" s="826"/>
      <c r="AE116" s="827"/>
      <c r="AF116" s="828" t="s">
        <v>461</v>
      </c>
      <c r="AG116" s="826"/>
      <c r="AH116" s="826"/>
      <c r="AI116" s="826"/>
      <c r="AJ116" s="827"/>
      <c r="AK116" s="828" t="s">
        <v>471</v>
      </c>
      <c r="AL116" s="826"/>
      <c r="AM116" s="826"/>
      <c r="AN116" s="826"/>
      <c r="AO116" s="827"/>
      <c r="AP116" s="873" t="s">
        <v>461</v>
      </c>
      <c r="AQ116" s="874"/>
      <c r="AR116" s="874"/>
      <c r="AS116" s="874"/>
      <c r="AT116" s="875"/>
      <c r="AU116" s="985"/>
      <c r="AV116" s="986"/>
      <c r="AW116" s="986"/>
      <c r="AX116" s="986"/>
      <c r="AY116" s="986"/>
      <c r="AZ116" s="912" t="s">
        <v>479</v>
      </c>
      <c r="BA116" s="913"/>
      <c r="BB116" s="913"/>
      <c r="BC116" s="913"/>
      <c r="BD116" s="913"/>
      <c r="BE116" s="913"/>
      <c r="BF116" s="913"/>
      <c r="BG116" s="913"/>
      <c r="BH116" s="913"/>
      <c r="BI116" s="913"/>
      <c r="BJ116" s="913"/>
      <c r="BK116" s="913"/>
      <c r="BL116" s="913"/>
      <c r="BM116" s="913"/>
      <c r="BN116" s="913"/>
      <c r="BO116" s="913"/>
      <c r="BP116" s="914"/>
      <c r="BQ116" s="862" t="s">
        <v>461</v>
      </c>
      <c r="BR116" s="863"/>
      <c r="BS116" s="863"/>
      <c r="BT116" s="863"/>
      <c r="BU116" s="863"/>
      <c r="BV116" s="863" t="s">
        <v>467</v>
      </c>
      <c r="BW116" s="863"/>
      <c r="BX116" s="863"/>
      <c r="BY116" s="863"/>
      <c r="BZ116" s="863"/>
      <c r="CA116" s="863" t="s">
        <v>467</v>
      </c>
      <c r="CB116" s="863"/>
      <c r="CC116" s="863"/>
      <c r="CD116" s="863"/>
      <c r="CE116" s="863"/>
      <c r="CF116" s="924" t="s">
        <v>467</v>
      </c>
      <c r="CG116" s="925"/>
      <c r="CH116" s="925"/>
      <c r="CI116" s="925"/>
      <c r="CJ116" s="925"/>
      <c r="CK116" s="980"/>
      <c r="CL116" s="867"/>
      <c r="CM116" s="870" t="s">
        <v>480</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44310</v>
      </c>
      <c r="DH116" s="826"/>
      <c r="DI116" s="826"/>
      <c r="DJ116" s="826"/>
      <c r="DK116" s="827"/>
      <c r="DL116" s="828">
        <v>33233</v>
      </c>
      <c r="DM116" s="826"/>
      <c r="DN116" s="826"/>
      <c r="DO116" s="826"/>
      <c r="DP116" s="827"/>
      <c r="DQ116" s="828">
        <v>22155</v>
      </c>
      <c r="DR116" s="826"/>
      <c r="DS116" s="826"/>
      <c r="DT116" s="826"/>
      <c r="DU116" s="827"/>
      <c r="DV116" s="873">
        <v>0</v>
      </c>
      <c r="DW116" s="874"/>
      <c r="DX116" s="874"/>
      <c r="DY116" s="874"/>
      <c r="DZ116" s="875"/>
    </row>
    <row r="117" spans="1:130" s="248" customFormat="1" ht="26.25" customHeight="1" x14ac:dyDescent="0.2">
      <c r="A117" s="950" t="s">
        <v>188</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481</v>
      </c>
      <c r="Z117" s="952"/>
      <c r="AA117" s="957">
        <v>45710733</v>
      </c>
      <c r="AB117" s="958"/>
      <c r="AC117" s="958"/>
      <c r="AD117" s="958"/>
      <c r="AE117" s="959"/>
      <c r="AF117" s="960">
        <v>44921521</v>
      </c>
      <c r="AG117" s="958"/>
      <c r="AH117" s="958"/>
      <c r="AI117" s="958"/>
      <c r="AJ117" s="959"/>
      <c r="AK117" s="960">
        <v>44872576</v>
      </c>
      <c r="AL117" s="958"/>
      <c r="AM117" s="958"/>
      <c r="AN117" s="958"/>
      <c r="AO117" s="959"/>
      <c r="AP117" s="961"/>
      <c r="AQ117" s="962"/>
      <c r="AR117" s="962"/>
      <c r="AS117" s="962"/>
      <c r="AT117" s="963"/>
      <c r="AU117" s="985"/>
      <c r="AV117" s="986"/>
      <c r="AW117" s="986"/>
      <c r="AX117" s="986"/>
      <c r="AY117" s="986"/>
      <c r="AZ117" s="912" t="s">
        <v>482</v>
      </c>
      <c r="BA117" s="913"/>
      <c r="BB117" s="913"/>
      <c r="BC117" s="913"/>
      <c r="BD117" s="913"/>
      <c r="BE117" s="913"/>
      <c r="BF117" s="913"/>
      <c r="BG117" s="913"/>
      <c r="BH117" s="913"/>
      <c r="BI117" s="913"/>
      <c r="BJ117" s="913"/>
      <c r="BK117" s="913"/>
      <c r="BL117" s="913"/>
      <c r="BM117" s="913"/>
      <c r="BN117" s="913"/>
      <c r="BO117" s="913"/>
      <c r="BP117" s="914"/>
      <c r="BQ117" s="862" t="s">
        <v>461</v>
      </c>
      <c r="BR117" s="863"/>
      <c r="BS117" s="863"/>
      <c r="BT117" s="863"/>
      <c r="BU117" s="863"/>
      <c r="BV117" s="863" t="s">
        <v>461</v>
      </c>
      <c r="BW117" s="863"/>
      <c r="BX117" s="863"/>
      <c r="BY117" s="863"/>
      <c r="BZ117" s="863"/>
      <c r="CA117" s="863" t="s">
        <v>461</v>
      </c>
      <c r="CB117" s="863"/>
      <c r="CC117" s="863"/>
      <c r="CD117" s="863"/>
      <c r="CE117" s="863"/>
      <c r="CF117" s="924" t="s">
        <v>461</v>
      </c>
      <c r="CG117" s="925"/>
      <c r="CH117" s="925"/>
      <c r="CI117" s="925"/>
      <c r="CJ117" s="925"/>
      <c r="CK117" s="980"/>
      <c r="CL117" s="867"/>
      <c r="CM117" s="870" t="s">
        <v>483</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461</v>
      </c>
      <c r="DH117" s="826"/>
      <c r="DI117" s="826"/>
      <c r="DJ117" s="826"/>
      <c r="DK117" s="827"/>
      <c r="DL117" s="828" t="s">
        <v>461</v>
      </c>
      <c r="DM117" s="826"/>
      <c r="DN117" s="826"/>
      <c r="DO117" s="826"/>
      <c r="DP117" s="827"/>
      <c r="DQ117" s="828" t="s">
        <v>461</v>
      </c>
      <c r="DR117" s="826"/>
      <c r="DS117" s="826"/>
      <c r="DT117" s="826"/>
      <c r="DU117" s="827"/>
      <c r="DV117" s="873" t="s">
        <v>461</v>
      </c>
      <c r="DW117" s="874"/>
      <c r="DX117" s="874"/>
      <c r="DY117" s="874"/>
      <c r="DZ117" s="875"/>
    </row>
    <row r="118" spans="1:130" s="248" customFormat="1" ht="26.25" customHeight="1" x14ac:dyDescent="0.2">
      <c r="A118" s="950" t="s">
        <v>452</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449</v>
      </c>
      <c r="AB118" s="951"/>
      <c r="AC118" s="951"/>
      <c r="AD118" s="951"/>
      <c r="AE118" s="952"/>
      <c r="AF118" s="953" t="s">
        <v>450</v>
      </c>
      <c r="AG118" s="951"/>
      <c r="AH118" s="951"/>
      <c r="AI118" s="951"/>
      <c r="AJ118" s="952"/>
      <c r="AK118" s="953" t="s">
        <v>308</v>
      </c>
      <c r="AL118" s="951"/>
      <c r="AM118" s="951"/>
      <c r="AN118" s="951"/>
      <c r="AO118" s="952"/>
      <c r="AP118" s="954" t="s">
        <v>451</v>
      </c>
      <c r="AQ118" s="955"/>
      <c r="AR118" s="955"/>
      <c r="AS118" s="955"/>
      <c r="AT118" s="956"/>
      <c r="AU118" s="985"/>
      <c r="AV118" s="986"/>
      <c r="AW118" s="986"/>
      <c r="AX118" s="986"/>
      <c r="AY118" s="986"/>
      <c r="AZ118" s="928" t="s">
        <v>484</v>
      </c>
      <c r="BA118" s="929"/>
      <c r="BB118" s="929"/>
      <c r="BC118" s="929"/>
      <c r="BD118" s="929"/>
      <c r="BE118" s="929"/>
      <c r="BF118" s="929"/>
      <c r="BG118" s="929"/>
      <c r="BH118" s="929"/>
      <c r="BI118" s="929"/>
      <c r="BJ118" s="929"/>
      <c r="BK118" s="929"/>
      <c r="BL118" s="929"/>
      <c r="BM118" s="929"/>
      <c r="BN118" s="929"/>
      <c r="BO118" s="929"/>
      <c r="BP118" s="930"/>
      <c r="BQ118" s="931" t="s">
        <v>485</v>
      </c>
      <c r="BR118" s="894"/>
      <c r="BS118" s="894"/>
      <c r="BT118" s="894"/>
      <c r="BU118" s="894"/>
      <c r="BV118" s="894" t="s">
        <v>431</v>
      </c>
      <c r="BW118" s="894"/>
      <c r="BX118" s="894"/>
      <c r="BY118" s="894"/>
      <c r="BZ118" s="894"/>
      <c r="CA118" s="894" t="s">
        <v>466</v>
      </c>
      <c r="CB118" s="894"/>
      <c r="CC118" s="894"/>
      <c r="CD118" s="894"/>
      <c r="CE118" s="894"/>
      <c r="CF118" s="924" t="s">
        <v>431</v>
      </c>
      <c r="CG118" s="925"/>
      <c r="CH118" s="925"/>
      <c r="CI118" s="925"/>
      <c r="CJ118" s="925"/>
      <c r="CK118" s="980"/>
      <c r="CL118" s="867"/>
      <c r="CM118" s="870" t="s">
        <v>486</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485</v>
      </c>
      <c r="DH118" s="826"/>
      <c r="DI118" s="826"/>
      <c r="DJ118" s="826"/>
      <c r="DK118" s="827"/>
      <c r="DL118" s="828" t="s">
        <v>431</v>
      </c>
      <c r="DM118" s="826"/>
      <c r="DN118" s="826"/>
      <c r="DO118" s="826"/>
      <c r="DP118" s="827"/>
      <c r="DQ118" s="828" t="s">
        <v>431</v>
      </c>
      <c r="DR118" s="826"/>
      <c r="DS118" s="826"/>
      <c r="DT118" s="826"/>
      <c r="DU118" s="827"/>
      <c r="DV118" s="873" t="s">
        <v>466</v>
      </c>
      <c r="DW118" s="874"/>
      <c r="DX118" s="874"/>
      <c r="DY118" s="874"/>
      <c r="DZ118" s="875"/>
    </row>
    <row r="119" spans="1:130" s="248" customFormat="1" ht="26.25" customHeight="1" x14ac:dyDescent="0.2">
      <c r="A119" s="864" t="s">
        <v>455</v>
      </c>
      <c r="B119" s="865"/>
      <c r="C119" s="940" t="s">
        <v>456</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v>368273</v>
      </c>
      <c r="AB119" s="944"/>
      <c r="AC119" s="944"/>
      <c r="AD119" s="944"/>
      <c r="AE119" s="945"/>
      <c r="AF119" s="946">
        <v>364997</v>
      </c>
      <c r="AG119" s="944"/>
      <c r="AH119" s="944"/>
      <c r="AI119" s="944"/>
      <c r="AJ119" s="945"/>
      <c r="AK119" s="946">
        <v>356910</v>
      </c>
      <c r="AL119" s="944"/>
      <c r="AM119" s="944"/>
      <c r="AN119" s="944"/>
      <c r="AO119" s="945"/>
      <c r="AP119" s="947">
        <v>0.2</v>
      </c>
      <c r="AQ119" s="948"/>
      <c r="AR119" s="948"/>
      <c r="AS119" s="948"/>
      <c r="AT119" s="949"/>
      <c r="AU119" s="987"/>
      <c r="AV119" s="988"/>
      <c r="AW119" s="988"/>
      <c r="AX119" s="988"/>
      <c r="AY119" s="988"/>
      <c r="AZ119" s="279" t="s">
        <v>188</v>
      </c>
      <c r="BA119" s="279"/>
      <c r="BB119" s="279"/>
      <c r="BC119" s="279"/>
      <c r="BD119" s="279"/>
      <c r="BE119" s="279"/>
      <c r="BF119" s="279"/>
      <c r="BG119" s="279"/>
      <c r="BH119" s="279"/>
      <c r="BI119" s="279"/>
      <c r="BJ119" s="279"/>
      <c r="BK119" s="279"/>
      <c r="BL119" s="279"/>
      <c r="BM119" s="279"/>
      <c r="BN119" s="279"/>
      <c r="BO119" s="926" t="s">
        <v>487</v>
      </c>
      <c r="BP119" s="927"/>
      <c r="BQ119" s="931">
        <v>609094510</v>
      </c>
      <c r="BR119" s="894"/>
      <c r="BS119" s="894"/>
      <c r="BT119" s="894"/>
      <c r="BU119" s="894"/>
      <c r="BV119" s="894">
        <v>611109081</v>
      </c>
      <c r="BW119" s="894"/>
      <c r="BX119" s="894"/>
      <c r="BY119" s="894"/>
      <c r="BZ119" s="894"/>
      <c r="CA119" s="894">
        <v>612816322</v>
      </c>
      <c r="CB119" s="894"/>
      <c r="CC119" s="894"/>
      <c r="CD119" s="894"/>
      <c r="CE119" s="894"/>
      <c r="CF119" s="792"/>
      <c r="CG119" s="793"/>
      <c r="CH119" s="793"/>
      <c r="CI119" s="793"/>
      <c r="CJ119" s="883"/>
      <c r="CK119" s="981"/>
      <c r="CL119" s="869"/>
      <c r="CM119" s="887" t="s">
        <v>488</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1192600</v>
      </c>
      <c r="DH119" s="809"/>
      <c r="DI119" s="809"/>
      <c r="DJ119" s="809"/>
      <c r="DK119" s="810"/>
      <c r="DL119" s="811">
        <v>566200</v>
      </c>
      <c r="DM119" s="809"/>
      <c r="DN119" s="809"/>
      <c r="DO119" s="809"/>
      <c r="DP119" s="810"/>
      <c r="DQ119" s="811">
        <v>566200</v>
      </c>
      <c r="DR119" s="809"/>
      <c r="DS119" s="809"/>
      <c r="DT119" s="809"/>
      <c r="DU119" s="810"/>
      <c r="DV119" s="897">
        <v>0.3</v>
      </c>
      <c r="DW119" s="898"/>
      <c r="DX119" s="898"/>
      <c r="DY119" s="898"/>
      <c r="DZ119" s="899"/>
    </row>
    <row r="120" spans="1:130" s="248" customFormat="1" ht="26.25" customHeight="1" x14ac:dyDescent="0.2">
      <c r="A120" s="866"/>
      <c r="B120" s="867"/>
      <c r="C120" s="870" t="s">
        <v>459</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466</v>
      </c>
      <c r="AB120" s="826"/>
      <c r="AC120" s="826"/>
      <c r="AD120" s="826"/>
      <c r="AE120" s="827"/>
      <c r="AF120" s="828" t="s">
        <v>489</v>
      </c>
      <c r="AG120" s="826"/>
      <c r="AH120" s="826"/>
      <c r="AI120" s="826"/>
      <c r="AJ120" s="827"/>
      <c r="AK120" s="828" t="s">
        <v>489</v>
      </c>
      <c r="AL120" s="826"/>
      <c r="AM120" s="826"/>
      <c r="AN120" s="826"/>
      <c r="AO120" s="827"/>
      <c r="AP120" s="873" t="s">
        <v>490</v>
      </c>
      <c r="AQ120" s="874"/>
      <c r="AR120" s="874"/>
      <c r="AS120" s="874"/>
      <c r="AT120" s="875"/>
      <c r="AU120" s="932" t="s">
        <v>491</v>
      </c>
      <c r="AV120" s="933"/>
      <c r="AW120" s="933"/>
      <c r="AX120" s="933"/>
      <c r="AY120" s="934"/>
      <c r="AZ120" s="909" t="s">
        <v>492</v>
      </c>
      <c r="BA120" s="854"/>
      <c r="BB120" s="854"/>
      <c r="BC120" s="854"/>
      <c r="BD120" s="854"/>
      <c r="BE120" s="854"/>
      <c r="BF120" s="854"/>
      <c r="BG120" s="854"/>
      <c r="BH120" s="854"/>
      <c r="BI120" s="854"/>
      <c r="BJ120" s="854"/>
      <c r="BK120" s="854"/>
      <c r="BL120" s="854"/>
      <c r="BM120" s="854"/>
      <c r="BN120" s="854"/>
      <c r="BO120" s="854"/>
      <c r="BP120" s="855"/>
      <c r="BQ120" s="910">
        <v>66578524</v>
      </c>
      <c r="BR120" s="891"/>
      <c r="BS120" s="891"/>
      <c r="BT120" s="891"/>
      <c r="BU120" s="891"/>
      <c r="BV120" s="891">
        <v>65048053</v>
      </c>
      <c r="BW120" s="891"/>
      <c r="BX120" s="891"/>
      <c r="BY120" s="891"/>
      <c r="BZ120" s="891"/>
      <c r="CA120" s="891">
        <v>66715905</v>
      </c>
      <c r="CB120" s="891"/>
      <c r="CC120" s="891"/>
      <c r="CD120" s="891"/>
      <c r="CE120" s="891"/>
      <c r="CF120" s="915">
        <v>39.799999999999997</v>
      </c>
      <c r="CG120" s="916"/>
      <c r="CH120" s="916"/>
      <c r="CI120" s="916"/>
      <c r="CJ120" s="916"/>
      <c r="CK120" s="917" t="s">
        <v>493</v>
      </c>
      <c r="CL120" s="901"/>
      <c r="CM120" s="901"/>
      <c r="CN120" s="901"/>
      <c r="CO120" s="902"/>
      <c r="CP120" s="921" t="s">
        <v>419</v>
      </c>
      <c r="CQ120" s="922"/>
      <c r="CR120" s="922"/>
      <c r="CS120" s="922"/>
      <c r="CT120" s="922"/>
      <c r="CU120" s="922"/>
      <c r="CV120" s="922"/>
      <c r="CW120" s="922"/>
      <c r="CX120" s="922"/>
      <c r="CY120" s="922"/>
      <c r="CZ120" s="922"/>
      <c r="DA120" s="922"/>
      <c r="DB120" s="922"/>
      <c r="DC120" s="922"/>
      <c r="DD120" s="922"/>
      <c r="DE120" s="922"/>
      <c r="DF120" s="923"/>
      <c r="DG120" s="910">
        <v>60296038</v>
      </c>
      <c r="DH120" s="891"/>
      <c r="DI120" s="891"/>
      <c r="DJ120" s="891"/>
      <c r="DK120" s="891"/>
      <c r="DL120" s="891">
        <v>58864205</v>
      </c>
      <c r="DM120" s="891"/>
      <c r="DN120" s="891"/>
      <c r="DO120" s="891"/>
      <c r="DP120" s="891"/>
      <c r="DQ120" s="891">
        <v>56412411</v>
      </c>
      <c r="DR120" s="891"/>
      <c r="DS120" s="891"/>
      <c r="DT120" s="891"/>
      <c r="DU120" s="891"/>
      <c r="DV120" s="892">
        <v>33.6</v>
      </c>
      <c r="DW120" s="892"/>
      <c r="DX120" s="892"/>
      <c r="DY120" s="892"/>
      <c r="DZ120" s="893"/>
    </row>
    <row r="121" spans="1:130" s="248" customFormat="1" ht="26.25" customHeight="1" x14ac:dyDescent="0.2">
      <c r="A121" s="866"/>
      <c r="B121" s="867"/>
      <c r="C121" s="912" t="s">
        <v>494</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490</v>
      </c>
      <c r="AB121" s="826"/>
      <c r="AC121" s="826"/>
      <c r="AD121" s="826"/>
      <c r="AE121" s="827"/>
      <c r="AF121" s="828" t="s">
        <v>139</v>
      </c>
      <c r="AG121" s="826"/>
      <c r="AH121" s="826"/>
      <c r="AI121" s="826"/>
      <c r="AJ121" s="827"/>
      <c r="AK121" s="828" t="s">
        <v>490</v>
      </c>
      <c r="AL121" s="826"/>
      <c r="AM121" s="826"/>
      <c r="AN121" s="826"/>
      <c r="AO121" s="827"/>
      <c r="AP121" s="873" t="s">
        <v>495</v>
      </c>
      <c r="AQ121" s="874"/>
      <c r="AR121" s="874"/>
      <c r="AS121" s="874"/>
      <c r="AT121" s="875"/>
      <c r="AU121" s="935"/>
      <c r="AV121" s="936"/>
      <c r="AW121" s="936"/>
      <c r="AX121" s="936"/>
      <c r="AY121" s="937"/>
      <c r="AZ121" s="861" t="s">
        <v>496</v>
      </c>
      <c r="BA121" s="796"/>
      <c r="BB121" s="796"/>
      <c r="BC121" s="796"/>
      <c r="BD121" s="796"/>
      <c r="BE121" s="796"/>
      <c r="BF121" s="796"/>
      <c r="BG121" s="796"/>
      <c r="BH121" s="796"/>
      <c r="BI121" s="796"/>
      <c r="BJ121" s="796"/>
      <c r="BK121" s="796"/>
      <c r="BL121" s="796"/>
      <c r="BM121" s="796"/>
      <c r="BN121" s="796"/>
      <c r="BO121" s="796"/>
      <c r="BP121" s="797"/>
      <c r="BQ121" s="862">
        <v>88669540</v>
      </c>
      <c r="BR121" s="863"/>
      <c r="BS121" s="863"/>
      <c r="BT121" s="863"/>
      <c r="BU121" s="863"/>
      <c r="BV121" s="863">
        <v>88008205</v>
      </c>
      <c r="BW121" s="863"/>
      <c r="BX121" s="863"/>
      <c r="BY121" s="863"/>
      <c r="BZ121" s="863"/>
      <c r="CA121" s="863">
        <v>80619166</v>
      </c>
      <c r="CB121" s="863"/>
      <c r="CC121" s="863"/>
      <c r="CD121" s="863"/>
      <c r="CE121" s="863"/>
      <c r="CF121" s="924">
        <v>48</v>
      </c>
      <c r="CG121" s="925"/>
      <c r="CH121" s="925"/>
      <c r="CI121" s="925"/>
      <c r="CJ121" s="925"/>
      <c r="CK121" s="918"/>
      <c r="CL121" s="904"/>
      <c r="CM121" s="904"/>
      <c r="CN121" s="904"/>
      <c r="CO121" s="905"/>
      <c r="CP121" s="884" t="s">
        <v>497</v>
      </c>
      <c r="CQ121" s="885"/>
      <c r="CR121" s="885"/>
      <c r="CS121" s="885"/>
      <c r="CT121" s="885"/>
      <c r="CU121" s="885"/>
      <c r="CV121" s="885"/>
      <c r="CW121" s="885"/>
      <c r="CX121" s="885"/>
      <c r="CY121" s="885"/>
      <c r="CZ121" s="885"/>
      <c r="DA121" s="885"/>
      <c r="DB121" s="885"/>
      <c r="DC121" s="885"/>
      <c r="DD121" s="885"/>
      <c r="DE121" s="885"/>
      <c r="DF121" s="886"/>
      <c r="DG121" s="862">
        <v>3256794</v>
      </c>
      <c r="DH121" s="863"/>
      <c r="DI121" s="863"/>
      <c r="DJ121" s="863"/>
      <c r="DK121" s="863"/>
      <c r="DL121" s="863">
        <v>2916703</v>
      </c>
      <c r="DM121" s="863"/>
      <c r="DN121" s="863"/>
      <c r="DO121" s="863"/>
      <c r="DP121" s="863"/>
      <c r="DQ121" s="863">
        <v>1947259</v>
      </c>
      <c r="DR121" s="863"/>
      <c r="DS121" s="863"/>
      <c r="DT121" s="863"/>
      <c r="DU121" s="863"/>
      <c r="DV121" s="840">
        <v>1.2</v>
      </c>
      <c r="DW121" s="840"/>
      <c r="DX121" s="840"/>
      <c r="DY121" s="840"/>
      <c r="DZ121" s="841"/>
    </row>
    <row r="122" spans="1:130" s="248" customFormat="1" ht="26.25" customHeight="1" x14ac:dyDescent="0.2">
      <c r="A122" s="866"/>
      <c r="B122" s="867"/>
      <c r="C122" s="870" t="s">
        <v>474</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431</v>
      </c>
      <c r="AB122" s="826"/>
      <c r="AC122" s="826"/>
      <c r="AD122" s="826"/>
      <c r="AE122" s="827"/>
      <c r="AF122" s="828" t="s">
        <v>460</v>
      </c>
      <c r="AG122" s="826"/>
      <c r="AH122" s="826"/>
      <c r="AI122" s="826"/>
      <c r="AJ122" s="827"/>
      <c r="AK122" s="828" t="s">
        <v>498</v>
      </c>
      <c r="AL122" s="826"/>
      <c r="AM122" s="826"/>
      <c r="AN122" s="826"/>
      <c r="AO122" s="827"/>
      <c r="AP122" s="873" t="s">
        <v>431</v>
      </c>
      <c r="AQ122" s="874"/>
      <c r="AR122" s="874"/>
      <c r="AS122" s="874"/>
      <c r="AT122" s="875"/>
      <c r="AU122" s="935"/>
      <c r="AV122" s="936"/>
      <c r="AW122" s="936"/>
      <c r="AX122" s="936"/>
      <c r="AY122" s="937"/>
      <c r="AZ122" s="928" t="s">
        <v>499</v>
      </c>
      <c r="BA122" s="929"/>
      <c r="BB122" s="929"/>
      <c r="BC122" s="929"/>
      <c r="BD122" s="929"/>
      <c r="BE122" s="929"/>
      <c r="BF122" s="929"/>
      <c r="BG122" s="929"/>
      <c r="BH122" s="929"/>
      <c r="BI122" s="929"/>
      <c r="BJ122" s="929"/>
      <c r="BK122" s="929"/>
      <c r="BL122" s="929"/>
      <c r="BM122" s="929"/>
      <c r="BN122" s="929"/>
      <c r="BO122" s="929"/>
      <c r="BP122" s="930"/>
      <c r="BQ122" s="931">
        <v>373689438</v>
      </c>
      <c r="BR122" s="894"/>
      <c r="BS122" s="894"/>
      <c r="BT122" s="894"/>
      <c r="BU122" s="894"/>
      <c r="BV122" s="894">
        <v>377603561</v>
      </c>
      <c r="BW122" s="894"/>
      <c r="BX122" s="894"/>
      <c r="BY122" s="894"/>
      <c r="BZ122" s="894"/>
      <c r="CA122" s="894">
        <v>383536843</v>
      </c>
      <c r="CB122" s="894"/>
      <c r="CC122" s="894"/>
      <c r="CD122" s="894"/>
      <c r="CE122" s="894"/>
      <c r="CF122" s="895">
        <v>228.5</v>
      </c>
      <c r="CG122" s="896"/>
      <c r="CH122" s="896"/>
      <c r="CI122" s="896"/>
      <c r="CJ122" s="896"/>
      <c r="CK122" s="918"/>
      <c r="CL122" s="904"/>
      <c r="CM122" s="904"/>
      <c r="CN122" s="904"/>
      <c r="CO122" s="905"/>
      <c r="CP122" s="884" t="s">
        <v>500</v>
      </c>
      <c r="CQ122" s="885"/>
      <c r="CR122" s="885"/>
      <c r="CS122" s="885"/>
      <c r="CT122" s="885"/>
      <c r="CU122" s="885"/>
      <c r="CV122" s="885"/>
      <c r="CW122" s="885"/>
      <c r="CX122" s="885"/>
      <c r="CY122" s="885"/>
      <c r="CZ122" s="885"/>
      <c r="DA122" s="885"/>
      <c r="DB122" s="885"/>
      <c r="DC122" s="885"/>
      <c r="DD122" s="885"/>
      <c r="DE122" s="885"/>
      <c r="DF122" s="886"/>
      <c r="DG122" s="862">
        <v>1468815</v>
      </c>
      <c r="DH122" s="863"/>
      <c r="DI122" s="863"/>
      <c r="DJ122" s="863"/>
      <c r="DK122" s="863"/>
      <c r="DL122" s="863">
        <v>1684029</v>
      </c>
      <c r="DM122" s="863"/>
      <c r="DN122" s="863"/>
      <c r="DO122" s="863"/>
      <c r="DP122" s="863"/>
      <c r="DQ122" s="863">
        <v>1632104</v>
      </c>
      <c r="DR122" s="863"/>
      <c r="DS122" s="863"/>
      <c r="DT122" s="863"/>
      <c r="DU122" s="863"/>
      <c r="DV122" s="840">
        <v>1</v>
      </c>
      <c r="DW122" s="840"/>
      <c r="DX122" s="840"/>
      <c r="DY122" s="840"/>
      <c r="DZ122" s="841"/>
    </row>
    <row r="123" spans="1:130" s="248" customFormat="1" ht="26.25" customHeight="1" x14ac:dyDescent="0.2">
      <c r="A123" s="866"/>
      <c r="B123" s="867"/>
      <c r="C123" s="870" t="s">
        <v>480</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11078</v>
      </c>
      <c r="AB123" s="826"/>
      <c r="AC123" s="826"/>
      <c r="AD123" s="826"/>
      <c r="AE123" s="827"/>
      <c r="AF123" s="828">
        <v>11078</v>
      </c>
      <c r="AG123" s="826"/>
      <c r="AH123" s="826"/>
      <c r="AI123" s="826"/>
      <c r="AJ123" s="827"/>
      <c r="AK123" s="828">
        <v>11078</v>
      </c>
      <c r="AL123" s="826"/>
      <c r="AM123" s="826"/>
      <c r="AN123" s="826"/>
      <c r="AO123" s="827"/>
      <c r="AP123" s="873">
        <v>0</v>
      </c>
      <c r="AQ123" s="874"/>
      <c r="AR123" s="874"/>
      <c r="AS123" s="874"/>
      <c r="AT123" s="875"/>
      <c r="AU123" s="938"/>
      <c r="AV123" s="939"/>
      <c r="AW123" s="939"/>
      <c r="AX123" s="939"/>
      <c r="AY123" s="939"/>
      <c r="AZ123" s="279" t="s">
        <v>188</v>
      </c>
      <c r="BA123" s="279"/>
      <c r="BB123" s="279"/>
      <c r="BC123" s="279"/>
      <c r="BD123" s="279"/>
      <c r="BE123" s="279"/>
      <c r="BF123" s="279"/>
      <c r="BG123" s="279"/>
      <c r="BH123" s="279"/>
      <c r="BI123" s="279"/>
      <c r="BJ123" s="279"/>
      <c r="BK123" s="279"/>
      <c r="BL123" s="279"/>
      <c r="BM123" s="279"/>
      <c r="BN123" s="279"/>
      <c r="BO123" s="926" t="s">
        <v>501</v>
      </c>
      <c r="BP123" s="927"/>
      <c r="BQ123" s="881">
        <v>528937502</v>
      </c>
      <c r="BR123" s="882"/>
      <c r="BS123" s="882"/>
      <c r="BT123" s="882"/>
      <c r="BU123" s="882"/>
      <c r="BV123" s="882">
        <v>530659819</v>
      </c>
      <c r="BW123" s="882"/>
      <c r="BX123" s="882"/>
      <c r="BY123" s="882"/>
      <c r="BZ123" s="882"/>
      <c r="CA123" s="882">
        <v>530871914</v>
      </c>
      <c r="CB123" s="882"/>
      <c r="CC123" s="882"/>
      <c r="CD123" s="882"/>
      <c r="CE123" s="882"/>
      <c r="CF123" s="792"/>
      <c r="CG123" s="793"/>
      <c r="CH123" s="793"/>
      <c r="CI123" s="793"/>
      <c r="CJ123" s="883"/>
      <c r="CK123" s="918"/>
      <c r="CL123" s="904"/>
      <c r="CM123" s="904"/>
      <c r="CN123" s="904"/>
      <c r="CO123" s="905"/>
      <c r="CP123" s="884" t="s">
        <v>502</v>
      </c>
      <c r="CQ123" s="885"/>
      <c r="CR123" s="885"/>
      <c r="CS123" s="885"/>
      <c r="CT123" s="885"/>
      <c r="CU123" s="885"/>
      <c r="CV123" s="885"/>
      <c r="CW123" s="885"/>
      <c r="CX123" s="885"/>
      <c r="CY123" s="885"/>
      <c r="CZ123" s="885"/>
      <c r="DA123" s="885"/>
      <c r="DB123" s="885"/>
      <c r="DC123" s="885"/>
      <c r="DD123" s="885"/>
      <c r="DE123" s="885"/>
      <c r="DF123" s="886"/>
      <c r="DG123" s="825">
        <v>1746756</v>
      </c>
      <c r="DH123" s="826"/>
      <c r="DI123" s="826"/>
      <c r="DJ123" s="826"/>
      <c r="DK123" s="827"/>
      <c r="DL123" s="828">
        <v>1679200</v>
      </c>
      <c r="DM123" s="826"/>
      <c r="DN123" s="826"/>
      <c r="DO123" s="826"/>
      <c r="DP123" s="827"/>
      <c r="DQ123" s="828">
        <v>1603498</v>
      </c>
      <c r="DR123" s="826"/>
      <c r="DS123" s="826"/>
      <c r="DT123" s="826"/>
      <c r="DU123" s="827"/>
      <c r="DV123" s="873">
        <v>1</v>
      </c>
      <c r="DW123" s="874"/>
      <c r="DX123" s="874"/>
      <c r="DY123" s="874"/>
      <c r="DZ123" s="875"/>
    </row>
    <row r="124" spans="1:130" s="248" customFormat="1" ht="26.25" customHeight="1" thickBot="1" x14ac:dyDescent="0.25">
      <c r="A124" s="866"/>
      <c r="B124" s="867"/>
      <c r="C124" s="870" t="s">
        <v>483</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466</v>
      </c>
      <c r="AB124" s="826"/>
      <c r="AC124" s="826"/>
      <c r="AD124" s="826"/>
      <c r="AE124" s="827"/>
      <c r="AF124" s="828" t="s">
        <v>396</v>
      </c>
      <c r="AG124" s="826"/>
      <c r="AH124" s="826"/>
      <c r="AI124" s="826"/>
      <c r="AJ124" s="827"/>
      <c r="AK124" s="828" t="s">
        <v>490</v>
      </c>
      <c r="AL124" s="826"/>
      <c r="AM124" s="826"/>
      <c r="AN124" s="826"/>
      <c r="AO124" s="827"/>
      <c r="AP124" s="873" t="s">
        <v>503</v>
      </c>
      <c r="AQ124" s="874"/>
      <c r="AR124" s="874"/>
      <c r="AS124" s="874"/>
      <c r="AT124" s="875"/>
      <c r="AU124" s="876" t="s">
        <v>504</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48.8</v>
      </c>
      <c r="BR124" s="880"/>
      <c r="BS124" s="880"/>
      <c r="BT124" s="880"/>
      <c r="BU124" s="880"/>
      <c r="BV124" s="880">
        <v>48.9</v>
      </c>
      <c r="BW124" s="880"/>
      <c r="BX124" s="880"/>
      <c r="BY124" s="880"/>
      <c r="BZ124" s="880"/>
      <c r="CA124" s="880">
        <v>48.8</v>
      </c>
      <c r="CB124" s="880"/>
      <c r="CC124" s="880"/>
      <c r="CD124" s="880"/>
      <c r="CE124" s="880"/>
      <c r="CF124" s="770"/>
      <c r="CG124" s="771"/>
      <c r="CH124" s="771"/>
      <c r="CI124" s="771"/>
      <c r="CJ124" s="911"/>
      <c r="CK124" s="919"/>
      <c r="CL124" s="919"/>
      <c r="CM124" s="919"/>
      <c r="CN124" s="919"/>
      <c r="CO124" s="920"/>
      <c r="CP124" s="884" t="s">
        <v>505</v>
      </c>
      <c r="CQ124" s="885"/>
      <c r="CR124" s="885"/>
      <c r="CS124" s="885"/>
      <c r="CT124" s="885"/>
      <c r="CU124" s="885"/>
      <c r="CV124" s="885"/>
      <c r="CW124" s="885"/>
      <c r="CX124" s="885"/>
      <c r="CY124" s="885"/>
      <c r="CZ124" s="885"/>
      <c r="DA124" s="885"/>
      <c r="DB124" s="885"/>
      <c r="DC124" s="885"/>
      <c r="DD124" s="885"/>
      <c r="DE124" s="885"/>
      <c r="DF124" s="886"/>
      <c r="DG124" s="808">
        <v>1018246</v>
      </c>
      <c r="DH124" s="809"/>
      <c r="DI124" s="809"/>
      <c r="DJ124" s="809"/>
      <c r="DK124" s="810"/>
      <c r="DL124" s="811">
        <v>1034161</v>
      </c>
      <c r="DM124" s="809"/>
      <c r="DN124" s="809"/>
      <c r="DO124" s="809"/>
      <c r="DP124" s="810"/>
      <c r="DQ124" s="811">
        <v>948765</v>
      </c>
      <c r="DR124" s="809"/>
      <c r="DS124" s="809"/>
      <c r="DT124" s="809"/>
      <c r="DU124" s="810"/>
      <c r="DV124" s="897">
        <v>0.6</v>
      </c>
      <c r="DW124" s="898"/>
      <c r="DX124" s="898"/>
      <c r="DY124" s="898"/>
      <c r="DZ124" s="899"/>
    </row>
    <row r="125" spans="1:130" s="248" customFormat="1" ht="26.25" customHeight="1" x14ac:dyDescent="0.2">
      <c r="A125" s="866"/>
      <c r="B125" s="867"/>
      <c r="C125" s="870" t="s">
        <v>486</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503</v>
      </c>
      <c r="AB125" s="826"/>
      <c r="AC125" s="826"/>
      <c r="AD125" s="826"/>
      <c r="AE125" s="827"/>
      <c r="AF125" s="828" t="s">
        <v>139</v>
      </c>
      <c r="AG125" s="826"/>
      <c r="AH125" s="826"/>
      <c r="AI125" s="826"/>
      <c r="AJ125" s="827"/>
      <c r="AK125" s="828" t="s">
        <v>139</v>
      </c>
      <c r="AL125" s="826"/>
      <c r="AM125" s="826"/>
      <c r="AN125" s="826"/>
      <c r="AO125" s="827"/>
      <c r="AP125" s="873" t="s">
        <v>485</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506</v>
      </c>
      <c r="CL125" s="901"/>
      <c r="CM125" s="901"/>
      <c r="CN125" s="901"/>
      <c r="CO125" s="902"/>
      <c r="CP125" s="909" t="s">
        <v>507</v>
      </c>
      <c r="CQ125" s="854"/>
      <c r="CR125" s="854"/>
      <c r="CS125" s="854"/>
      <c r="CT125" s="854"/>
      <c r="CU125" s="854"/>
      <c r="CV125" s="854"/>
      <c r="CW125" s="854"/>
      <c r="CX125" s="854"/>
      <c r="CY125" s="854"/>
      <c r="CZ125" s="854"/>
      <c r="DA125" s="854"/>
      <c r="DB125" s="854"/>
      <c r="DC125" s="854"/>
      <c r="DD125" s="854"/>
      <c r="DE125" s="854"/>
      <c r="DF125" s="855"/>
      <c r="DG125" s="910" t="s">
        <v>485</v>
      </c>
      <c r="DH125" s="891"/>
      <c r="DI125" s="891"/>
      <c r="DJ125" s="891"/>
      <c r="DK125" s="891"/>
      <c r="DL125" s="891" t="s">
        <v>396</v>
      </c>
      <c r="DM125" s="891"/>
      <c r="DN125" s="891"/>
      <c r="DO125" s="891"/>
      <c r="DP125" s="891"/>
      <c r="DQ125" s="891" t="s">
        <v>489</v>
      </c>
      <c r="DR125" s="891"/>
      <c r="DS125" s="891"/>
      <c r="DT125" s="891"/>
      <c r="DU125" s="891"/>
      <c r="DV125" s="892" t="s">
        <v>139</v>
      </c>
      <c r="DW125" s="892"/>
      <c r="DX125" s="892"/>
      <c r="DY125" s="892"/>
      <c r="DZ125" s="893"/>
    </row>
    <row r="126" spans="1:130" s="248" customFormat="1" ht="26.25" customHeight="1" thickBot="1" x14ac:dyDescent="0.25">
      <c r="A126" s="866"/>
      <c r="B126" s="867"/>
      <c r="C126" s="870" t="s">
        <v>488</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993014</v>
      </c>
      <c r="AB126" s="826"/>
      <c r="AC126" s="826"/>
      <c r="AD126" s="826"/>
      <c r="AE126" s="827"/>
      <c r="AF126" s="828">
        <v>782764</v>
      </c>
      <c r="AG126" s="826"/>
      <c r="AH126" s="826"/>
      <c r="AI126" s="826"/>
      <c r="AJ126" s="827"/>
      <c r="AK126" s="828">
        <v>772945</v>
      </c>
      <c r="AL126" s="826"/>
      <c r="AM126" s="826"/>
      <c r="AN126" s="826"/>
      <c r="AO126" s="827"/>
      <c r="AP126" s="873">
        <v>0.5</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508</v>
      </c>
      <c r="CQ126" s="796"/>
      <c r="CR126" s="796"/>
      <c r="CS126" s="796"/>
      <c r="CT126" s="796"/>
      <c r="CU126" s="796"/>
      <c r="CV126" s="796"/>
      <c r="CW126" s="796"/>
      <c r="CX126" s="796"/>
      <c r="CY126" s="796"/>
      <c r="CZ126" s="796"/>
      <c r="DA126" s="796"/>
      <c r="DB126" s="796"/>
      <c r="DC126" s="796"/>
      <c r="DD126" s="796"/>
      <c r="DE126" s="796"/>
      <c r="DF126" s="797"/>
      <c r="DG126" s="862">
        <v>1921980</v>
      </c>
      <c r="DH126" s="863"/>
      <c r="DI126" s="863"/>
      <c r="DJ126" s="863"/>
      <c r="DK126" s="863"/>
      <c r="DL126" s="863">
        <v>1925397</v>
      </c>
      <c r="DM126" s="863"/>
      <c r="DN126" s="863"/>
      <c r="DO126" s="863"/>
      <c r="DP126" s="863"/>
      <c r="DQ126" s="863">
        <v>2361465</v>
      </c>
      <c r="DR126" s="863"/>
      <c r="DS126" s="863"/>
      <c r="DT126" s="863"/>
      <c r="DU126" s="863"/>
      <c r="DV126" s="840">
        <v>1.4</v>
      </c>
      <c r="DW126" s="840"/>
      <c r="DX126" s="840"/>
      <c r="DY126" s="840"/>
      <c r="DZ126" s="841"/>
    </row>
    <row r="127" spans="1:130" s="248" customFormat="1" ht="26.25" customHeight="1" x14ac:dyDescent="0.2">
      <c r="A127" s="868"/>
      <c r="B127" s="869"/>
      <c r="C127" s="887" t="s">
        <v>509</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3432</v>
      </c>
      <c r="AB127" s="826"/>
      <c r="AC127" s="826"/>
      <c r="AD127" s="826"/>
      <c r="AE127" s="827"/>
      <c r="AF127" s="828">
        <v>823</v>
      </c>
      <c r="AG127" s="826"/>
      <c r="AH127" s="826"/>
      <c r="AI127" s="826"/>
      <c r="AJ127" s="827"/>
      <c r="AK127" s="828">
        <v>616</v>
      </c>
      <c r="AL127" s="826"/>
      <c r="AM127" s="826"/>
      <c r="AN127" s="826"/>
      <c r="AO127" s="827"/>
      <c r="AP127" s="873">
        <v>0</v>
      </c>
      <c r="AQ127" s="874"/>
      <c r="AR127" s="874"/>
      <c r="AS127" s="874"/>
      <c r="AT127" s="875"/>
      <c r="AU127" s="284"/>
      <c r="AV127" s="284"/>
      <c r="AW127" s="284"/>
      <c r="AX127" s="890" t="s">
        <v>510</v>
      </c>
      <c r="AY127" s="858"/>
      <c r="AZ127" s="858"/>
      <c r="BA127" s="858"/>
      <c r="BB127" s="858"/>
      <c r="BC127" s="858"/>
      <c r="BD127" s="858"/>
      <c r="BE127" s="859"/>
      <c r="BF127" s="857" t="s">
        <v>511</v>
      </c>
      <c r="BG127" s="858"/>
      <c r="BH127" s="858"/>
      <c r="BI127" s="858"/>
      <c r="BJ127" s="858"/>
      <c r="BK127" s="858"/>
      <c r="BL127" s="859"/>
      <c r="BM127" s="857" t="s">
        <v>512</v>
      </c>
      <c r="BN127" s="858"/>
      <c r="BO127" s="858"/>
      <c r="BP127" s="858"/>
      <c r="BQ127" s="858"/>
      <c r="BR127" s="858"/>
      <c r="BS127" s="859"/>
      <c r="BT127" s="857" t="s">
        <v>513</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514</v>
      </c>
      <c r="CQ127" s="796"/>
      <c r="CR127" s="796"/>
      <c r="CS127" s="796"/>
      <c r="CT127" s="796"/>
      <c r="CU127" s="796"/>
      <c r="CV127" s="796"/>
      <c r="CW127" s="796"/>
      <c r="CX127" s="796"/>
      <c r="CY127" s="796"/>
      <c r="CZ127" s="796"/>
      <c r="DA127" s="796"/>
      <c r="DB127" s="796"/>
      <c r="DC127" s="796"/>
      <c r="DD127" s="796"/>
      <c r="DE127" s="796"/>
      <c r="DF127" s="797"/>
      <c r="DG127" s="862" t="s">
        <v>396</v>
      </c>
      <c r="DH127" s="863"/>
      <c r="DI127" s="863"/>
      <c r="DJ127" s="863"/>
      <c r="DK127" s="863"/>
      <c r="DL127" s="863" t="s">
        <v>466</v>
      </c>
      <c r="DM127" s="863"/>
      <c r="DN127" s="863"/>
      <c r="DO127" s="863"/>
      <c r="DP127" s="863"/>
      <c r="DQ127" s="863" t="s">
        <v>431</v>
      </c>
      <c r="DR127" s="863"/>
      <c r="DS127" s="863"/>
      <c r="DT127" s="863"/>
      <c r="DU127" s="863"/>
      <c r="DV127" s="840" t="s">
        <v>489</v>
      </c>
      <c r="DW127" s="840"/>
      <c r="DX127" s="840"/>
      <c r="DY127" s="840"/>
      <c r="DZ127" s="841"/>
    </row>
    <row r="128" spans="1:130" s="248" customFormat="1" ht="26.25" customHeight="1" thickBot="1" x14ac:dyDescent="0.25">
      <c r="A128" s="842" t="s">
        <v>515</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516</v>
      </c>
      <c r="X128" s="844"/>
      <c r="Y128" s="844"/>
      <c r="Z128" s="845"/>
      <c r="AA128" s="846">
        <v>10757242</v>
      </c>
      <c r="AB128" s="847"/>
      <c r="AC128" s="847"/>
      <c r="AD128" s="847"/>
      <c r="AE128" s="848"/>
      <c r="AF128" s="849">
        <v>11102354</v>
      </c>
      <c r="AG128" s="847"/>
      <c r="AH128" s="847"/>
      <c r="AI128" s="847"/>
      <c r="AJ128" s="848"/>
      <c r="AK128" s="849">
        <v>10845058</v>
      </c>
      <c r="AL128" s="847"/>
      <c r="AM128" s="847"/>
      <c r="AN128" s="847"/>
      <c r="AO128" s="848"/>
      <c r="AP128" s="850"/>
      <c r="AQ128" s="851"/>
      <c r="AR128" s="851"/>
      <c r="AS128" s="851"/>
      <c r="AT128" s="852"/>
      <c r="AU128" s="284"/>
      <c r="AV128" s="284"/>
      <c r="AW128" s="284"/>
      <c r="AX128" s="853" t="s">
        <v>517</v>
      </c>
      <c r="AY128" s="854"/>
      <c r="AZ128" s="854"/>
      <c r="BA128" s="854"/>
      <c r="BB128" s="854"/>
      <c r="BC128" s="854"/>
      <c r="BD128" s="854"/>
      <c r="BE128" s="855"/>
      <c r="BF128" s="832" t="s">
        <v>485</v>
      </c>
      <c r="BG128" s="833"/>
      <c r="BH128" s="833"/>
      <c r="BI128" s="833"/>
      <c r="BJ128" s="833"/>
      <c r="BK128" s="833"/>
      <c r="BL128" s="856"/>
      <c r="BM128" s="832">
        <v>11.25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518</v>
      </c>
      <c r="CQ128" s="774"/>
      <c r="CR128" s="774"/>
      <c r="CS128" s="774"/>
      <c r="CT128" s="774"/>
      <c r="CU128" s="774"/>
      <c r="CV128" s="774"/>
      <c r="CW128" s="774"/>
      <c r="CX128" s="774"/>
      <c r="CY128" s="774"/>
      <c r="CZ128" s="774"/>
      <c r="DA128" s="774"/>
      <c r="DB128" s="774"/>
      <c r="DC128" s="774"/>
      <c r="DD128" s="774"/>
      <c r="DE128" s="774"/>
      <c r="DF128" s="775"/>
      <c r="DG128" s="836" t="s">
        <v>471</v>
      </c>
      <c r="DH128" s="837"/>
      <c r="DI128" s="837"/>
      <c r="DJ128" s="837"/>
      <c r="DK128" s="837"/>
      <c r="DL128" s="837" t="s">
        <v>431</v>
      </c>
      <c r="DM128" s="837"/>
      <c r="DN128" s="837"/>
      <c r="DO128" s="837"/>
      <c r="DP128" s="837"/>
      <c r="DQ128" s="837" t="s">
        <v>431</v>
      </c>
      <c r="DR128" s="837"/>
      <c r="DS128" s="837"/>
      <c r="DT128" s="837"/>
      <c r="DU128" s="837"/>
      <c r="DV128" s="838" t="s">
        <v>519</v>
      </c>
      <c r="DW128" s="838"/>
      <c r="DX128" s="838"/>
      <c r="DY128" s="838"/>
      <c r="DZ128" s="839"/>
    </row>
    <row r="129" spans="1:131" s="248" customFormat="1" ht="26.25" customHeight="1" x14ac:dyDescent="0.2">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520</v>
      </c>
      <c r="X129" s="823"/>
      <c r="Y129" s="823"/>
      <c r="Z129" s="824"/>
      <c r="AA129" s="825">
        <v>188209181</v>
      </c>
      <c r="AB129" s="826"/>
      <c r="AC129" s="826"/>
      <c r="AD129" s="826"/>
      <c r="AE129" s="827"/>
      <c r="AF129" s="828">
        <v>187789105</v>
      </c>
      <c r="AG129" s="826"/>
      <c r="AH129" s="826"/>
      <c r="AI129" s="826"/>
      <c r="AJ129" s="827"/>
      <c r="AK129" s="828">
        <v>190502477</v>
      </c>
      <c r="AL129" s="826"/>
      <c r="AM129" s="826"/>
      <c r="AN129" s="826"/>
      <c r="AO129" s="827"/>
      <c r="AP129" s="829"/>
      <c r="AQ129" s="830"/>
      <c r="AR129" s="830"/>
      <c r="AS129" s="830"/>
      <c r="AT129" s="831"/>
      <c r="AU129" s="286"/>
      <c r="AV129" s="286"/>
      <c r="AW129" s="286"/>
      <c r="AX129" s="795" t="s">
        <v>521</v>
      </c>
      <c r="AY129" s="796"/>
      <c r="AZ129" s="796"/>
      <c r="BA129" s="796"/>
      <c r="BB129" s="796"/>
      <c r="BC129" s="796"/>
      <c r="BD129" s="796"/>
      <c r="BE129" s="797"/>
      <c r="BF129" s="815" t="s">
        <v>396</v>
      </c>
      <c r="BG129" s="816"/>
      <c r="BH129" s="816"/>
      <c r="BI129" s="816"/>
      <c r="BJ129" s="816"/>
      <c r="BK129" s="816"/>
      <c r="BL129" s="817"/>
      <c r="BM129" s="815">
        <v>16.25</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20" t="s">
        <v>522</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523</v>
      </c>
      <c r="X130" s="823"/>
      <c r="Y130" s="823"/>
      <c r="Z130" s="824"/>
      <c r="AA130" s="825">
        <v>24261701</v>
      </c>
      <c r="AB130" s="826"/>
      <c r="AC130" s="826"/>
      <c r="AD130" s="826"/>
      <c r="AE130" s="827"/>
      <c r="AF130" s="828">
        <v>23488065</v>
      </c>
      <c r="AG130" s="826"/>
      <c r="AH130" s="826"/>
      <c r="AI130" s="826"/>
      <c r="AJ130" s="827"/>
      <c r="AK130" s="828">
        <v>22675304</v>
      </c>
      <c r="AL130" s="826"/>
      <c r="AM130" s="826"/>
      <c r="AN130" s="826"/>
      <c r="AO130" s="827"/>
      <c r="AP130" s="829"/>
      <c r="AQ130" s="830"/>
      <c r="AR130" s="830"/>
      <c r="AS130" s="830"/>
      <c r="AT130" s="831"/>
      <c r="AU130" s="286"/>
      <c r="AV130" s="286"/>
      <c r="AW130" s="286"/>
      <c r="AX130" s="795" t="s">
        <v>524</v>
      </c>
      <c r="AY130" s="796"/>
      <c r="AZ130" s="796"/>
      <c r="BA130" s="796"/>
      <c r="BB130" s="796"/>
      <c r="BC130" s="796"/>
      <c r="BD130" s="796"/>
      <c r="BE130" s="797"/>
      <c r="BF130" s="798">
        <v>6.5</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525</v>
      </c>
      <c r="X131" s="806"/>
      <c r="Y131" s="806"/>
      <c r="Z131" s="807"/>
      <c r="AA131" s="808">
        <v>163947480</v>
      </c>
      <c r="AB131" s="809"/>
      <c r="AC131" s="809"/>
      <c r="AD131" s="809"/>
      <c r="AE131" s="810"/>
      <c r="AF131" s="811">
        <v>164301040</v>
      </c>
      <c r="AG131" s="809"/>
      <c r="AH131" s="809"/>
      <c r="AI131" s="809"/>
      <c r="AJ131" s="810"/>
      <c r="AK131" s="811">
        <v>167827173</v>
      </c>
      <c r="AL131" s="809"/>
      <c r="AM131" s="809"/>
      <c r="AN131" s="809"/>
      <c r="AO131" s="810"/>
      <c r="AP131" s="812"/>
      <c r="AQ131" s="813"/>
      <c r="AR131" s="813"/>
      <c r="AS131" s="813"/>
      <c r="AT131" s="814"/>
      <c r="AU131" s="286"/>
      <c r="AV131" s="286"/>
      <c r="AW131" s="286"/>
      <c r="AX131" s="773" t="s">
        <v>526</v>
      </c>
      <c r="AY131" s="774"/>
      <c r="AZ131" s="774"/>
      <c r="BA131" s="774"/>
      <c r="BB131" s="774"/>
      <c r="BC131" s="774"/>
      <c r="BD131" s="774"/>
      <c r="BE131" s="775"/>
      <c r="BF131" s="776">
        <v>48.8</v>
      </c>
      <c r="BG131" s="777"/>
      <c r="BH131" s="777"/>
      <c r="BI131" s="777"/>
      <c r="BJ131" s="777"/>
      <c r="BK131" s="777"/>
      <c r="BL131" s="778"/>
      <c r="BM131" s="776">
        <v>400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782" t="s">
        <v>527</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528</v>
      </c>
      <c r="W132" s="786"/>
      <c r="X132" s="786"/>
      <c r="Y132" s="786"/>
      <c r="Z132" s="787"/>
      <c r="AA132" s="788">
        <v>6.5214726079999998</v>
      </c>
      <c r="AB132" s="789"/>
      <c r="AC132" s="789"/>
      <c r="AD132" s="789"/>
      <c r="AE132" s="790"/>
      <c r="AF132" s="791">
        <v>6.2879102900000001</v>
      </c>
      <c r="AG132" s="789"/>
      <c r="AH132" s="789"/>
      <c r="AI132" s="789"/>
      <c r="AJ132" s="790"/>
      <c r="AK132" s="791">
        <v>6.7642288180000003</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529</v>
      </c>
      <c r="W133" s="765"/>
      <c r="X133" s="765"/>
      <c r="Y133" s="765"/>
      <c r="Z133" s="766"/>
      <c r="AA133" s="767">
        <v>6.7</v>
      </c>
      <c r="AB133" s="768"/>
      <c r="AC133" s="768"/>
      <c r="AD133" s="768"/>
      <c r="AE133" s="769"/>
      <c r="AF133" s="767">
        <v>6.4</v>
      </c>
      <c r="AG133" s="768"/>
      <c r="AH133" s="768"/>
      <c r="AI133" s="768"/>
      <c r="AJ133" s="769"/>
      <c r="AK133" s="767">
        <v>6.5</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6jOF5uY+kTx2wHDqwyTHyzEhgXP+qqk4ObenfuQtcJlx/XB9cvBstNvRzA5/yyfSCCjGFTD0QSwJy1KGYL8yw==" saltValue="XCtosVC+i+BL+Ihbim1/0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election activeCell="DF31" sqref="DF31"/>
    </sheetView>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530</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6e2kHrUzVrP6CuRoQCVHHRL7/Clo5Nhbq5nWXaN6ZPZHKJuGPCwOpPcQ6G2swRPQ+w3GMbd0PjC/QUVfuucg/w==" saltValue="uN0LWA8k+V4TOCsVyZ8C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election activeCell="Q26" sqref="Q26:V26"/>
    </sheetView>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m2vw3W5gEOC+icUnW0KV9Qwaqy3KuDBwPsfcPtfKDg0yuAPVj2Jba5L41pKJ4ofvbsChxFt0wArQYtsQuLoROg==" saltValue="RSocUYg/1ZSdLRBsbTFLu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election activeCell="Q26" sqref="Q26:V26"/>
    </sheetView>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531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532</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8" t="s">
        <v>533</v>
      </c>
      <c r="AP7" s="305"/>
      <c r="AQ7" s="306" t="s">
        <v>534</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9"/>
      <c r="AP8" s="311" t="s">
        <v>535</v>
      </c>
      <c r="AQ8" s="312" t="s">
        <v>536</v>
      </c>
      <c r="AR8" s="313" t="s">
        <v>537</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9" t="s">
        <v>538</v>
      </c>
      <c r="AL9" s="1200"/>
      <c r="AM9" s="1200"/>
      <c r="AN9" s="1201"/>
      <c r="AO9" s="314">
        <v>74014431</v>
      </c>
      <c r="AP9" s="314">
        <v>106604</v>
      </c>
      <c r="AQ9" s="315">
        <v>105138</v>
      </c>
      <c r="AR9" s="316">
        <v>1.4</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9" t="s">
        <v>539</v>
      </c>
      <c r="AL10" s="1200"/>
      <c r="AM10" s="1200"/>
      <c r="AN10" s="1201"/>
      <c r="AO10" s="317">
        <v>17467</v>
      </c>
      <c r="AP10" s="317">
        <v>25</v>
      </c>
      <c r="AQ10" s="318">
        <v>110</v>
      </c>
      <c r="AR10" s="319">
        <v>-77.3</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9" t="s">
        <v>540</v>
      </c>
      <c r="AL11" s="1200"/>
      <c r="AM11" s="1200"/>
      <c r="AN11" s="1201"/>
      <c r="AO11" s="317">
        <v>853124</v>
      </c>
      <c r="AP11" s="317">
        <v>1229</v>
      </c>
      <c r="AQ11" s="318">
        <v>1177</v>
      </c>
      <c r="AR11" s="319">
        <v>4.4000000000000004</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9" t="s">
        <v>541</v>
      </c>
      <c r="AL12" s="1200"/>
      <c r="AM12" s="1200"/>
      <c r="AN12" s="1201"/>
      <c r="AO12" s="317" t="s">
        <v>542</v>
      </c>
      <c r="AP12" s="317" t="s">
        <v>542</v>
      </c>
      <c r="AQ12" s="318">
        <v>5</v>
      </c>
      <c r="AR12" s="319" t="s">
        <v>542</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9" t="s">
        <v>543</v>
      </c>
      <c r="AL13" s="1200"/>
      <c r="AM13" s="1200"/>
      <c r="AN13" s="1201"/>
      <c r="AO13" s="317">
        <v>1613889</v>
      </c>
      <c r="AP13" s="317">
        <v>2324</v>
      </c>
      <c r="AQ13" s="318">
        <v>1930</v>
      </c>
      <c r="AR13" s="319">
        <v>20.399999999999999</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9" t="s">
        <v>544</v>
      </c>
      <c r="AL14" s="1200"/>
      <c r="AM14" s="1200"/>
      <c r="AN14" s="1201"/>
      <c r="AO14" s="317">
        <v>1449855</v>
      </c>
      <c r="AP14" s="317">
        <v>2088</v>
      </c>
      <c r="AQ14" s="318">
        <v>1254</v>
      </c>
      <c r="AR14" s="319">
        <v>66.5</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02" t="s">
        <v>545</v>
      </c>
      <c r="AL15" s="1203"/>
      <c r="AM15" s="1203"/>
      <c r="AN15" s="1204"/>
      <c r="AO15" s="317">
        <v>-6018785</v>
      </c>
      <c r="AP15" s="317">
        <v>-8669</v>
      </c>
      <c r="AQ15" s="318">
        <v>-7365</v>
      </c>
      <c r="AR15" s="319">
        <v>17.7</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02" t="s">
        <v>188</v>
      </c>
      <c r="AL16" s="1203"/>
      <c r="AM16" s="1203"/>
      <c r="AN16" s="1204"/>
      <c r="AO16" s="317">
        <v>71929981</v>
      </c>
      <c r="AP16" s="317">
        <v>103601</v>
      </c>
      <c r="AQ16" s="318">
        <v>102249</v>
      </c>
      <c r="AR16" s="319">
        <v>1.3</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546</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547</v>
      </c>
      <c r="AP20" s="326" t="s">
        <v>548</v>
      </c>
      <c r="AQ20" s="327" t="s">
        <v>549</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05" t="s">
        <v>550</v>
      </c>
      <c r="AL21" s="1206"/>
      <c r="AM21" s="1206"/>
      <c r="AN21" s="1207"/>
      <c r="AO21" s="330">
        <v>11.33</v>
      </c>
      <c r="AP21" s="331">
        <v>11.28</v>
      </c>
      <c r="AQ21" s="332">
        <v>0.05</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05" t="s">
        <v>551</v>
      </c>
      <c r="AL22" s="1206"/>
      <c r="AM22" s="1206"/>
      <c r="AN22" s="1207"/>
      <c r="AO22" s="335">
        <v>102.3</v>
      </c>
      <c r="AP22" s="336">
        <v>99.7</v>
      </c>
      <c r="AQ22" s="337">
        <v>2.6</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552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553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554</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8" t="s">
        <v>533</v>
      </c>
      <c r="AP30" s="305"/>
      <c r="AQ30" s="306" t="s">
        <v>534</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9"/>
      <c r="AP31" s="311" t="s">
        <v>535</v>
      </c>
      <c r="AQ31" s="312" t="s">
        <v>536</v>
      </c>
      <c r="AR31" s="313" t="s">
        <v>537</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8" t="s">
        <v>555</v>
      </c>
      <c r="AL32" s="1189"/>
      <c r="AM32" s="1189"/>
      <c r="AN32" s="1190"/>
      <c r="AO32" s="345">
        <v>28386228</v>
      </c>
      <c r="AP32" s="345">
        <v>40885</v>
      </c>
      <c r="AQ32" s="346">
        <v>31910</v>
      </c>
      <c r="AR32" s="347">
        <v>28.1</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8" t="s">
        <v>556</v>
      </c>
      <c r="AL33" s="1189"/>
      <c r="AM33" s="1189"/>
      <c r="AN33" s="1190"/>
      <c r="AO33" s="345">
        <v>52427</v>
      </c>
      <c r="AP33" s="345">
        <v>76</v>
      </c>
      <c r="AQ33" s="346">
        <v>2603</v>
      </c>
      <c r="AR33" s="347">
        <v>-97.1</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8" t="s">
        <v>557</v>
      </c>
      <c r="AL34" s="1189"/>
      <c r="AM34" s="1189"/>
      <c r="AN34" s="1190"/>
      <c r="AO34" s="345">
        <v>9591667</v>
      </c>
      <c r="AP34" s="345">
        <v>13815</v>
      </c>
      <c r="AQ34" s="346">
        <v>20590</v>
      </c>
      <c r="AR34" s="347">
        <v>-32.9</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8" t="s">
        <v>558</v>
      </c>
      <c r="AL35" s="1189"/>
      <c r="AM35" s="1189"/>
      <c r="AN35" s="1190"/>
      <c r="AO35" s="345">
        <v>5569132</v>
      </c>
      <c r="AP35" s="345">
        <v>8021</v>
      </c>
      <c r="AQ35" s="346">
        <v>9962</v>
      </c>
      <c r="AR35" s="347">
        <v>-19.5</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8" t="s">
        <v>559</v>
      </c>
      <c r="AL36" s="1189"/>
      <c r="AM36" s="1189"/>
      <c r="AN36" s="1190"/>
      <c r="AO36" s="345">
        <v>131573</v>
      </c>
      <c r="AP36" s="345">
        <v>190</v>
      </c>
      <c r="AQ36" s="346">
        <v>163</v>
      </c>
      <c r="AR36" s="347">
        <v>16.600000000000001</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8" t="s">
        <v>560</v>
      </c>
      <c r="AL37" s="1189"/>
      <c r="AM37" s="1189"/>
      <c r="AN37" s="1190"/>
      <c r="AO37" s="345">
        <v>1141549</v>
      </c>
      <c r="AP37" s="345">
        <v>1644</v>
      </c>
      <c r="AQ37" s="346">
        <v>1304</v>
      </c>
      <c r="AR37" s="347">
        <v>26.1</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5" t="s">
        <v>561</v>
      </c>
      <c r="AL38" s="1186"/>
      <c r="AM38" s="1186"/>
      <c r="AN38" s="1187"/>
      <c r="AO38" s="348" t="s">
        <v>542</v>
      </c>
      <c r="AP38" s="348" t="s">
        <v>542</v>
      </c>
      <c r="AQ38" s="349">
        <v>1</v>
      </c>
      <c r="AR38" s="337" t="s">
        <v>542</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5" t="s">
        <v>562</v>
      </c>
      <c r="AL39" s="1186"/>
      <c r="AM39" s="1186"/>
      <c r="AN39" s="1187"/>
      <c r="AO39" s="345">
        <v>-10845058</v>
      </c>
      <c r="AP39" s="345">
        <v>-15620</v>
      </c>
      <c r="AQ39" s="346">
        <v>-16939</v>
      </c>
      <c r="AR39" s="347">
        <v>-7.8</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8" t="s">
        <v>563</v>
      </c>
      <c r="AL40" s="1189"/>
      <c r="AM40" s="1189"/>
      <c r="AN40" s="1190"/>
      <c r="AO40" s="345">
        <v>-22675304</v>
      </c>
      <c r="AP40" s="345">
        <v>-32659</v>
      </c>
      <c r="AQ40" s="346">
        <v>-31934</v>
      </c>
      <c r="AR40" s="347">
        <v>2.2999999999999998</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1" t="s">
        <v>301</v>
      </c>
      <c r="AL41" s="1192"/>
      <c r="AM41" s="1192"/>
      <c r="AN41" s="1193"/>
      <c r="AO41" s="345">
        <v>11352214</v>
      </c>
      <c r="AP41" s="345">
        <v>16351</v>
      </c>
      <c r="AQ41" s="346">
        <v>17660</v>
      </c>
      <c r="AR41" s="347">
        <v>-7.4</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564</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565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566</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4" t="s">
        <v>533</v>
      </c>
      <c r="AN49" s="1196" t="s">
        <v>567</v>
      </c>
      <c r="AO49" s="1197"/>
      <c r="AP49" s="1197"/>
      <c r="AQ49" s="1197"/>
      <c r="AR49" s="1198"/>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5"/>
      <c r="AN50" s="361" t="s">
        <v>568</v>
      </c>
      <c r="AO50" s="362" t="s">
        <v>569</v>
      </c>
      <c r="AP50" s="363" t="s">
        <v>570</v>
      </c>
      <c r="AQ50" s="364" t="s">
        <v>571</v>
      </c>
      <c r="AR50" s="365" t="s">
        <v>572</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573</v>
      </c>
      <c r="AL51" s="358"/>
      <c r="AM51" s="366">
        <v>43373688</v>
      </c>
      <c r="AN51" s="367">
        <v>61172</v>
      </c>
      <c r="AO51" s="368">
        <v>3.6</v>
      </c>
      <c r="AP51" s="369">
        <v>51684</v>
      </c>
      <c r="AQ51" s="370">
        <v>-0.4</v>
      </c>
      <c r="AR51" s="371">
        <v>4</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574</v>
      </c>
      <c r="AM52" s="374">
        <v>20395929</v>
      </c>
      <c r="AN52" s="375">
        <v>28766</v>
      </c>
      <c r="AO52" s="376">
        <v>-2.2999999999999998</v>
      </c>
      <c r="AP52" s="377">
        <v>26671</v>
      </c>
      <c r="AQ52" s="378">
        <v>2.6</v>
      </c>
      <c r="AR52" s="379">
        <v>-4.9000000000000004</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575</v>
      </c>
      <c r="AL53" s="358"/>
      <c r="AM53" s="366">
        <v>43346921</v>
      </c>
      <c r="AN53" s="367">
        <v>61373</v>
      </c>
      <c r="AO53" s="368">
        <v>0.3</v>
      </c>
      <c r="AP53" s="369">
        <v>52897</v>
      </c>
      <c r="AQ53" s="370">
        <v>2.2999999999999998</v>
      </c>
      <c r="AR53" s="371">
        <v>-2</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574</v>
      </c>
      <c r="AM54" s="374">
        <v>18495090</v>
      </c>
      <c r="AN54" s="375">
        <v>26186</v>
      </c>
      <c r="AO54" s="376">
        <v>-9</v>
      </c>
      <c r="AP54" s="377">
        <v>27013</v>
      </c>
      <c r="AQ54" s="378">
        <v>1.3</v>
      </c>
      <c r="AR54" s="379">
        <v>-10.3</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576</v>
      </c>
      <c r="AL55" s="358"/>
      <c r="AM55" s="366">
        <v>37368165</v>
      </c>
      <c r="AN55" s="367">
        <v>53201</v>
      </c>
      <c r="AO55" s="368">
        <v>-13.3</v>
      </c>
      <c r="AP55" s="369">
        <v>54945</v>
      </c>
      <c r="AQ55" s="370">
        <v>3.9</v>
      </c>
      <c r="AR55" s="371">
        <v>-17.2</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574</v>
      </c>
      <c r="AM56" s="374">
        <v>16897284</v>
      </c>
      <c r="AN56" s="375">
        <v>24057</v>
      </c>
      <c r="AO56" s="376">
        <v>-8.1</v>
      </c>
      <c r="AP56" s="377">
        <v>29293</v>
      </c>
      <c r="AQ56" s="378">
        <v>8.4</v>
      </c>
      <c r="AR56" s="379">
        <v>-16.5</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577</v>
      </c>
      <c r="AL57" s="358"/>
      <c r="AM57" s="366">
        <v>39263134</v>
      </c>
      <c r="AN57" s="367">
        <v>56229</v>
      </c>
      <c r="AO57" s="368">
        <v>5.7</v>
      </c>
      <c r="AP57" s="369">
        <v>57132</v>
      </c>
      <c r="AQ57" s="370">
        <v>4</v>
      </c>
      <c r="AR57" s="371">
        <v>1.7</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574</v>
      </c>
      <c r="AM58" s="374">
        <v>19373731</v>
      </c>
      <c r="AN58" s="375">
        <v>27745</v>
      </c>
      <c r="AO58" s="376">
        <v>15.3</v>
      </c>
      <c r="AP58" s="377">
        <v>30126</v>
      </c>
      <c r="AQ58" s="378">
        <v>2.8</v>
      </c>
      <c r="AR58" s="379">
        <v>12.5</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578</v>
      </c>
      <c r="AL59" s="358"/>
      <c r="AM59" s="366">
        <v>45551881</v>
      </c>
      <c r="AN59" s="367">
        <v>65609</v>
      </c>
      <c r="AO59" s="368">
        <v>16.7</v>
      </c>
      <c r="AP59" s="369">
        <v>58766</v>
      </c>
      <c r="AQ59" s="370">
        <v>2.9</v>
      </c>
      <c r="AR59" s="371">
        <v>13.8</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574</v>
      </c>
      <c r="AM60" s="374">
        <v>20973408</v>
      </c>
      <c r="AN60" s="375">
        <v>30208</v>
      </c>
      <c r="AO60" s="376">
        <v>8.9</v>
      </c>
      <c r="AP60" s="377">
        <v>29363</v>
      </c>
      <c r="AQ60" s="378">
        <v>-2.5</v>
      </c>
      <c r="AR60" s="379">
        <v>11.4</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579</v>
      </c>
      <c r="AL61" s="380"/>
      <c r="AM61" s="381">
        <v>41780758</v>
      </c>
      <c r="AN61" s="382">
        <v>59517</v>
      </c>
      <c r="AO61" s="383">
        <v>2.6</v>
      </c>
      <c r="AP61" s="384">
        <v>55085</v>
      </c>
      <c r="AQ61" s="385">
        <v>2.5</v>
      </c>
      <c r="AR61" s="371">
        <v>0.1</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574</v>
      </c>
      <c r="AM62" s="374">
        <v>19227088</v>
      </c>
      <c r="AN62" s="375">
        <v>27392</v>
      </c>
      <c r="AO62" s="376">
        <v>1</v>
      </c>
      <c r="AP62" s="377">
        <v>28493</v>
      </c>
      <c r="AQ62" s="378">
        <v>2.5</v>
      </c>
      <c r="AR62" s="379">
        <v>-1.5</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IPX4VkggzPBmTOqZV7VreY3SDM4Z211Z0lTdMjjCnYXkPKBGOI5jHhU29EiNjWehanXtBxZ7Sa8cVldTTWbwRQ==" saltValue="9QYs8YnMjvC41lgK7eX8A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election activeCell="Q26" sqref="Q26:V26"/>
    </sheetView>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581</v>
      </c>
    </row>
    <row r="120" spans="125:125" ht="13.5" hidden="1" customHeight="1" x14ac:dyDescent="0.2"/>
    <row r="121" spans="125:125" ht="13.5" hidden="1" customHeight="1" x14ac:dyDescent="0.2">
      <c r="DU121" s="292"/>
    </row>
  </sheetData>
  <sheetProtection algorithmName="SHA-512" hashValue="LLTUgCttKVY4gQvVLkn7rJOaqNLQ5sN52zPwcbXQkvCAQh31m1p0+qUXSQdltsLkeAd7/a5ATf8gelio2AJh/w==" saltValue="uZddXQWxeLsPuV47sp633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election activeCell="Q26" sqref="Q26:V26"/>
    </sheetView>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582</v>
      </c>
    </row>
  </sheetData>
  <sheetProtection algorithmName="SHA-512" hashValue="89VWwAcXvQW3M4SFUkWktm0YozM3ns4eKf3XM8W5a4KUvWUVpUf5viJcdRhZ5v7WP6q5Gvy2Muj8Qqh7DMma7A==" saltValue="9QFbCtD2ERaB+tfWWN5EK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election activeCell="Q26" sqref="Q26:V26"/>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583</v>
      </c>
      <c r="G46" s="8" t="s">
        <v>584</v>
      </c>
      <c r="H46" s="8" t="s">
        <v>585</v>
      </c>
      <c r="I46" s="8" t="s">
        <v>586</v>
      </c>
      <c r="J46" s="9" t="s">
        <v>587</v>
      </c>
    </row>
    <row r="47" spans="2:10" ht="57.75" customHeight="1" x14ac:dyDescent="0.2">
      <c r="B47" s="10"/>
      <c r="C47" s="1210" t="s">
        <v>3</v>
      </c>
      <c r="D47" s="1210"/>
      <c r="E47" s="1211"/>
      <c r="F47" s="11">
        <v>5.25</v>
      </c>
      <c r="G47" s="12">
        <v>4.6100000000000003</v>
      </c>
      <c r="H47" s="12">
        <v>4.55</v>
      </c>
      <c r="I47" s="12">
        <v>4.58</v>
      </c>
      <c r="J47" s="13">
        <v>4.53</v>
      </c>
    </row>
    <row r="48" spans="2:10" ht="57.75" customHeight="1" x14ac:dyDescent="0.2">
      <c r="B48" s="14"/>
      <c r="C48" s="1212" t="s">
        <v>4</v>
      </c>
      <c r="D48" s="1212"/>
      <c r="E48" s="1213"/>
      <c r="F48" s="15">
        <v>2.08</v>
      </c>
      <c r="G48" s="16">
        <v>2.4500000000000002</v>
      </c>
      <c r="H48" s="16">
        <v>2.84</v>
      </c>
      <c r="I48" s="16">
        <v>2.72</v>
      </c>
      <c r="J48" s="17">
        <v>2.8</v>
      </c>
    </row>
    <row r="49" spans="2:10" ht="57.75" customHeight="1" thickBot="1" x14ac:dyDescent="0.25">
      <c r="B49" s="18"/>
      <c r="C49" s="1214" t="s">
        <v>5</v>
      </c>
      <c r="D49" s="1214"/>
      <c r="E49" s="1215"/>
      <c r="F49" s="19" t="s">
        <v>588</v>
      </c>
      <c r="G49" s="20">
        <v>0.63</v>
      </c>
      <c r="H49" s="20">
        <v>0.4</v>
      </c>
      <c r="I49" s="20" t="s">
        <v>589</v>
      </c>
      <c r="J49" s="21">
        <v>0.14000000000000001</v>
      </c>
    </row>
    <row r="50" spans="2:10" ht="13.5" customHeight="1" x14ac:dyDescent="0.2"/>
  </sheetData>
  <sheetProtection algorithmName="SHA-512" hashValue="9o1sWTwGVIgyfJcp0xt9g5qq0SVtEs8d+a+6TzEb2ST0HbRUyZpML353l5GNYUjv6M72GX5VmE3WfKLxRAiSoA==" saltValue="8L4X/L2+p1isFa9/Pg4Z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2022-03-18T00:50:56Z</cp:lastPrinted>
  <dcterms:created xsi:type="dcterms:W3CDTF">2022-02-02T05:20:51Z</dcterms:created>
  <dcterms:modified xsi:type="dcterms:W3CDTF">2022-10-21T04:17:34Z</dcterms:modified>
  <cp:category/>
</cp:coreProperties>
</file>