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679F8AE3-EA7F-4E08-A369-B86BF06FB524}" xr6:coauthVersionLast="36"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AM40" i="10"/>
  <c r="U40" i="10"/>
  <c r="BW39" i="10"/>
  <c r="BE39" i="10"/>
  <c r="AM39" i="10"/>
  <c r="U39" i="10"/>
  <c r="BE38" i="10"/>
  <c r="AM38" i="10"/>
  <c r="BE37" i="10"/>
  <c r="AM37" i="10"/>
  <c r="CO34" i="10"/>
  <c r="CO35" i="10" s="1"/>
  <c r="CO36" i="10" s="1"/>
  <c r="CO37" i="10" s="1"/>
  <c r="CO38" i="10" s="1"/>
  <c r="CO39" i="10" s="1"/>
  <c r="CO40" i="10" s="1"/>
  <c r="CO41" i="10" s="1"/>
  <c r="CO42" i="10" s="1"/>
  <c r="CO43" i="10" s="1"/>
  <c r="BW34" i="10"/>
  <c r="BW35" i="10" s="1"/>
  <c r="BW36" i="10" s="1"/>
  <c r="BW37" i="10" s="1"/>
  <c r="BW38" i="10" s="1"/>
  <c r="C34" i="10"/>
  <c r="C35" i="10" l="1"/>
  <c r="C36" i="10" s="1"/>
  <c r="C37" i="10" s="1"/>
  <c r="C38" i="10" s="1"/>
  <c r="C39" i="10" s="1"/>
  <c r="C40" i="10" s="1"/>
  <c r="C41" i="10" s="1"/>
  <c r="C42"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alcChain>
</file>

<file path=xl/sharedStrings.xml><?xml version="1.0" encoding="utf-8"?>
<sst xmlns="http://schemas.openxmlformats.org/spreadsheetml/2006/main" count="1174" uniqueCount="655">
  <si>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</si>
  <si>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</si>
  <si>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</si>
  <si>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</si>
  <si>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</si>
  <si>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</si>
  <si>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</si>
  <si>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</si>
  <si>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</si>
  <si>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</si>
  <si>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</si>
  <si>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</si>
  <si>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</si>
  <si>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</si>
  <si>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</si>
  <si>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</si>
  <si>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</si>
  <si>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</si>
  <si>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</si>
  <si>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</si>
  <si>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</si>
  <si>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</si>
  <si>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</si>
  <si>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</si>
  <si>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</si>
  <si>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</si>
  <si>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</si>
  <si>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</si>
  <si>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</si>
  <si>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</si>
  <si>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</si>
  <si>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</si>
  <si>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</si>
  <si>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</si>
  <si>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</si>
  <si>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</si>
  <si>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</si>
  <si>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</si>
  <si>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</si>
  <si>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</si>
  <si>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</si>
  <si>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</si>
  <si>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</si>
  <si>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</si>
  <si>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</si>
  <si>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</si>
  <si>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</si>
  <si>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</si>
  <si>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</si>
  <si>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</si>
  <si>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</si>
  <si>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</si>
  <si>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</si>
  <si>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</si>
  <si>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</si>
  <si>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</si>
  <si>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</si>
  <si>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</si>
  <si>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</si>
  <si>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</si>
  <si>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</si>
  <si>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</si>
  <si>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</si>
  <si>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</si>
  <si>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</si>
  <si>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</si>
  <si>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</si>
  <si>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</si>
  <si>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</si>
  <si>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</si>
  <si>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</si>
  <si>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</si>
  <si>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</si>
  <si>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</si>
  <si>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</si>
  <si>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</si>
  <si>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</si>
  <si>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</si>
  <si>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</si>
  <si>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</si>
  <si>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</si>
  <si>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</si>
  <si>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</si>
  <si>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</si>
  <si>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</si>
  <si>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</si>
  <si>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</si>
  <si>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</si>
  <si>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</si>
  <si>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</si>
  <si>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</si>
  <si>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</si>
  <si>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</si>
  <si>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</si>
  <si>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</si>
  <si>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</si>
  <si>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</si>
  <si>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</si>
  <si>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</si>
  <si>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</si>
  <si>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</si>
  <si>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</si>
  <si>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</si>
  <si>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</si>
  <si>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</si>
  <si>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</si>
  <si>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</si>
  <si>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</si>
  <si>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</si>
  <si>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</si>
  <si>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</si>
  <si>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</si>
  <si>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</si>
  <si>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</si>
  <si>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</si>
  <si>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</si>
  <si>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</si>
  <si>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</si>
  <si>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</si>
  <si>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</si>
  <si>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</si>
  <si>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</si>
  <si>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</si>
  <si>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</si>
  <si>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</si>
  <si>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</si>
  <si>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</si>
  <si>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</si>
  <si>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</si>
  <si>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</si>
  <si>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</si>
  <si>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</si>
  <si>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</si>
  <si>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</si>
  <si>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</si>
  <si>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</si>
  <si>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</si>
  <si>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</si>
  <si>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</si>
  <si>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</si>
  <si>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</si>
  <si>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</si>
  <si>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</si>
  <si>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</si>
  <si>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</si>
  <si>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</si>
  <si>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</si>
  <si>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</si>
  <si>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</si>
  <si>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</si>
  <si>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</si>
  <si>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</si>
  <si>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</si>
  <si>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</si>
  <si>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</si>
  <si>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</si>
  <si>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</si>
  <si>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</si>
  <si>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</si>
  <si>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</si>
  <si>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</si>
  <si>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</si>
  <si>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</si>
  <si>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</si>
  <si>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</si>
  <si>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</si>
  <si>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</si>
  <si>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</si>
  <si>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</si>
  <si>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</si>
  <si>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</si>
  <si>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</si>
  <si>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</si>
  <si>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</si>
  <si>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</si>
  <si>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</si>
  <si>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</si>
  <si>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</si>
  <si>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</si>
  <si>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</si>
  <si>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</si>
  <si>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</si>
  <si>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</si>
  <si>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</si>
  <si>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</si>
  <si>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</si>
  <si>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</si>
  <si>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</si>
  <si>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</si>
  <si>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</si>
  <si>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</si>
  <si>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</si>
  <si>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</si>
  <si>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</si>
  <si>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</si>
  <si>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</si>
  <si>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</si>
  <si>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</si>
  <si>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</si>
  <si>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</si>
  <si>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</si>
  <si>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</si>
  <si>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</si>
  <si>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</si>
  <si>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</si>
  <si>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</si>
  <si>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</si>
  <si>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</si>
  <si>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</si>
  <si>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</si>
  <si>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</si>
  <si>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</si>
  <si>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</si>
  <si>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</si>
  <si>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</si>
  <si>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</si>
  <si>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</si>
  <si>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</si>
  <si>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</si>
  <si>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</si>
  <si>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</si>
  <si>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</si>
  <si>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</si>
  <si>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</si>
  <si>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</si>
  <si>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</si>
  <si>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</si>
  <si>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</si>
  <si>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</si>
  <si>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</si>
  <si>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</si>
  <si>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</si>
  <si>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</si>
  <si>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</si>
  <si>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</si>
  <si>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</si>
  <si>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</si>
  <si>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</si>
  <si>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</si>
  <si>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</si>
  <si>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</si>
  <si>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</si>
  <si>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</si>
  <si>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</si>
  <si>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</si>
  <si>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</si>
  <si>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</si>
  <si>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</si>
  <si>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</si>
  <si>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</si>
  <si>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</si>
  <si>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</si>
  <si>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</si>
  <si>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</si>
  <si>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</si>
  <si>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</si>
  <si>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</si>
  <si>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</si>
  <si>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</si>
  <si>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</si>
  <si>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</si>
  <si>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</si>
  <si>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</si>
  <si>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</si>
  <si>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</si>
  <si>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</si>
  <si>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</si>
  <si>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</si>
  <si>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</si>
  <si>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</si>
  <si>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</si>
  <si>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</si>
  <si>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</si>
  <si>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</si>
  <si>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</si>
  <si>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</si>
  <si>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</si>
  <si>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</si>
  <si>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</si>
  <si>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</si>
  <si>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</si>
  <si>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</si>
  <si>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</si>
  <si>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</si>
  <si>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</si>
  <si>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</si>
  <si>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</si>
  <si>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</si>
  <si>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</si>
  <si>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</si>
  <si>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</si>
  <si>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</si>
  <si>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</si>
  <si>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</si>
  <si>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</si>
  <si>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</si>
  <si>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</si>
  <si>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</si>
  <si>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</si>
  <si>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</si>
  <si>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</si>
  <si>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</si>
  <si>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</si>
  <si>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</si>
  <si>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</si>
  <si>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</si>
  <si>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</si>
  <si>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</si>
  <si>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</si>
  <si>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</si>
  <si>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</si>
  <si>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</si>
  <si>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</si>
  <si>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</si>
  <si>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</si>
  <si>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</si>
  <si>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</si>
  <si>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</si>
  <si>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</si>
  <si>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</si>
  <si>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</si>
  <si>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</si>
  <si>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</si>
  <si>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</si>
  <si>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</si>
  <si>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</si>
  <si>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</si>
  <si>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</si>
  <si>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</si>
  <si>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</si>
  <si>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</si>
  <si>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</si>
  <si>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</si>
  <si>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</si>
  <si>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</si>
  <si>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</si>
  <si>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</si>
  <si>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</si>
  <si>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</si>
  <si>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</si>
  <si>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</si>
  <si>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</si>
  <si>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</si>
  <si>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</si>
  <si>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</si>
  <si>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</si>
  <si>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</si>
  <si>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</si>
  <si>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</si>
  <si>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</si>
  <si>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</si>
  <si>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</si>
  <si>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</si>
  <si>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</si>
  <si>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</si>
  <si>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</si>
  <si>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</si>
  <si>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</si>
  <si>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</si>
  <si>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</si>
  <si>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</si>
  <si>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</si>
  <si>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</si>
  <si>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</si>
  <si>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</si>
  <si>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</si>
  <si>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</si>
  <si>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</si>
  <si>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</si>
  <si>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</si>
  <si>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</si>
  <si>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</si>
  <si>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</si>
  <si>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</si>
  <si>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</si>
  <si>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</si>
  <si>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</si>
  <si>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</si>
  <si>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</si>
  <si>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</si>
  <si>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</si>
  <si>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</si>
  <si>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</si>
  <si>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</si>
  <si>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</si>
  <si>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</si>
  <si>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</si>
  <si>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</si>
  <si>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</si>
  <si>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</si>
  <si>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</si>
  <si>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母子父子寡婦福祉資金貸付特別会計</t>
    <phoneticPr fontId="5"/>
  </si>
  <si>
    <t>物品調達特別会計</t>
    <phoneticPr fontId="5"/>
  </si>
  <si>
    <t>公債管理特別会計</t>
    <phoneticPr fontId="5"/>
  </si>
  <si>
    <t>-</t>
    <phoneticPr fontId="5"/>
  </si>
  <si>
    <t>広島市民球場特別会計</t>
    <phoneticPr fontId="5"/>
  </si>
  <si>
    <t>-</t>
    <phoneticPr fontId="5"/>
  </si>
  <si>
    <t>用地先行取得特別会計</t>
    <phoneticPr fontId="5"/>
  </si>
  <si>
    <t>西風新都特別会計</t>
    <phoneticPr fontId="5"/>
  </si>
  <si>
    <t>市立病院機構資金貸付特別会計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</si>
  <si>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</si>
  <si>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</si>
  <si>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</si>
  <si>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</si>
  <si>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</si>
  <si>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</si>
  <si>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</si>
  <si>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</si>
  <si>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</si>
  <si>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</si>
  <si>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</si>
  <si>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</si>
  <si>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</si>
  <si>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</si>
  <si>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</si>
  <si>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</si>
  <si>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</si>
  <si>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</si>
  <si>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競輪事業特別会計</t>
    <phoneticPr fontId="5"/>
  </si>
  <si>
    <t>駐車場事業特別会計</t>
    <phoneticPr fontId="5"/>
  </si>
  <si>
    <t>水道事業会計</t>
    <phoneticPr fontId="5"/>
  </si>
  <si>
    <t>法適用企業</t>
    <phoneticPr fontId="5"/>
  </si>
  <si>
    <t>下水道事業会計</t>
    <phoneticPr fontId="5"/>
  </si>
  <si>
    <t>法適用企業</t>
    <phoneticPr fontId="5"/>
  </si>
  <si>
    <t>安芸市民病院事業会計</t>
    <phoneticPr fontId="5"/>
  </si>
  <si>
    <t>法適用企業</t>
    <phoneticPr fontId="5"/>
  </si>
  <si>
    <t>中央卸売市場事業特別会計</t>
    <phoneticPr fontId="5"/>
  </si>
  <si>
    <t>法非適用企業</t>
    <phoneticPr fontId="5"/>
  </si>
  <si>
    <t>国民宿舎湯来ロッジ等特別会計</t>
    <phoneticPr fontId="5"/>
  </si>
  <si>
    <t>-</t>
    <phoneticPr fontId="5"/>
  </si>
  <si>
    <t>法非適用企業</t>
    <phoneticPr fontId="5"/>
  </si>
  <si>
    <t>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</si>
  <si>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</si>
  <si>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</si>
  <si>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</si>
  <si>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</si>
  <si>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</si>
  <si>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</si>
  <si>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</si>
  <si>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</si>
  <si>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</si>
  <si>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</si>
  <si>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</si>
  <si>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</si>
  <si>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</si>
  <si>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</si>
  <si>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</si>
  <si>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</si>
  <si>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</si>
  <si>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</si>
  <si>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</si>
  <si>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</si>
  <si>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</si>
  <si>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</si>
  <si>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</si>
  <si>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</si>
  <si>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</si>
  <si>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</si>
  <si>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</si>
  <si>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</si>
  <si>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</si>
  <si>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</si>
  <si>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</si>
  <si>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</si>
  <si>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</si>
  <si>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</si>
  <si>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</si>
  <si>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</si>
  <si>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</si>
  <si>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</si>
  <si>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</si>
  <si>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</si>
  <si>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</si>
  <si>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</si>
  <si>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</si>
  <si>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</si>
  <si>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</si>
  <si>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</si>
  <si>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</si>
  <si>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</si>
  <si>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</si>
  <si>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</si>
  <si>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</si>
  <si>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</si>
  <si>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</si>
  <si>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</si>
  <si>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</si>
  <si>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</si>
  <si>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</si>
  <si>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</si>
  <si>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</si>
  <si>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</si>
  <si>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</si>
  <si>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</si>
  <si>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</si>
  <si>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</si>
  <si>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</si>
  <si>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</si>
  <si>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</si>
  <si>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中央卸売市場事業特別会計</t>
    <phoneticPr fontId="5"/>
  </si>
  <si>
    <t>-</t>
    <phoneticPr fontId="5"/>
  </si>
  <si>
    <t>(Ｆ)</t>
    <phoneticPr fontId="5"/>
  </si>
  <si>
    <t>安芸市民病院事業会計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</si>
  <si>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</si>
  <si>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</si>
  <si>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</si>
  <si>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</si>
  <si>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</si>
  <si>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</si>
  <si>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</si>
  <si>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</si>
  <si>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</si>
  <si>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</si>
  <si>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</si>
  <si>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</si>
  <si>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</si>
  <si>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</si>
  <si>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</si>
  <si>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</si>
  <si>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</si>
  <si>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</si>
  <si>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</si>
  <si>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</si>
  <si>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</si>
  <si>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</si>
  <si>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</si>
  <si>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</si>
  <si>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</si>
  <si>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</si>
  <si>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</si>
  <si>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</si>
  <si>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</si>
  <si>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</si>
  <si>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</si>
  <si>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</si>
  <si>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</si>
  <si>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</si>
  <si>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</si>
  <si>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</si>
  <si>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</si>
  <si>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</si>
  <si>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</si>
  <si>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</si>
  <si>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</si>
  <si>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</si>
  <si>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</si>
  <si>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</si>
  <si>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</si>
  <si>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</si>
  <si>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</si>
  <si>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</si>
  <si>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</si>
  <si>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</si>
  <si>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</si>
  <si>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</si>
  <si>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</si>
  <si>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</si>
  <si>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</si>
  <si>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</si>
  <si>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</si>
  <si>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</si>
  <si>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</si>
  <si>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</si>
  <si>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</si>
  <si>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</si>
  <si>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</si>
  <si>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</si>
  <si>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</si>
  <si>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</si>
  <si>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</si>
  <si>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</si>
  <si>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</si>
  <si>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</si>
  <si>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</si>
  <si>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</si>
  <si>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</si>
  <si>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</si>
  <si>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</si>
  <si>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</si>
  <si>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</si>
  <si>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</si>
  <si>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</si>
  <si>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</si>
  <si>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</si>
  <si>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</si>
  <si>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</si>
  <si>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</si>
  <si>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</si>
  <si>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</si>
  <si>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</si>
  <si>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</si>
  <si>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1.58</t>
  </si>
  <si>
    <t>▲ 0.13</t>
  </si>
  <si>
    <t>▲ 0.37</t>
  </si>
  <si>
    <t>水道事業会計</t>
  </si>
  <si>
    <t>下水道事業会計</t>
  </si>
  <si>
    <t>一般会計</t>
  </si>
  <si>
    <t>競輪事業特別会計</t>
  </si>
  <si>
    <t>国民健康保険事業特別会計</t>
  </si>
  <si>
    <t>開発事業特別会計</t>
  </si>
  <si>
    <t>介護保険事業特別会計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</si>
  <si>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</si>
  <si>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</si>
  <si>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</si>
  <si>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</si>
  <si>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</si>
  <si>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</si>
  <si>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</si>
  <si>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</si>
  <si>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</si>
  <si>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広島市民球場基金</t>
    <rPh sb="0" eb="6">
      <t>ヒロシマシミンキュウジョウ</t>
    </rPh>
    <rPh sb="6" eb="8">
      <t>キキン</t>
    </rPh>
    <phoneticPr fontId="5"/>
  </si>
  <si>
    <t>広島市サッカースタジアム建設基金</t>
    <rPh sb="0" eb="3">
      <t>ヒロシマシ</t>
    </rPh>
    <rPh sb="12" eb="14">
      <t>ケンセツ</t>
    </rPh>
    <rPh sb="14" eb="16">
      <t>キキン</t>
    </rPh>
    <phoneticPr fontId="5"/>
  </si>
  <si>
    <t>旧広島市民球場跡地整備事業基金</t>
    <rPh sb="0" eb="7">
      <t>キュウヒロシマシミンキュウジョウ</t>
    </rPh>
    <rPh sb="7" eb="9">
      <t>アトチ</t>
    </rPh>
    <rPh sb="9" eb="13">
      <t>セイビジギョウ</t>
    </rPh>
    <rPh sb="13" eb="15">
      <t>キキン</t>
    </rPh>
    <phoneticPr fontId="5"/>
  </si>
  <si>
    <t>ひろしま国際協力基金</t>
    <rPh sb="4" eb="8">
      <t>コクサイキョウリョク</t>
    </rPh>
    <rPh sb="8" eb="10">
      <t>キキン</t>
    </rPh>
    <phoneticPr fontId="5"/>
  </si>
  <si>
    <t>広島市環境保全事業基金</t>
    <rPh sb="0" eb="3">
      <t>ヒロシマシ</t>
    </rPh>
    <rPh sb="3" eb="9">
      <t>カンキョウホゼンジギョウ</t>
    </rPh>
    <rPh sb="9" eb="11">
      <t>キキン</t>
    </rPh>
    <phoneticPr fontId="5"/>
  </si>
  <si>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</si>
  <si>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3"/>
  </si>
  <si>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3"/>
  </si>
  <si>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3"/>
  </si>
  <si>
    <t>広島県後期高齢者医療広域連合（後期高齢者医療特別会計）</t>
    <rPh sb="0" eb="3">
      <t>ヒロシマケン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</si>
  <si>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3"/>
  </si>
  <si>
    <t>（株）広島バスセンター</t>
    <rPh sb="1" eb="2">
      <t>カブ</t>
    </rPh>
    <rPh sb="3" eb="5">
      <t>ヒロシマ</t>
    </rPh>
    <phoneticPr fontId="3"/>
  </si>
  <si>
    <t>広島交通（株）</t>
    <rPh sb="0" eb="2">
      <t>ヒロシマ</t>
    </rPh>
    <rPh sb="2" eb="4">
      <t>コウツウ</t>
    </rPh>
    <rPh sb="5" eb="6">
      <t>カブ</t>
    </rPh>
    <phoneticPr fontId="3"/>
  </si>
  <si>
    <t>（公財）広島市文化財団</t>
    <rPh sb="1" eb="3">
      <t>コウザイ</t>
    </rPh>
    <rPh sb="4" eb="7">
      <t>ヒロシマシ</t>
    </rPh>
    <rPh sb="7" eb="9">
      <t>ブンカ</t>
    </rPh>
    <rPh sb="9" eb="11">
      <t>ザイダン</t>
    </rPh>
    <phoneticPr fontId="3"/>
  </si>
  <si>
    <t>（公財）広島市スポーツ協会</t>
    <rPh sb="1" eb="3">
      <t>コウザイ</t>
    </rPh>
    <rPh sb="4" eb="7">
      <t>ヒロシマシ</t>
    </rPh>
    <rPh sb="11" eb="13">
      <t>キョウカイ</t>
    </rPh>
    <phoneticPr fontId="3"/>
  </si>
  <si>
    <t>（公財）広島平和文化センター</t>
    <rPh sb="1" eb="3">
      <t>コウザイ</t>
    </rPh>
    <rPh sb="4" eb="6">
      <t>ヒロシマ</t>
    </rPh>
    <rPh sb="6" eb="8">
      <t>ヘイワ</t>
    </rPh>
    <rPh sb="8" eb="10">
      <t>ブンカ</t>
    </rPh>
    <phoneticPr fontId="3"/>
  </si>
  <si>
    <t>（公財）広島市老人クラブ連合会</t>
    <rPh sb="1" eb="3">
      <t>コウザイ</t>
    </rPh>
    <rPh sb="4" eb="7">
      <t>ヒロシマシ</t>
    </rPh>
    <rPh sb="7" eb="9">
      <t>ロウジン</t>
    </rPh>
    <rPh sb="12" eb="15">
      <t>レンゴウカイ</t>
    </rPh>
    <phoneticPr fontId="3"/>
  </si>
  <si>
    <t>（公財）広島原爆被爆者援護事業団</t>
    <rPh sb="1" eb="3">
      <t>コウザイ</t>
    </rPh>
    <rPh sb="4" eb="6">
      <t>ヒロシマ</t>
    </rPh>
    <rPh sb="6" eb="8">
      <t>ゲンバク</t>
    </rPh>
    <rPh sb="8" eb="11">
      <t>ヒバクシャ</t>
    </rPh>
    <rPh sb="11" eb="13">
      <t>エンゴ</t>
    </rPh>
    <rPh sb="13" eb="16">
      <t>ジギョウダン</t>
    </rPh>
    <phoneticPr fontId="3"/>
  </si>
  <si>
    <t>地方独立行政法人広島市立病院機構</t>
    <rPh sb="0" eb="2">
      <t>チホウ</t>
    </rPh>
    <rPh sb="2" eb="4">
      <t>ドクリツ</t>
    </rPh>
    <rPh sb="4" eb="6">
      <t>ギョウセイ</t>
    </rPh>
    <rPh sb="6" eb="8">
      <t>ホウジン</t>
    </rPh>
    <rPh sb="8" eb="11">
      <t>ヒロシマシ</t>
    </rPh>
    <rPh sb="11" eb="12">
      <t>リツ</t>
    </rPh>
    <rPh sb="12" eb="14">
      <t>ビョウイン</t>
    </rPh>
    <rPh sb="14" eb="16">
      <t>キコウ</t>
    </rPh>
    <phoneticPr fontId="3"/>
  </si>
  <si>
    <t>（公財）広島市産業振興センター</t>
    <rPh sb="1" eb="3">
      <t>コウザイ</t>
    </rPh>
    <rPh sb="4" eb="7">
      <t>ヒロシマシ</t>
    </rPh>
    <rPh sb="7" eb="9">
      <t>サンギョウ</t>
    </rPh>
    <rPh sb="9" eb="11">
      <t>シンコウ</t>
    </rPh>
    <phoneticPr fontId="3"/>
  </si>
  <si>
    <t>広島市流通センター（株）</t>
    <rPh sb="0" eb="3">
      <t>ヒロシマシ</t>
    </rPh>
    <rPh sb="3" eb="5">
      <t>リュウツウ</t>
    </rPh>
    <rPh sb="10" eb="11">
      <t>カブ</t>
    </rPh>
    <phoneticPr fontId="3"/>
  </si>
  <si>
    <t>（公財）広島市農林水産振興センター</t>
    <rPh sb="1" eb="3">
      <t>コウザイ</t>
    </rPh>
    <rPh sb="4" eb="7">
      <t>ヒロシマシ</t>
    </rPh>
    <rPh sb="7" eb="9">
      <t>ノウリン</t>
    </rPh>
    <rPh sb="9" eb="11">
      <t>スイサン</t>
    </rPh>
    <rPh sb="11" eb="13">
      <t>シンコウ</t>
    </rPh>
    <phoneticPr fontId="3"/>
  </si>
  <si>
    <t>広島駅南口開発（株）</t>
    <rPh sb="0" eb="3">
      <t>ヒロシマエキ</t>
    </rPh>
    <rPh sb="3" eb="5">
      <t>ミナミグチ</t>
    </rPh>
    <rPh sb="5" eb="7">
      <t>カイハツ</t>
    </rPh>
    <rPh sb="8" eb="9">
      <t>カブ</t>
    </rPh>
    <phoneticPr fontId="3"/>
  </si>
  <si>
    <t>広島地下街開発（株）</t>
    <rPh sb="0" eb="2">
      <t>ヒロシマ</t>
    </rPh>
    <rPh sb="2" eb="5">
      <t>チカガイ</t>
    </rPh>
    <rPh sb="5" eb="7">
      <t>カイハツ</t>
    </rPh>
    <rPh sb="8" eb="9">
      <t>カブ</t>
    </rPh>
    <phoneticPr fontId="3"/>
  </si>
  <si>
    <t>（公財）広島観光コンベンションビューロー</t>
    <rPh sb="1" eb="3">
      <t>コウザイ</t>
    </rPh>
    <rPh sb="4" eb="6">
      <t>ヒロシマ</t>
    </rPh>
    <rPh sb="6" eb="8">
      <t>カンコウ</t>
    </rPh>
    <phoneticPr fontId="3"/>
  </si>
  <si>
    <t>（一財）広島市都市整備公社</t>
    <rPh sb="1" eb="3">
      <t>イチザイ</t>
    </rPh>
    <rPh sb="4" eb="7">
      <t>ヒロシマシ</t>
    </rPh>
    <rPh sb="7" eb="9">
      <t>トシ</t>
    </rPh>
    <rPh sb="9" eb="11">
      <t>セイビ</t>
    </rPh>
    <rPh sb="11" eb="13">
      <t>コウシャ</t>
    </rPh>
    <phoneticPr fontId="3"/>
  </si>
  <si>
    <t>（公財）広島市みどり・生きもの協会</t>
    <rPh sb="1" eb="3">
      <t>コウザイ</t>
    </rPh>
    <rPh sb="4" eb="7">
      <t>ヒロシマシ</t>
    </rPh>
    <rPh sb="11" eb="12">
      <t>イ</t>
    </rPh>
    <rPh sb="15" eb="17">
      <t>キョウカイ</t>
    </rPh>
    <phoneticPr fontId="3"/>
  </si>
  <si>
    <t>広島県住宅供給公社</t>
    <rPh sb="0" eb="3">
      <t>ヒロシマケン</t>
    </rPh>
    <rPh sb="3" eb="5">
      <t>ジュウタク</t>
    </rPh>
    <rPh sb="5" eb="7">
      <t>キョウキュウ</t>
    </rPh>
    <rPh sb="7" eb="9">
      <t>コウシャ</t>
    </rPh>
    <phoneticPr fontId="3"/>
  </si>
  <si>
    <t>広島高速道路公社</t>
    <rPh sb="0" eb="2">
      <t>ヒロシマ</t>
    </rPh>
    <rPh sb="2" eb="4">
      <t>コウソク</t>
    </rPh>
    <rPh sb="4" eb="6">
      <t>ドウロ</t>
    </rPh>
    <rPh sb="6" eb="8">
      <t>コウシャ</t>
    </rPh>
    <phoneticPr fontId="3"/>
  </si>
  <si>
    <t>広島高速交通（株）</t>
    <rPh sb="0" eb="2">
      <t>ヒロシマ</t>
    </rPh>
    <rPh sb="2" eb="4">
      <t>コウソク</t>
    </rPh>
    <rPh sb="4" eb="6">
      <t>コウツウ</t>
    </rPh>
    <rPh sb="7" eb="8">
      <t>カブ</t>
    </rPh>
    <phoneticPr fontId="3"/>
  </si>
  <si>
    <t>（公財）広島県下水道公社</t>
    <rPh sb="1" eb="3">
      <t>コウザイ</t>
    </rPh>
    <rPh sb="4" eb="7">
      <t>ヒロシマケン</t>
    </rPh>
    <rPh sb="7" eb="10">
      <t>ゲスイドウ</t>
    </rPh>
    <rPh sb="10" eb="12">
      <t>コウシャ</t>
    </rPh>
    <phoneticPr fontId="3"/>
  </si>
  <si>
    <t>公立大学法人広島市立大学</t>
    <rPh sb="0" eb="2">
      <t>コウリツ</t>
    </rPh>
    <rPh sb="2" eb="4">
      <t>ダイガク</t>
    </rPh>
    <rPh sb="4" eb="6">
      <t>ホウジン</t>
    </rPh>
    <rPh sb="6" eb="10">
      <t>ヒロシマイチリツ</t>
    </rPh>
    <rPh sb="10" eb="12">
      <t>ダイガク</t>
    </rPh>
    <phoneticPr fontId="3"/>
  </si>
  <si>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</si>
  <si>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</si>
  <si>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</si>
  <si>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</si>
  <si>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</si>
  <si>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</si>
  <si>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将来負担比率、実質公債費比率ともに、類似団体内平均より高い水準にある。これは、都市基盤の整備を積極的に進め、多額の市債を発行してきたことなどが主な要因である。
引き続き、財政運営方針に沿って、市債残高の抑制や金利負担の軽減に努めていく。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</si>
  <si>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</si>
  <si>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</si>
  <si>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</si>
  <si>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に、類似団体平均より高い水準にある。将来負担比率は、都市基盤の整備を積極的に進め、多額の市債を発行してきたことなどが、また、有形固定資産減価償却率は、高度経済成長期にあたる昭和40年代から政令指定都市移行前後の昭和50年代にかけ集中整備した公共施設が耐用年数を迎えつつあることが主な要因である。
財政運営方針では、臨時財政対策債の残高及び減債基金積立累計額を除いた市債残高の減少を目標として掲げており、この方針に沿って財政の健全化に努めていく。また、平成29年2月に策定した「広島市公共施設等総合管理計画」（令和4年3月に改訂）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んでいく。</t>
    <rPh sb="253" eb="255">
      <t>サクテイ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</si>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</sst>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6A77D2E-B4AB-47A0-A757-37A9C720472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D9BE-4702-9458-886774BB50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55372</c:v>
                </c:pt>
                <c:pt idx="1">
                  <c:v>45981</c:v>
                </c:pt>
                <c:pt idx="2">
                  <c:v>43805</c:v>
                </c:pt>
                <c:pt idx="3">
                  <c:v>49197</c:v>
                </c:pt>
                <c:pt idx="4">
                  <c:v>56753</c:v>
                </c:pt>
              </c:numCache>
            </c:numRef>
          </c:val>
          <c:smooth val="0"/>
          <c:extLst>
            <c:ext xmlns:c16="http://schemas.microsoft.com/office/drawing/2014/chart" uri="{C3380CC4-5D6E-409C-BE32-E72D297353CC}">
              <c16:uniqueId val="{00000001-D9BE-4702-9458-886774BB50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0.86</c:v>
                </c:pt>
                <c:pt idx="1">
                  <c:v>0.77</c:v>
                </c:pt>
                <c:pt idx="2">
                  <c:v>0.61</c:v>
                </c:pt>
                <c:pt idx="3">
                  <c:v>0.66</c:v>
                </c:pt>
                <c:pt idx="4">
                  <c:v>0.79</c:v>
                </c:pt>
              </c:numCache>
            </c:numRef>
          </c:val>
          <c:extLst>
            <c:ext xmlns:c16="http://schemas.microsoft.com/office/drawing/2014/chart" uri="{C3380CC4-5D6E-409C-BE32-E72D297353CC}">
              <c16:uniqueId val="{00000000-0416-4DD7-AE36-F7B319C2DC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1.64</c:v>
                </c:pt>
                <c:pt idx="1">
                  <c:v>1.28</c:v>
                </c:pt>
                <c:pt idx="2">
                  <c:v>1.05</c:v>
                </c:pt>
                <c:pt idx="3">
                  <c:v>1.21</c:v>
                </c:pt>
                <c:pt idx="4">
                  <c:v>1.46</c:v>
                </c:pt>
              </c:numCache>
            </c:numRef>
          </c:val>
          <c:extLst>
            <c:ext xmlns:c16="http://schemas.microsoft.com/office/drawing/2014/chart" uri="{C3380CC4-5D6E-409C-BE32-E72D297353CC}">
              <c16:uniqueId val="{00000001-0416-4DD7-AE36-F7B319C2DC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-1.58</c:v>
                </c:pt>
                <c:pt idx="1">
                  <c:v>-0.13</c:v>
                </c:pt>
                <c:pt idx="2">
                  <c:v>-0.37</c:v>
                </c:pt>
                <c:pt idx="3">
                  <c:v>0.22</c:v>
                </c:pt>
                <c:pt idx="4">
                  <c:v>0.42</c:v>
                </c:pt>
              </c:numCache>
            </c:numRef>
          </c:val>
          <c:smooth val="0"/>
          <c:extLst>
            <c:ext xmlns:c16="http://schemas.microsoft.com/office/drawing/2014/chart" uri="{C3380CC4-5D6E-409C-BE32-E72D297353CC}">
              <c16:uniqueId val="{00000002-0416-4DD7-AE36-F7B319C2DC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5443-4446-A040-B08742C7B2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43-4446-A040-B08742C7B2F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0.11</c:v>
                </c:pt>
                <c:pt idx="2">
                  <c:v>#N/A</c:v>
                </c:pt>
                <c:pt idx="3">
                  <c:v>0.15</c:v>
                </c:pt>
                <c:pt idx="4">
                  <c:v>#N/A</c:v>
                </c:pt>
                <c:pt idx="5">
                  <c:v>0.04</c:v>
                </c:pt>
                <c:pt idx="6">
                  <c:v>#N/A</c:v>
                </c:pt>
                <c:pt idx="7">
                  <c:v>0.02</c:v>
                </c:pt>
                <c:pt idx="8">
                  <c:v>#N/A</c:v>
                </c:pt>
                <c:pt idx="9">
                  <c:v>0.02</c:v>
                </c:pt>
              </c:numCache>
            </c:numRef>
          </c:val>
          <c:extLst>
            <c:ext xmlns:c16="http://schemas.microsoft.com/office/drawing/2014/chart" uri="{C3380CC4-5D6E-409C-BE32-E72D297353CC}">
              <c16:uniqueId val="{00000002-5443-4446-A040-B08742C7B2FF}"/>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0.46</c:v>
                </c:pt>
                <c:pt idx="2">
                  <c:v>#N/A</c:v>
                </c:pt>
                <c:pt idx="3">
                  <c:v>0.74</c:v>
                </c:pt>
                <c:pt idx="4">
                  <c:v>#N/A</c:v>
                </c:pt>
                <c:pt idx="5">
                  <c:v>0.69</c:v>
                </c:pt>
                <c:pt idx="6">
                  <c:v>#N/A</c:v>
                </c:pt>
                <c:pt idx="7">
                  <c:v>0.49</c:v>
                </c:pt>
                <c:pt idx="8">
                  <c:v>#N/A</c:v>
                </c:pt>
                <c:pt idx="9">
                  <c:v>0.22</c:v>
                </c:pt>
              </c:numCache>
            </c:numRef>
          </c:val>
          <c:extLst>
            <c:ext xmlns:c16="http://schemas.microsoft.com/office/drawing/2014/chart" uri="{C3380CC4-5D6E-409C-BE32-E72D297353CC}">
              <c16:uniqueId val="{00000003-5443-4446-A040-B08742C7B2FF}"/>
            </c:ext>
          </c:extLst>
        </c:ser>
        <c:ser>
          <c:idx val="4"/>
          <c:order val="4"/>
          <c:tx>
            <c:strRef>
              <c:f>データシート!$A$31</c:f>
              <c:strCache>
                <c:ptCount val="1"/>
                <c:pt idx="0">
                  <c:v>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0.21</c:v>
                </c:pt>
                <c:pt idx="4">
                  <c:v>#N/A</c:v>
                </c:pt>
                <c:pt idx="5">
                  <c:v>0.31</c:v>
                </c:pt>
                <c:pt idx="6">
                  <c:v>#N/A</c:v>
                </c:pt>
                <c:pt idx="7">
                  <c:v>0.31</c:v>
                </c:pt>
                <c:pt idx="8">
                  <c:v>#N/A</c:v>
                </c:pt>
                <c:pt idx="9">
                  <c:v>0.3</c:v>
                </c:pt>
              </c:numCache>
            </c:numRef>
          </c:val>
          <c:extLst>
            <c:ext xmlns:c16="http://schemas.microsoft.com/office/drawing/2014/chart" uri="{C3380CC4-5D6E-409C-BE32-E72D297353CC}">
              <c16:uniqueId val="{00000004-5443-4446-A040-B08742C7B2F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0.32</c:v>
                </c:pt>
              </c:numCache>
            </c:numRef>
          </c:val>
          <c:extLst>
            <c:ext xmlns:c16="http://schemas.microsoft.com/office/drawing/2014/chart" uri="{C3380CC4-5D6E-409C-BE32-E72D297353CC}">
              <c16:uniqueId val="{00000005-5443-4446-A040-B08742C7B2FF}"/>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0.26</c:v>
                </c:pt>
                <c:pt idx="2">
                  <c:v>#N/A</c:v>
                </c:pt>
                <c:pt idx="3">
                  <c:v>0.23</c:v>
                </c:pt>
                <c:pt idx="4">
                  <c:v>#N/A</c:v>
                </c:pt>
                <c:pt idx="5">
                  <c:v>0.23</c:v>
                </c:pt>
                <c:pt idx="6">
                  <c:v>#N/A</c:v>
                </c:pt>
                <c:pt idx="7">
                  <c:v>0.26</c:v>
                </c:pt>
                <c:pt idx="8">
                  <c:v>#N/A</c:v>
                </c:pt>
                <c:pt idx="9">
                  <c:v>0.44</c:v>
                </c:pt>
              </c:numCache>
            </c:numRef>
          </c:val>
          <c:extLst>
            <c:ext xmlns:c16="http://schemas.microsoft.com/office/drawing/2014/chart" uri="{C3380CC4-5D6E-409C-BE32-E72D297353CC}">
              <c16:uniqueId val="{00000006-5443-4446-A040-B08742C7B2F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0.85</c:v>
                </c:pt>
                <c:pt idx="2">
                  <c:v>#N/A</c:v>
                </c:pt>
                <c:pt idx="3">
                  <c:v>0.75</c:v>
                </c:pt>
                <c:pt idx="4">
                  <c:v>#N/A</c:v>
                </c:pt>
                <c:pt idx="5">
                  <c:v>0.55000000000000004</c:v>
                </c:pt>
                <c:pt idx="6">
                  <c:v>#N/A</c:v>
                </c:pt>
                <c:pt idx="7">
                  <c:v>0.55000000000000004</c:v>
                </c:pt>
                <c:pt idx="8">
                  <c:v>#N/A</c:v>
                </c:pt>
                <c:pt idx="9">
                  <c:v>0.55000000000000004</c:v>
                </c:pt>
              </c:numCache>
            </c:numRef>
          </c:val>
          <c:extLst>
            <c:ext xmlns:c16="http://schemas.microsoft.com/office/drawing/2014/chart" uri="{C3380CC4-5D6E-409C-BE32-E72D297353CC}">
              <c16:uniqueId val="{00000007-5443-4446-A040-B08742C7B2F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c:v>
                </c:pt>
                <c:pt idx="2">
                  <c:v>#N/A</c:v>
                </c:pt>
                <c:pt idx="3">
                  <c:v>1.28</c:v>
                </c:pt>
                <c:pt idx="4">
                  <c:v>#N/A</c:v>
                </c:pt>
                <c:pt idx="5">
                  <c:v>1.35</c:v>
                </c:pt>
                <c:pt idx="6">
                  <c:v>#N/A</c:v>
                </c:pt>
                <c:pt idx="7">
                  <c:v>1.3</c:v>
                </c:pt>
                <c:pt idx="8">
                  <c:v>#N/A</c:v>
                </c:pt>
                <c:pt idx="9">
                  <c:v>0.8</c:v>
                </c:pt>
              </c:numCache>
            </c:numRef>
          </c:val>
          <c:extLst>
            <c:ext xmlns:c16="http://schemas.microsoft.com/office/drawing/2014/chart" uri="{C3380CC4-5D6E-409C-BE32-E72D297353CC}">
              <c16:uniqueId val="{00000008-5443-4446-A040-B08742C7B2F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3.35</c:v>
                </c:pt>
                <c:pt idx="2">
                  <c:v>#N/A</c:v>
                </c:pt>
                <c:pt idx="3">
                  <c:v>2.94</c:v>
                </c:pt>
                <c:pt idx="4">
                  <c:v>#N/A</c:v>
                </c:pt>
                <c:pt idx="5">
                  <c:v>3.09</c:v>
                </c:pt>
                <c:pt idx="6">
                  <c:v>#N/A</c:v>
                </c:pt>
                <c:pt idx="7">
                  <c:v>3.06</c:v>
                </c:pt>
                <c:pt idx="8">
                  <c:v>#N/A</c:v>
                </c:pt>
                <c:pt idx="9">
                  <c:v>2.6</c:v>
                </c:pt>
              </c:numCache>
            </c:numRef>
          </c:val>
          <c:extLst>
            <c:ext xmlns:c16="http://schemas.microsoft.com/office/drawing/2014/chart" uri="{C3380CC4-5D6E-409C-BE32-E72D297353CC}">
              <c16:uniqueId val="{00000009-5443-4446-A040-B08742C7B2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69738</c:v>
                </c:pt>
                <c:pt idx="5">
                  <c:v>68547</c:v>
                </c:pt>
                <c:pt idx="8">
                  <c:v>67901</c:v>
                </c:pt>
                <c:pt idx="11">
                  <c:v>67172</c:v>
                </c:pt>
                <c:pt idx="14">
                  <c:v>65349</c:v>
                </c:pt>
              </c:numCache>
            </c:numRef>
          </c:val>
          <c:extLst>
            <c:ext xmlns:c16="http://schemas.microsoft.com/office/drawing/2014/chart" uri="{C3380CC4-5D6E-409C-BE32-E72D297353CC}">
              <c16:uniqueId val="{00000000-C113-468A-B9F8-E53C8B376D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13-468A-B9F8-E53C8B376D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943</c:v>
                </c:pt>
                <c:pt idx="3">
                  <c:v>335</c:v>
                </c:pt>
                <c:pt idx="6">
                  <c:v>200</c:v>
                </c:pt>
                <c:pt idx="9">
                  <c:v>140</c:v>
                </c:pt>
                <c:pt idx="12">
                  <c:v>124</c:v>
                </c:pt>
              </c:numCache>
            </c:numRef>
          </c:val>
          <c:extLst>
            <c:ext xmlns:c16="http://schemas.microsoft.com/office/drawing/2014/chart" uri="{C3380CC4-5D6E-409C-BE32-E72D297353CC}">
              <c16:uniqueId val="{00000002-C113-468A-B9F8-E53C8B376D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13-468A-B9F8-E53C8B376D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19774</c:v>
                </c:pt>
                <c:pt idx="3">
                  <c:v>19895</c:v>
                </c:pt>
                <c:pt idx="6">
                  <c:v>17985</c:v>
                </c:pt>
                <c:pt idx="9">
                  <c:v>16339</c:v>
                </c:pt>
                <c:pt idx="12">
                  <c:v>15672</c:v>
                </c:pt>
              </c:numCache>
            </c:numRef>
          </c:val>
          <c:extLst>
            <c:ext xmlns:c16="http://schemas.microsoft.com/office/drawing/2014/chart" uri="{C3380CC4-5D6E-409C-BE32-E72D297353CC}">
              <c16:uniqueId val="{00000004-C113-468A-B9F8-E53C8B376D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21174</c:v>
                </c:pt>
                <c:pt idx="3">
                  <c:v>22639</c:v>
                </c:pt>
                <c:pt idx="6">
                  <c:v>24974</c:v>
                </c:pt>
                <c:pt idx="9">
                  <c:v>27246</c:v>
                </c:pt>
                <c:pt idx="12">
                  <c:v>29495</c:v>
                </c:pt>
              </c:numCache>
            </c:numRef>
          </c:val>
          <c:extLst>
            <c:ext xmlns:c16="http://schemas.microsoft.com/office/drawing/2014/chart" uri="{C3380CC4-5D6E-409C-BE32-E72D297353CC}">
              <c16:uniqueId val="{00000005-C113-468A-B9F8-E53C8B376D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3391</c:v>
                </c:pt>
                <c:pt idx="3">
                  <c:v>3680</c:v>
                </c:pt>
                <c:pt idx="6">
                  <c:v>4592</c:v>
                </c:pt>
                <c:pt idx="9">
                  <c:v>6055</c:v>
                </c:pt>
                <c:pt idx="12">
                  <c:v>4299</c:v>
                </c:pt>
              </c:numCache>
            </c:numRef>
          </c:val>
          <c:extLst>
            <c:ext xmlns:c16="http://schemas.microsoft.com/office/drawing/2014/chart" uri="{C3380CC4-5D6E-409C-BE32-E72D297353CC}">
              <c16:uniqueId val="{00000006-C113-468A-B9F8-E53C8B376D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58157</c:v>
                </c:pt>
                <c:pt idx="3">
                  <c:v>56802</c:v>
                </c:pt>
                <c:pt idx="6">
                  <c:v>55445</c:v>
                </c:pt>
                <c:pt idx="9">
                  <c:v>51526</c:v>
                </c:pt>
                <c:pt idx="12">
                  <c:v>46326</c:v>
                </c:pt>
              </c:numCache>
            </c:numRef>
          </c:val>
          <c:extLst>
            <c:ext xmlns:c16="http://schemas.microsoft.com/office/drawing/2014/chart" uri="{C3380CC4-5D6E-409C-BE32-E72D297353CC}">
              <c16:uniqueId val="{00000007-C113-468A-B9F8-E53C8B376D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33701</c:v>
                </c:pt>
                <c:pt idx="2">
                  <c:v>#N/A</c:v>
                </c:pt>
                <c:pt idx="3">
                  <c:v>#N/A</c:v>
                </c:pt>
                <c:pt idx="4">
                  <c:v>34804</c:v>
                </c:pt>
                <c:pt idx="5">
                  <c:v>#N/A</c:v>
                </c:pt>
                <c:pt idx="6">
                  <c:v>#N/A</c:v>
                </c:pt>
                <c:pt idx="7">
                  <c:v>35295</c:v>
                </c:pt>
                <c:pt idx="8">
                  <c:v>#N/A</c:v>
                </c:pt>
                <c:pt idx="9">
                  <c:v>#N/A</c:v>
                </c:pt>
                <c:pt idx="10">
                  <c:v>34134</c:v>
                </c:pt>
                <c:pt idx="11">
                  <c:v>#N/A</c:v>
                </c:pt>
                <c:pt idx="12">
                  <c:v>#N/A</c:v>
                </c:pt>
                <c:pt idx="13">
                  <c:v>30567</c:v>
                </c:pt>
                <c:pt idx="14">
                  <c:v>#N/A</c:v>
                </c:pt>
              </c:numCache>
            </c:numRef>
          </c:val>
          <c:smooth val="0"/>
          <c:extLst>
            <c:ext xmlns:c16="http://schemas.microsoft.com/office/drawing/2014/chart" uri="{C3380CC4-5D6E-409C-BE32-E72D297353CC}">
              <c16:uniqueId val="{00000008-C113-468A-B9F8-E53C8B376D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671186</c:v>
                </c:pt>
                <c:pt idx="5">
                  <c:v>677756</c:v>
                </c:pt>
                <c:pt idx="8">
                  <c:v>691549</c:v>
                </c:pt>
                <c:pt idx="11">
                  <c:v>702185</c:v>
                </c:pt>
                <c:pt idx="14">
                  <c:v>714030</c:v>
                </c:pt>
              </c:numCache>
            </c:numRef>
          </c:val>
          <c:extLst>
            <c:ext xmlns:c16="http://schemas.microsoft.com/office/drawing/2014/chart" uri="{C3380CC4-5D6E-409C-BE32-E72D297353CC}">
              <c16:uniqueId val="{00000000-85A5-410C-B8EA-829DC88B6F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189528</c:v>
                </c:pt>
                <c:pt idx="5">
                  <c:v>189109</c:v>
                </c:pt>
                <c:pt idx="8">
                  <c:v>187329</c:v>
                </c:pt>
                <c:pt idx="11">
                  <c:v>182780</c:v>
                </c:pt>
                <c:pt idx="14">
                  <c:v>187933</c:v>
                </c:pt>
              </c:numCache>
            </c:numRef>
          </c:val>
          <c:extLst>
            <c:ext xmlns:c16="http://schemas.microsoft.com/office/drawing/2014/chart" uri="{C3380CC4-5D6E-409C-BE32-E72D297353CC}">
              <c16:uniqueId val="{00000001-85A5-410C-B8EA-829DC88B6F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115535</c:v>
                </c:pt>
                <c:pt idx="5">
                  <c:v>109482</c:v>
                </c:pt>
                <c:pt idx="8">
                  <c:v>96487</c:v>
                </c:pt>
                <c:pt idx="11">
                  <c:v>88806</c:v>
                </c:pt>
                <c:pt idx="14">
                  <c:v>97606</c:v>
                </c:pt>
              </c:numCache>
            </c:numRef>
          </c:val>
          <c:extLst>
            <c:ext xmlns:c16="http://schemas.microsoft.com/office/drawing/2014/chart" uri="{C3380CC4-5D6E-409C-BE32-E72D297353CC}">
              <c16:uniqueId val="{00000002-85A5-410C-B8EA-829DC88B6F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A5-410C-B8EA-829DC88B6F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A5-410C-B8EA-829DC88B6F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18084</c:v>
                </c:pt>
                <c:pt idx="3">
                  <c:v>18273</c:v>
                </c:pt>
                <c:pt idx="6">
                  <c:v>17841</c:v>
                </c:pt>
                <c:pt idx="9">
                  <c:v>17720</c:v>
                </c:pt>
                <c:pt idx="12">
                  <c:v>22623</c:v>
                </c:pt>
              </c:numCache>
            </c:numRef>
          </c:val>
          <c:extLst>
            <c:ext xmlns:c16="http://schemas.microsoft.com/office/drawing/2014/chart" uri="{C3380CC4-5D6E-409C-BE32-E72D297353CC}">
              <c16:uniqueId val="{00000005-85A5-410C-B8EA-829DC88B6F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69761</c:v>
                </c:pt>
                <c:pt idx="3">
                  <c:v>102465</c:v>
                </c:pt>
                <c:pt idx="6">
                  <c:v>94559</c:v>
                </c:pt>
                <c:pt idx="9">
                  <c:v>90008</c:v>
                </c:pt>
                <c:pt idx="12">
                  <c:v>86475</c:v>
                </c:pt>
              </c:numCache>
            </c:numRef>
          </c:val>
          <c:extLst>
            <c:ext xmlns:c16="http://schemas.microsoft.com/office/drawing/2014/chart" uri="{C3380CC4-5D6E-409C-BE32-E72D297353CC}">
              <c16:uniqueId val="{00000006-85A5-410C-B8EA-829DC88B6F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5A5-410C-B8EA-829DC88B6F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269240</c:v>
                </c:pt>
                <c:pt idx="3">
                  <c:v>266357</c:v>
                </c:pt>
                <c:pt idx="6">
                  <c:v>252380</c:v>
                </c:pt>
                <c:pt idx="9">
                  <c:v>234620</c:v>
                </c:pt>
                <c:pt idx="12">
                  <c:v>216249</c:v>
                </c:pt>
              </c:numCache>
            </c:numRef>
          </c:val>
          <c:extLst>
            <c:ext xmlns:c16="http://schemas.microsoft.com/office/drawing/2014/chart" uri="{C3380CC4-5D6E-409C-BE32-E72D297353CC}">
              <c16:uniqueId val="{00000008-85A5-410C-B8EA-829DC88B6F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1418</c:v>
                </c:pt>
                <c:pt idx="3">
                  <c:v>1208</c:v>
                </c:pt>
                <c:pt idx="6">
                  <c:v>1190</c:v>
                </c:pt>
                <c:pt idx="9">
                  <c:v>1066</c:v>
                </c:pt>
                <c:pt idx="12">
                  <c:v>1027</c:v>
                </c:pt>
              </c:numCache>
            </c:numRef>
          </c:val>
          <c:extLst>
            <c:ext xmlns:c16="http://schemas.microsoft.com/office/drawing/2014/chart" uri="{C3380CC4-5D6E-409C-BE32-E72D297353CC}">
              <c16:uniqueId val="{00000009-85A5-410C-B8EA-829DC88B6F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1139857</c:v>
                </c:pt>
                <c:pt idx="3">
                  <c:v>1142844</c:v>
                </c:pt>
                <c:pt idx="6">
                  <c:v>1142269</c:v>
                </c:pt>
                <c:pt idx="9">
                  <c:v>1145785</c:v>
                </c:pt>
                <c:pt idx="12">
                  <c:v>1178248</c:v>
                </c:pt>
              </c:numCache>
            </c:numRef>
          </c:val>
          <c:extLst>
            <c:ext xmlns:c16="http://schemas.microsoft.com/office/drawing/2014/chart" uri="{C3380CC4-5D6E-409C-BE32-E72D297353CC}">
              <c16:uniqueId val="{0000000A-85A5-410C-B8EA-829DC88B6F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522113</c:v>
                </c:pt>
                <c:pt idx="2">
                  <c:v>#N/A</c:v>
                </c:pt>
                <c:pt idx="3">
                  <c:v>#N/A</c:v>
                </c:pt>
                <c:pt idx="4">
                  <c:v>554801</c:v>
                </c:pt>
                <c:pt idx="5">
                  <c:v>#N/A</c:v>
                </c:pt>
                <c:pt idx="6">
                  <c:v>#N/A</c:v>
                </c:pt>
                <c:pt idx="7">
                  <c:v>532875</c:v>
                </c:pt>
                <c:pt idx="8">
                  <c:v>#N/A</c:v>
                </c:pt>
                <c:pt idx="9">
                  <c:v>#N/A</c:v>
                </c:pt>
                <c:pt idx="10">
                  <c:v>515429</c:v>
                </c:pt>
                <c:pt idx="11">
                  <c:v>#N/A</c:v>
                </c:pt>
                <c:pt idx="12">
                  <c:v>#N/A</c:v>
                </c:pt>
                <c:pt idx="13">
                  <c:v>505055</c:v>
                </c:pt>
                <c:pt idx="14">
                  <c:v>#N/A</c:v>
                </c:pt>
              </c:numCache>
            </c:numRef>
          </c:val>
          <c:smooth val="0"/>
          <c:extLst>
            <c:ext xmlns:c16="http://schemas.microsoft.com/office/drawing/2014/chart" uri="{C3380CC4-5D6E-409C-BE32-E72D297353CC}">
              <c16:uniqueId val="{0000000B-85A5-410C-B8EA-829DC88B6F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3451</c:v>
                </c:pt>
                <c:pt idx="1">
                  <c:v>3984</c:v>
                </c:pt>
                <c:pt idx="2">
                  <c:v>4902</c:v>
                </c:pt>
              </c:numCache>
            </c:numRef>
          </c:val>
          <c:extLst>
            <c:ext xmlns:c16="http://schemas.microsoft.com/office/drawing/2014/chart" uri="{C3380CC4-5D6E-409C-BE32-E72D297353CC}">
              <c16:uniqueId val="{00000000-A203-48EA-A407-C416E9B0359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A203-48EA-A407-C416E9B0359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5077</c:v>
                </c:pt>
                <c:pt idx="1">
                  <c:v>6435</c:v>
                </c:pt>
                <c:pt idx="2">
                  <c:v>8110</c:v>
                </c:pt>
              </c:numCache>
            </c:numRef>
          </c:val>
          <c:extLst>
            <c:ext xmlns:c16="http://schemas.microsoft.com/office/drawing/2014/chart" uri="{C3380CC4-5D6E-409C-BE32-E72D297353CC}">
              <c16:uniqueId val="{00000002-A203-48EA-A407-C416E9B035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{E313D972-B374-4AE8-8EBD-7EA70DA3CA6E}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C54-4098-BEB0-772BC5C140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{501CA974-5D96-4648-B19F-DEBFD6C72E1D}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54-4098-BEB0-772BC5C140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{092213AF-165D-472F-831B-2A695399FBFA}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54-4098-BEB0-772BC5C140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{11F433B3-9A22-445A-842D-33A98352934F}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54-4098-BEB0-772BC5C140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{7806B8AA-BBF8-4056-9F1D-8E3349FE3FF2}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54-4098-BEB0-772BC5C140D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{E8351618-1852-4C41-88A9-42146BB626D4}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C54-4098-BEB0-772BC5C140D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{597CDBE8-EB94-4C3D-8AD4-8818F73E74E5}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C54-4098-BEB0-772BC5C140D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{2FF2BFCA-190B-40BE-BC2E-35F6843D7A96}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C54-4098-BEB0-772BC5C140D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{5610CDC6-9961-41EB-9F65-CFE903189C36}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C54-4098-BEB0-772BC5C140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62.4</c:v>
                </c:pt>
                <c:pt idx="8">
                  <c:v>63.7</c:v>
                </c:pt>
                <c:pt idx="16">
                  <c:v>65</c:v>
                </c:pt>
                <c:pt idx="24">
                  <c:v>66.400000000000006</c:v>
                </c:pt>
                <c:pt idx="32">
                  <c:v>67.599999999999994</c:v>
                </c:pt>
              </c:numCache>
            </c:numRef>
          </c:xVal>
          <c:yVal>
            <c:numRef>
              <c:f>公会計指標分析・財政指標組合せ分析表!$BP$51:$DC$51</c:f>
              <c:numCache>
                <c:formatCode>#,##0.0;"▲ "#,##0.0</c:formatCode>
                <c:ptCount val="40"/>
                <c:pt idx="0">
                  <c:v>222.8</c:v>
                </c:pt>
                <c:pt idx="8">
                  <c:v>199.6</c:v>
                </c:pt>
                <c:pt idx="16">
                  <c:v>190.4</c:v>
                </c:pt>
                <c:pt idx="24">
                  <c:v>183.7</c:v>
                </c:pt>
                <c:pt idx="32">
                  <c:v>174.7</c:v>
                </c:pt>
              </c:numCache>
            </c:numRef>
          </c:yVal>
          <c:smooth val="0"/>
          <c:extLst>
            <c:ext xmlns:c16="http://schemas.microsoft.com/office/drawing/2014/chart" uri="{C3380CC4-5D6E-409C-BE32-E72D297353CC}">
              <c16:uniqueId val="{00000009-4C54-4098-BEB0-772BC5C140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{89F934D6-E6B1-4C7C-9929-1C41EAB5343D}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C54-4098-BEB0-772BC5C140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{5CD10130-74C9-46FF-B2A6-870471400440}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54-4098-BEB0-772BC5C140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{033D95CE-434B-4ED3-B6D7-8C6A4708C834}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54-4098-BEB0-772BC5C140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{B4970F3C-C9C3-41FA-8FCA-3B012C0D85C0}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54-4098-BEB0-772BC5C140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{88B4C12C-2208-4897-8117-19E2B4D8CDA1}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54-4098-BEB0-772BC5C140D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{6DC96EE9-4E7A-43A6-A6E8-DF475905FDBF}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C54-4098-BEB0-772BC5C140D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{06345F06-7951-4313-B6FF-A561F3F2A472}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C54-4098-BEB0-772BC5C140D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{0D46499E-7C77-43B8-9D29-8E2276B6B9ED}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C54-4098-BEB0-772BC5C140D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{E3FD9F5D-3133-4D54-9827-D5FB2FB054D3}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C54-4098-BEB0-772BC5C140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4C54-4098-BEB0-772BC5C140DF}"/>
            </c:ext>
          </c:extLst>
        </c:ser>
        <c:dLbls>
          <c:showLegendKey val="0"/>
          <c:showVal val="1"/>
          <c:showCatName val="0"/>
          <c:showSerName val="0"/>
          <c:showPercent val="0"/>
          <c:showBubbleSize val="0"/>
        </c:dLbls>
        <c:axId val="46179840"/>
        <c:axId val="46181760"/>
      </c:scatterChart>
      <c:valAx>
        <c:axId val="46179840"/>
        <c:scaling>
          <c:orientation val="maxMin"/>
          <c:max val="68"/>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4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{0E9300DE-43C6-47BA-BCA8-FEBDE33029F2}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B63-46C7-9AD1-25E470FFB2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{C5053651-0FE6-4FDC-82F0-B905443E5E80}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63-46C7-9AD1-25E470FFB2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{01D95CD3-DB72-41B7-A3E1-69E0216F8E6A}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63-46C7-9AD1-25E470FFB2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{DFB9E726-EA83-4749-8FE1-CD7C6E27E019}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63-46C7-9AD1-25E470FFB2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{E884BCA3-17B1-4EA5-A528-8DB088206A51}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63-46C7-9AD1-25E470FFB2F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{230EBC20-B9D8-4483-B6DE-EFE56A04E040}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B63-46C7-9AD1-25E470FFB2F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{8CDF2336-466D-40C7-BE96-F7FEA232CD45}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B63-46C7-9AD1-25E470FFB2F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{8AB59AD3-CD7E-4E55-9FFA-1685E14D64FB}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B63-46C7-9AD1-25E470FFB2F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{732A57EF-2954-45CA-830B-F5D0C9C794B6}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B63-46C7-9AD1-25E470FFB2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13.8</c:v>
                </c:pt>
                <c:pt idx="16">
                  <c:v>13.1</c:v>
                </c:pt>
                <c:pt idx="24">
                  <c:v>12.4</c:v>
                </c:pt>
                <c:pt idx="32">
                  <c:v>11.7</c:v>
                </c:pt>
              </c:numCache>
            </c:numRef>
          </c:xVal>
          <c:yVal>
            <c:numRef>
              <c:f>公会計指標分析・財政指標組合せ分析表!$BP$73:$DC$73</c:f>
              <c:numCache>
                <c:formatCode>#,##0.0;"▲ "#,##0.0</c:formatCode>
                <c:ptCount val="40"/>
                <c:pt idx="0">
                  <c:v>222.8</c:v>
                </c:pt>
                <c:pt idx="8">
                  <c:v>199.6</c:v>
                </c:pt>
                <c:pt idx="16">
                  <c:v>190.4</c:v>
                </c:pt>
                <c:pt idx="24">
                  <c:v>183.7</c:v>
                </c:pt>
                <c:pt idx="32">
                  <c:v>174.7</c:v>
                </c:pt>
              </c:numCache>
            </c:numRef>
          </c:yVal>
          <c:smooth val="0"/>
          <c:extLst>
            <c:ext xmlns:c16="http://schemas.microsoft.com/office/drawing/2014/chart" uri="{C3380CC4-5D6E-409C-BE32-E72D297353CC}">
              <c16:uniqueId val="{00000009-3B63-46C7-9AD1-25E470FFB2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{13386DFC-AEC7-4C76-BDEF-76DF3A10B7D2}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B63-46C7-9AD1-25E470FFB2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{42A383B7-451A-44BA-BD6B-C6E259DBFAD6}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63-46C7-9AD1-25E470FFB2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{89A1D92F-0520-4332-BF83-87296DA15923}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63-46C7-9AD1-25E470FFB2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{F27A5696-A920-498B-8BED-2F6A51F08EE6}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63-46C7-9AD1-25E470FFB2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{4F87C6CF-5695-4179-83BD-2F5D9102C9D3}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63-46C7-9AD1-25E470FFB2F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{CB6B21AD-A551-4C97-96C8-952F05C746FC}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B63-46C7-9AD1-25E470FFB2F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{7EFD3DFA-B3E9-4323-B83D-400F096AEE78}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B63-46C7-9AD1-25E470FFB2F9}"/>
                </c:ext>
              </c:extLst>
            </c:dLbl>
            <c:dLbl>
              <c:idx val="24"/>
              <c:layout>
                <c:manualLayout>
                  <c:x val="-4.4905057365901307E-2"/>
                  <c:y val="-5.497798832391378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{E9F4CC09-6C90-41DD-8031-82FF096B1072}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B63-46C7-9AD1-25E470FFB2F9}"/>
                </c:ext>
              </c:extLst>
            </c:dLbl>
            <c:dLbl>
              <c:idx val="32"/>
              <c:layout>
                <c:manualLayout>
                  <c:x val="-1.8235628084250128E-2"/>
                  <c:y val="-6.985530585167411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{61340603-43AD-43A0-983C-BEE481FCB652}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B63-46C7-9AD1-25E470FFB2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3B63-46C7-9AD1-25E470FFB2F9}"/>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4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令和２年度の実質公債比率の分子は、前年度から約</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これは、元金償還金の減により、元利償還金が対前年度比で</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億円減少したことなどが主な要因である。</a:t>
          </a:r>
        </a:p>
        <a:p>
          <a:r>
            <a:rPr kumimoji="1" lang="ja-JP" altLang="en-US" sz="1400">
              <a:latin typeface="ＭＳ ゴシック" pitchFamily="49" charset="-128"/>
              <a:ea typeface="ＭＳ ゴシック" pitchFamily="49" charset="-128"/>
            </a:rPr>
            <a:t>引き続き、財政運営方針に沿って、市債残高の抑制や、短期の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年債から長期の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年債までバランスよく発行することで、長期的視点で金利負担の軽減に努めていく。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分の１として設定しているのに対して、本市においては、</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年償還（３年据置）で毎年度の発行額の積立額を</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分の１として設定しているため、減債基金残高と減債基金積立相当額に乖離が生じている。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令和２年度の将来負担比率の分子は、前年度を</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億円下回っている。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これは、下水道事業など公営企業の元利償還金に対する繰出見込額や退職手当支給予定額が減少したことなどが主な要因となっている。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運営方針（令和２年度～令和５年度）において、臨時財政対策債の残高及び減債基金積立累計額を除いた市債残高を、４年間で５％程度減少させることを目標として掲げ、引き続きこの方針に沿って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2CB2E135-6487-48E8-9687-9FED29362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3C41906-31C7-4880-82C5-BFD70D3FDA69}"/>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BAA9E677-7385-423E-9075-C36066A8875B}"/>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6DBE91E0-923E-4F0A-A31A-3B986BD24814}"/>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9F86D5B-3427-4C0A-A78A-0EA641FC9664}"/>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5B40A7E-B01A-4706-84A8-1F9D02AC1798}"/>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887D0ED-E3D5-4A18-8027-A43AF60AFB38}"/>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BE58496-A5FB-4850-8A11-EFC7C70B53A3}"/>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AF41C06-55AF-40D5-863E-D7DD4644AAF3}"/>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C935C72-17D0-4A3D-802B-95797C7CD075}"/>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276C3CD-CD53-436A-841C-54E857C5E821}"/>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サッカースタジアムの建設に要する経費に充てることを目的として設置した広島市サッカースタジアム建設基金に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万円を積み立てたことなどから、基金全体の残高は、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財政調整基金については、安定的な財政運営が行えるよう、現状を上回る残高を確保することとしている。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その他特定目的基金については、広島市サッカースタジアム建設基金への積み立てにより一時的には増加が見込まれるが、その他の基金については現状と同程度の残高となることが見込まれる。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引き続き、各基金の設置目的に照らし、適切に運用していく。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A30573D-9C59-4D15-A65B-826EC7826E66}"/>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58498FE2-DDD5-4A83-9A06-617C778D22BB}"/>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DA1C8A6A-ACE4-4E45-BA1D-FCFA923CC174}"/>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広島市市民球場基金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広島市民球場の修繕、改良その他の管理運営のための資金に充てるもの。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サッカースタジアムを建設するための資金に充てるもの。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旧広島市民球場跡地整備事業基金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旧広島市民球場の跡地整備に係る事業を円滑かつ効率的に行うための資金に充てるもの。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ひろしま国際協力基金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アジア等の諸地域が抱える都市問題の解決に向けた支援その他の国際協力に関する事業を円滑かつ効率的に行うための資金に充てるもの。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広島市環境保全事業基金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市民に対する地域の環境保全に関する知識の普及、地域の環境保全のための実践活動の支援等地域の環境保全活動の振興を図るための事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業を円滑かつ効率的に行うための資金に充てるもの。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広島市サッカースタジアム建設基金は、民間からの寄附金相当額を積み立てた。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広島市民球場基金は、命名権収入等を基金に積み立てたことにより、積立額が取崩額を上回ったため基金残高が増加した。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広島市サッカースタジアム建設基金は、５年度までに民間からの寄附金相当額として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億円の積み立てを行うとともに、４・５年度に</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サッカースタジアム等の建設費に充当する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ため全額を取り崩すこととしている。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その他の基金についても、引き続き、各基金の設置目的に照らし、適切に運用していく。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B6A380-E033-44D7-8F9F-CA0728115589}"/>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4F378569-3D15-490E-B550-61C3E9E0613E}"/>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18F91D4-F72F-42D3-8C0E-3B89B9EBFC44}"/>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面で市税が上振れしたことや、歳出面で事業の中止等による減額補正や事業の不用額が生じたことなどにより、取崩しを行わなかったことに加え、令和元年度の決算剰余金の一部である約９億円を積み立てたため、基金残高が前年度末に比べ約９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方針において、期間末において現状を上回る残高を確保することを目標としており、引き続き、社会経済情勢の変動があった場合の年度間の財源調整や災害などの不測の事態に対応できるよう、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DD7CBF5-D6A4-449C-88BD-C0F7A3FF457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E93B26D-968F-48A3-BD59-77940AA456A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AEDCEC76-9A0D-4499-9965-8C805497B23B}"/>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本市では、満期一括償還方式で借り入れた地方債を対象として、計画的に償還財源の積立を行っている。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状況調査（決算統計）においては、満期一括償還地方債の償還財源に充てるため、減債基金に積み立てた額は公債費に計上し、減債基金には計上しない取扱いとされていることから、本市では対象となる積立はなく、増減も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今後も満期一括償還地方債について計画的に必要な償還財源の積立てを行う。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C6573BA-2000-4F91-AEC3-39DC11921A1E}"/>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DE80AA-CE8D-44F8-9CEB-D299ED473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1F1BEBD-064B-4E73-8F39-23E5278EA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C59F9AB-4930-45B2-8A9E-1C1E2CBA7D29}"/>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97DD5A8-DC3B-4156-A471-67522326F3FE}"/>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4CF4113-8E3D-4897-9AF3-237F6FCC78AB}"/>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8C3B29D-1291-4C5C-9395-EC4F0E8332E0}"/>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98CDFAA-5B44-4A0F-A744-865B4CB6C59D}"/>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24498FF-BDD8-4B66-A91E-B3010D3AE502}"/>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1BE970E-CE59-462B-A3EA-3793F5C23FB6}"/>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3A88203-BE6A-4F28-8A1A-365711251D29}"/>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3747E90-2A3B-4E3B-BBED-E14BF946076A}"/>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4F0CFE7-BA42-450B-A44A-61C3FBCC9F2C}"/>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1557A25-3699-412F-BC09-A5E0073B484C}"/>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F926283-3116-410B-8239-1FC7CAE81125}"/>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A542B94-62DA-4379-84C5-B328202C78DA}"/>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DB5D7A9-E6CE-4400-B01D-EB0B559C24A3}"/>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D14906D-09E0-43CC-9D01-4EFF41179527}"/>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DC9FF70-CB14-4485-AB2A-4CC2C43A7722}"/>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34B968E-0D68-4A78-9CA6-B814A389988D}"/>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4AE637A-61C0-441C-AF24-BDBC7AAB26AE}"/>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E45DEF3-A6E2-408A-AD4C-9309B2163FDD}"/>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EE280C6-A11C-4B37-B0CF-27554BC05F85}"/>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1B73391-FBFB-4732-A967-1FDF85DF342D}"/>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BB0C04B-E450-49F0-A574-937834068957}"/>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FB889EF-87F8-4881-8A84-449511E92406}"/>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B781007-8DD4-429D-AA58-C667DC1AC125}"/>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AB67B32-FAB1-4E88-AC90-78475ED6A569}"/>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64B3B7E-AE4F-4561-9CA3-018B306EE622}"/>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C7F155E-1DCE-46D3-A238-AE3AD5BCAB25}"/>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283392C-5E27-419A-A87F-4FF6738859E9}"/>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6D4078F-C374-47FA-B327-6CB28D089BC5}"/>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06AF980-0ACE-4F21-82F6-64C47B9DE1E7}"/>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B66DC2B-7FCD-46DA-9D5B-BCC7C4E34198}"/>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F4743FA-4035-4BDC-857B-B52A34AF563F}"/>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01D14C5-A9C3-4E88-B01B-2FAF57E41BA2}"/>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6F85F50-0ADD-4DD3-AD2C-A74621EF644B}"/>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3E23F6C-C6A1-470B-B33C-F09CD9C799C6}"/>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EC1F5F7-65ED-402D-B49D-3EFA4E6B9731}"/>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AF58F6D-323C-43D9-97F0-C36C59084A29}"/>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C3AEBA6-2169-4A59-BB98-12EE87A162AE}"/>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9842B8A-839B-431B-A684-B73F4423CE38}"/>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97A296D-ED1F-4251-979F-D4A3C609B7ED}"/>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2B10FE7-F716-4836-98C2-04F05AECBA06}"/>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F757B89-5D38-44FC-8C6A-F0427F20A8E2}"/>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3EB916A-4467-4EBA-839E-02178441C4E6}"/>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0B625B5-08B2-42F5-8614-E34B25659997}"/>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CBAEA3F-9E59-4890-A2EE-B8D33BDA498B}"/>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高度経済成長期にあたる昭和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年代にかけ集中整備した公共施設が耐用年数を迎えつつあることから、有形固定資産減価償却率が全国平均や類似団体より高い水準にある。こうした状況を踏まえ、平成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月に「広島市公共施設等総合管理計画」を策定（令和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訂）した。そ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B1F4955-E3A2-496D-97B3-7C98E8092278}"/>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9F81186-267A-40C3-858A-0808D9AF21B3}"/>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8DB82A9-28C1-475A-81B7-53D5DE810E6A}"/>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A78BCFBB-4261-449F-BC26-F5D664B6677F}"/>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A52B9E5D-6407-4D4F-A169-FAD60426702A}"/>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745C55B-42A4-4211-B654-DC5EDD8BFCA9}"/>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285192E-0A19-4E02-B6A4-63991616613A}"/>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95EBCAC1-64B8-490B-AD65-34EB09AC0350}"/>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27AAEEE1-D22C-4172-81C1-9BCBDC1A70F6}"/>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923C652-D92C-4180-A9E7-1EF0C34C90E1}"/>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F37076C-4A81-4FD9-A49E-3EF8536A07C6}"/>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365619E7-52B2-4BF4-ACF3-F04DBE206B02}"/>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90773075-CB0C-47DA-AEE6-AABA6485C150}"/>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9535E2E-547D-4DAE-8E91-65B77123B514}"/>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8EE7A113-018D-4170-8330-E7B74BD50DC7}"/>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C905E298-618E-445B-B24E-97FBA23A5D50}"/>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B55413D5-AA2F-49AC-8EB4-14E340428773}"/>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7A4A3909-25C7-47DD-8005-37DFEA5C22DD}"/>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E625AE5C-841E-42E4-9267-CC51737BE931}"/>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68" name="有形固定資産減価償却率平均値テキスト">
          <a:extLst>
            <a:ext uri="{FF2B5EF4-FFF2-40B4-BE49-F238E27FC236}">
              <a16:creationId xmlns:a16="http://schemas.microsoft.com/office/drawing/2014/main" id="{C84A195F-AF1D-45A6-B5C0-1DE1E2AA95AC}"/>
            </a:ext>
          </a:extLst>
        </xdr:cNvPr>
        <xdr:cNvSpPr txBox="1"/>
      </xdr:nvSpPr>
      <xdr:spPr>
        <a:xfrm>
          <a:off x="4359275" y="4925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C6E7D74E-E9A9-4156-8F2F-F54D973CA97C}"/>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9D841A70-0F79-42D2-9DAA-A385EDF4F093}"/>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023DEA0E-E1A9-4336-9A56-C3DE1F41C44D}"/>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2E9CA7C5-288B-4A0F-A5F7-F191EE5E2177}"/>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04630333-1D8F-41D2-BC6D-FB41B9A1303E}"/>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4BB72E9-F122-4D9D-92AD-40CD1B9044BF}"/>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089DD72-A554-423D-AB6F-F33AA4B3617D}"/>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851E2C0-94AA-4623-A2B4-4B50B7615A80}"/>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81C804B-A5F4-4DA2-ACDC-614D6613645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B12F98F-DFF8-40F8-89BC-A3F998B7FF1C}"/>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164211</xdr:rowOff>
    </xdr:from>
    <xdr:to>
      <xdr:col>23</xdr:col>
      <xdr:colOff>136525</xdr:colOff>
      <xdr:row>33</xdr:row>
      <xdr:rowOff>94361</xdr:rowOff>
    </xdr:to>
    <xdr:sp macro="" textlink="">
      <xdr:nvSpPr>
        <xdr:cNvPr id="79" name="楕円 78">
          <a:extLst>
            <a:ext uri="{FF2B5EF4-FFF2-40B4-BE49-F238E27FC236}">
              <a16:creationId xmlns:a16="http://schemas.microsoft.com/office/drawing/2014/main" id="{E8F355D8-6769-49C3-B193-3B7489CBDC3A}"/>
            </a:ext>
          </a:extLst>
        </xdr:cNvPr>
        <xdr:cNvSpPr/>
      </xdr:nvSpPr>
      <xdr:spPr>
        <a:xfrm>
          <a:off x="4254500" y="53426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142638</xdr:rowOff>
    </xdr:from>
    <xdr:ext cx="405111" cy="259045"/>
    <xdr:sp macro="" textlink="">
      <xdr:nvSpPr>
        <xdr:cNvPr id="80" name="有形固定資産減価償却率該当値テキスト">
          <a:extLst>
            <a:ext uri="{FF2B5EF4-FFF2-40B4-BE49-F238E27FC236}">
              <a16:creationId xmlns:a16="http://schemas.microsoft.com/office/drawing/2014/main" id="{F7AC6CE1-7086-4506-82A6-00AAD99AC010}"/>
            </a:ext>
          </a:extLst>
        </xdr:cNvPr>
        <xdr:cNvSpPr txBox="1"/>
      </xdr:nvSpPr>
      <xdr:spPr>
        <a:xfrm>
          <a:off x="4359275" y="532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60579</xdr:rowOff>
    </xdr:from>
    <xdr:to>
      <xdr:col>19</xdr:col>
      <xdr:colOff>187325</xdr:colOff>
      <xdr:row>32</xdr:row>
      <xdr:rowOff>162179</xdr:rowOff>
    </xdr:to>
    <xdr:sp macro="" textlink="">
      <xdr:nvSpPr>
        <xdr:cNvPr id="81" name="楕円 80">
          <a:extLst>
            <a:ext uri="{FF2B5EF4-FFF2-40B4-BE49-F238E27FC236}">
              <a16:creationId xmlns:a16="http://schemas.microsoft.com/office/drawing/2014/main" id="{1EF4204C-3749-46E2-AE97-379E38D789C3}"/>
            </a:ext>
          </a:extLst>
        </xdr:cNvPr>
        <xdr:cNvSpPr/>
      </xdr:nvSpPr>
      <xdr:spPr>
        <a:xfrm>
          <a:off x="3616325" y="52453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111379</xdr:rowOff>
    </xdr:from>
    <xdr:to>
      <xdr:col>23</xdr:col>
      <xdr:colOff>85725</xdr:colOff>
      <xdr:row>33</xdr:row>
      <xdr:rowOff>43561</xdr:rowOff>
    </xdr:to>
    <xdr:cxnSp macro="">
      <xdr:nvCxnSpPr>
        <xdr:cNvPr id="82" name="直線コネクタ 81">
          <a:extLst>
            <a:ext uri="{FF2B5EF4-FFF2-40B4-BE49-F238E27FC236}">
              <a16:creationId xmlns:a16="http://schemas.microsoft.com/office/drawing/2014/main" id="{D3669399-9FF0-4245-B52F-187DF2921A56}"/>
            </a:ext>
          </a:extLst>
        </xdr:cNvPr>
        <xdr:cNvCxnSpPr/>
      </xdr:nvCxnSpPr>
      <xdr:spPr>
        <a:xfrm>
          <a:off x="3673475" y="5292979"/>
          <a:ext cx="62865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3" name="楕円 82">
          <a:extLst>
            <a:ext uri="{FF2B5EF4-FFF2-40B4-BE49-F238E27FC236}">
              <a16:creationId xmlns:a16="http://schemas.microsoft.com/office/drawing/2014/main" id="{111D6AE2-8C59-4900-BF7B-CFDB1642DE4A}"/>
            </a:ext>
          </a:extLst>
        </xdr:cNvPr>
        <xdr:cNvSpPr/>
      </xdr:nvSpPr>
      <xdr:spPr>
        <a:xfrm>
          <a:off x="2930525" y="5130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111379</xdr:rowOff>
    </xdr:to>
    <xdr:cxnSp macro="">
      <xdr:nvCxnSpPr>
        <xdr:cNvPr id="84" name="直線コネクタ 83">
          <a:extLst>
            <a:ext uri="{FF2B5EF4-FFF2-40B4-BE49-F238E27FC236}">
              <a16:creationId xmlns:a16="http://schemas.microsoft.com/office/drawing/2014/main" id="{A4BC0206-D91F-4EE7-84F3-CA8A77B2EF55}"/>
            </a:ext>
          </a:extLst>
        </xdr:cNvPr>
        <xdr:cNvCxnSpPr/>
      </xdr:nvCxnSpPr>
      <xdr:spPr>
        <a:xfrm>
          <a:off x="2987675" y="5178425"/>
          <a:ext cx="68580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85" name="楕円 84">
          <a:extLst>
            <a:ext uri="{FF2B5EF4-FFF2-40B4-BE49-F238E27FC236}">
              <a16:creationId xmlns:a16="http://schemas.microsoft.com/office/drawing/2014/main" id="{D245F07A-5D70-4F13-980B-584F8CC1B6BC}"/>
            </a:ext>
          </a:extLst>
        </xdr:cNvPr>
        <xdr:cNvSpPr/>
      </xdr:nvSpPr>
      <xdr:spPr>
        <a:xfrm>
          <a:off x="2244725" y="50185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49657</xdr:rowOff>
    </xdr:from>
    <xdr:to>
      <xdr:col>15</xdr:col>
      <xdr:colOff>136525</xdr:colOff>
      <xdr:row>31</xdr:row>
      <xdr:rowOff>161925</xdr:rowOff>
    </xdr:to>
    <xdr:cxnSp macro="">
      <xdr:nvCxnSpPr>
        <xdr:cNvPr id="86" name="直線コネクタ 85">
          <a:extLst>
            <a:ext uri="{FF2B5EF4-FFF2-40B4-BE49-F238E27FC236}">
              <a16:creationId xmlns:a16="http://schemas.microsoft.com/office/drawing/2014/main" id="{95C90E22-099C-4C0C-89B8-DA8FB1E9D0DB}"/>
            </a:ext>
          </a:extLst>
        </xdr:cNvPr>
        <xdr:cNvCxnSpPr/>
      </xdr:nvCxnSpPr>
      <xdr:spPr>
        <a:xfrm>
          <a:off x="2301875" y="5066157"/>
          <a:ext cx="6858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58039</xdr:rowOff>
    </xdr:from>
    <xdr:to>
      <xdr:col>7</xdr:col>
      <xdr:colOff>187325</xdr:colOff>
      <xdr:row>30</xdr:row>
      <xdr:rowOff>159639</xdr:rowOff>
    </xdr:to>
    <xdr:sp macro="" textlink="">
      <xdr:nvSpPr>
        <xdr:cNvPr id="87" name="楕円 86">
          <a:extLst>
            <a:ext uri="{FF2B5EF4-FFF2-40B4-BE49-F238E27FC236}">
              <a16:creationId xmlns:a16="http://schemas.microsoft.com/office/drawing/2014/main" id="{76027FE5-879A-4C91-B6E4-18F13650878C}"/>
            </a:ext>
          </a:extLst>
        </xdr:cNvPr>
        <xdr:cNvSpPr/>
      </xdr:nvSpPr>
      <xdr:spPr>
        <a:xfrm>
          <a:off x="1558925" y="49157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108839</xdr:rowOff>
    </xdr:from>
    <xdr:to>
      <xdr:col>11</xdr:col>
      <xdr:colOff>136525</xdr:colOff>
      <xdr:row>31</xdr:row>
      <xdr:rowOff>49657</xdr:rowOff>
    </xdr:to>
    <xdr:cxnSp macro="">
      <xdr:nvCxnSpPr>
        <xdr:cNvPr id="88" name="直線コネクタ 87">
          <a:extLst>
            <a:ext uri="{FF2B5EF4-FFF2-40B4-BE49-F238E27FC236}">
              <a16:creationId xmlns:a16="http://schemas.microsoft.com/office/drawing/2014/main" id="{D2F9CED9-BB19-4DEF-BABC-14075F1D7318}"/>
            </a:ext>
          </a:extLst>
        </xdr:cNvPr>
        <xdr:cNvCxnSpPr/>
      </xdr:nvCxnSpPr>
      <xdr:spPr>
        <a:xfrm>
          <a:off x="1616075" y="4963414"/>
          <a:ext cx="6858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89" name="n_1aveValue有形固定資産減価償却率">
          <a:extLst>
            <a:ext uri="{FF2B5EF4-FFF2-40B4-BE49-F238E27FC236}">
              <a16:creationId xmlns:a16="http://schemas.microsoft.com/office/drawing/2014/main" id="{42BF966A-638D-4443-AC33-78FCEC371A2A}"/>
            </a:ext>
          </a:extLst>
        </xdr:cNvPr>
        <xdr:cNvSpPr txBox="1"/>
      </xdr:nvSpPr>
      <xdr:spPr>
        <a:xfrm>
          <a:off x="3474094"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0" name="n_2aveValue有形固定資産減価償却率">
          <a:extLst>
            <a:ext uri="{FF2B5EF4-FFF2-40B4-BE49-F238E27FC236}">
              <a16:creationId xmlns:a16="http://schemas.microsoft.com/office/drawing/2014/main" id="{830FA12A-7D3F-4B7D-B79C-46531F59E814}"/>
            </a:ext>
          </a:extLst>
        </xdr:cNvPr>
        <xdr:cNvSpPr txBox="1"/>
      </xdr:nvSpPr>
      <xdr:spPr>
        <a:xfrm>
          <a:off x="2797819"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A278ECE6-84A1-49AC-A237-ADE4DED2C0F2}"/>
            </a:ext>
          </a:extLst>
        </xdr:cNvPr>
        <xdr:cNvSpPr txBox="1"/>
      </xdr:nvSpPr>
      <xdr:spPr>
        <a:xfrm>
          <a:off x="21120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a:extLst>
            <a:ext uri="{FF2B5EF4-FFF2-40B4-BE49-F238E27FC236}">
              <a16:creationId xmlns:a16="http://schemas.microsoft.com/office/drawing/2014/main" id="{A3D2E2D8-42F3-4D66-AFC8-D033B13248C3}"/>
            </a:ext>
          </a:extLst>
        </xdr:cNvPr>
        <xdr:cNvSpPr txBox="1"/>
      </xdr:nvSpPr>
      <xdr:spPr>
        <a:xfrm>
          <a:off x="14262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153306</xdr:rowOff>
    </xdr:from>
    <xdr:ext cx="405111" cy="259045"/>
    <xdr:sp macro="" textlink="">
      <xdr:nvSpPr>
        <xdr:cNvPr id="93" name="n_1mainValue有形固定資産減価償却率">
          <a:extLst>
            <a:ext uri="{FF2B5EF4-FFF2-40B4-BE49-F238E27FC236}">
              <a16:creationId xmlns:a16="http://schemas.microsoft.com/office/drawing/2014/main" id="{5D3CAE24-0BB2-4425-B028-E80DEF53C829}"/>
            </a:ext>
          </a:extLst>
        </xdr:cNvPr>
        <xdr:cNvSpPr txBox="1"/>
      </xdr:nvSpPr>
      <xdr:spPr>
        <a:xfrm>
          <a:off x="3474094" y="533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4" name="n_2mainValue有形固定資産減価償却率">
          <a:extLst>
            <a:ext uri="{FF2B5EF4-FFF2-40B4-BE49-F238E27FC236}">
              <a16:creationId xmlns:a16="http://schemas.microsoft.com/office/drawing/2014/main" id="{F377522F-BAAF-475A-9C28-8B200710E8CF}"/>
            </a:ext>
          </a:extLst>
        </xdr:cNvPr>
        <xdr:cNvSpPr txBox="1"/>
      </xdr:nvSpPr>
      <xdr:spPr>
        <a:xfrm>
          <a:off x="2797819" y="52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95" name="n_3mainValue有形固定資産減価償却率">
          <a:extLst>
            <a:ext uri="{FF2B5EF4-FFF2-40B4-BE49-F238E27FC236}">
              <a16:creationId xmlns:a16="http://schemas.microsoft.com/office/drawing/2014/main" id="{8350982A-D42F-4405-9EB7-FDC0D563FE9C}"/>
            </a:ext>
          </a:extLst>
        </xdr:cNvPr>
        <xdr:cNvSpPr txBox="1"/>
      </xdr:nvSpPr>
      <xdr:spPr>
        <a:xfrm>
          <a:off x="2112019" y="5108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150766</xdr:rowOff>
    </xdr:from>
    <xdr:ext cx="405111" cy="259045"/>
    <xdr:sp macro="" textlink="">
      <xdr:nvSpPr>
        <xdr:cNvPr id="96" name="n_4mainValue有形固定資産減価償却率">
          <a:extLst>
            <a:ext uri="{FF2B5EF4-FFF2-40B4-BE49-F238E27FC236}">
              <a16:creationId xmlns:a16="http://schemas.microsoft.com/office/drawing/2014/main" id="{5B8FACE5-F69C-41DF-836D-247BA672C65E}"/>
            </a:ext>
          </a:extLst>
        </xdr:cNvPr>
        <xdr:cNvSpPr txBox="1"/>
      </xdr:nvSpPr>
      <xdr:spPr>
        <a:xfrm>
          <a:off x="1426219" y="50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758F0E7-CBEA-4A95-AE29-51C97FDA512E}"/>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9AE9E877-B98A-4C25-A7F9-D4DDABFB633D}"/>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A5B0C27E-B9A6-4BBE-9080-FEE57CDD89E9}"/>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71FFE86-FA4D-449E-AAA5-D19580673F14}"/>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E651F815-B639-4995-A4CD-F2FDDF4237EF}"/>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FE846F9-C80F-4706-B8C6-FE6D82B0459C}"/>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76D654AA-ACCD-46F3-83BB-47588A39288E}"/>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66E2BA47-7673-4DAD-B081-7EF61F7AFFF6}"/>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515085A6-AA13-48E9-A1D0-37FB84C3B673}"/>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3BE87C7B-5AE4-4A1B-946F-DEB658AF2B4A}"/>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EACD3C2-1771-4FF0-A058-D6A4749700B7}"/>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8EBE5EC-0BEF-4004-A61E-9D063B90FD98}"/>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DF8DB110-31CC-45D9-BD03-DAD0262F8FD2}"/>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債務償還比率は類似団体平均を上回っている。これは、都市基盤の整備を積極的に進め、多額の市債を発行してきたことなどが主な要因である。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引き続き、財政運営方針に沿って、市債残高の抑制を図るなど、財政の健全化に努めていく。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651D58D-6D45-4FA9-A332-15C19B335FC5}"/>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31D9C87-CA82-44AC-99FE-1D88E8AB6DA1}"/>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9F72C061-BE1A-4128-B05D-3040709DF8DB}"/>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482B03A3-5545-4167-AE56-9B84CF8BC260}"/>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9987506B-A68F-4CCB-BFDC-B0ED312A9CB5}"/>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63BF184D-E128-439E-954C-5B146EB72B0C}"/>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7BE4DAB4-6950-4168-9F29-48F5EC626DBC}"/>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B17A7386-20EB-44FA-A533-627B78CA9795}"/>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EC0AFD78-FCE2-40EA-B4EC-05040F3114FB}"/>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770A4C30-58BB-4F97-82DB-67F9594878C8}"/>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D7F52C1D-F8E6-4DD7-83BF-2FAD9ADF99E4}"/>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803FC139-AF7E-496B-9B02-5D6394C05BDC}"/>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B10E4A19-87BA-4653-B987-F6AD428A8FE8}"/>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B79CCE48-8967-4ECC-B5C3-89DE2B504B55}"/>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543E29C4-8702-4E1F-8048-321352305B0E}"/>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CC7FF202-A233-4136-A583-56C43EA460A3}"/>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FBC5C0EB-CD65-44E3-A92D-D6A98F3EF014}"/>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4DC7EAF9-34DF-4B60-AE31-2E6D751A89A3}"/>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109F0C0F-0641-47D6-94AB-20F9D09A0575}"/>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11F560B5-EF88-4E82-B542-C552BA568864}"/>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58A56FAE-AFAA-4949-8F21-F47DF9043665}"/>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62254</xdr:rowOff>
    </xdr:from>
    <xdr:ext cx="560923" cy="259045"/>
    <xdr:sp macro="" textlink="">
      <xdr:nvSpPr>
        <xdr:cNvPr id="131" name="債務償還比率平均値テキスト">
          <a:extLst>
            <a:ext uri="{FF2B5EF4-FFF2-40B4-BE49-F238E27FC236}">
              <a16:creationId xmlns:a16="http://schemas.microsoft.com/office/drawing/2014/main" id="{AC6C22A9-B12C-489B-8999-CD2658A49249}"/>
            </a:ext>
          </a:extLst>
        </xdr:cNvPr>
        <xdr:cNvSpPr txBox="1"/>
      </xdr:nvSpPr>
      <xdr:spPr>
        <a:xfrm>
          <a:off x="13379450" y="45993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34086AF0-7F45-441B-9643-FF6415230067}"/>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1EF4E245-5209-4886-BDD2-2AAE2AAF1869}"/>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15E930FF-E603-4141-BA34-6F92496D86EC}"/>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5FE47964-A49B-4262-89AC-8717AAA05414}"/>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B69DA6C3-7D80-45D2-82B2-A571BDF64541}"/>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0F27AD1-4465-41DB-9BB8-C353E9A19BBE}"/>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F2E9D9F-9F5D-46D5-B81B-FDAB3182ACB5}"/>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E3C9E16-161E-49BD-A016-8C0AAB4C79E3}"/>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FAA33D7-B467-428F-9AD5-D253830576FB}"/>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293C929-E09B-4282-BB7B-60B637D3688B}"/>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169369</xdr:rowOff>
    </xdr:from>
    <xdr:to>
      <xdr:col>76</xdr:col>
      <xdr:colOff>73025</xdr:colOff>
      <xdr:row>33</xdr:row>
      <xdr:rowOff>99519</xdr:rowOff>
    </xdr:to>
    <xdr:sp macro="" textlink="">
      <xdr:nvSpPr>
        <xdr:cNvPr id="142" name="楕円 141">
          <a:extLst>
            <a:ext uri="{FF2B5EF4-FFF2-40B4-BE49-F238E27FC236}">
              <a16:creationId xmlns:a16="http://schemas.microsoft.com/office/drawing/2014/main" id="{288BBFAC-28C9-4D41-B58D-F837F725887B}"/>
            </a:ext>
          </a:extLst>
        </xdr:cNvPr>
        <xdr:cNvSpPr/>
      </xdr:nvSpPr>
      <xdr:spPr>
        <a:xfrm>
          <a:off x="13293725" y="534144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147796</xdr:rowOff>
    </xdr:from>
    <xdr:ext cx="560923" cy="259045"/>
    <xdr:sp macro="" textlink="">
      <xdr:nvSpPr>
        <xdr:cNvPr id="143" name="債務償還比率該当値テキスト">
          <a:extLst>
            <a:ext uri="{FF2B5EF4-FFF2-40B4-BE49-F238E27FC236}">
              <a16:creationId xmlns:a16="http://schemas.microsoft.com/office/drawing/2014/main" id="{BAB628C6-0854-4B98-8476-EDC8E4CAF9E1}"/>
            </a:ext>
          </a:extLst>
        </xdr:cNvPr>
        <xdr:cNvSpPr txBox="1"/>
      </xdr:nvSpPr>
      <xdr:spPr>
        <a:xfrm>
          <a:off x="13379450" y="53262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76772</xdr:rowOff>
    </xdr:from>
    <xdr:to>
      <xdr:col>72</xdr:col>
      <xdr:colOff>123825</xdr:colOff>
      <xdr:row>33</xdr:row>
      <xdr:rowOff>6922</xdr:rowOff>
    </xdr:to>
    <xdr:sp macro="" textlink="">
      <xdr:nvSpPr>
        <xdr:cNvPr id="144" name="楕円 143">
          <a:extLst>
            <a:ext uri="{FF2B5EF4-FFF2-40B4-BE49-F238E27FC236}">
              <a16:creationId xmlns:a16="http://schemas.microsoft.com/office/drawing/2014/main" id="{90446EF1-8B03-40E4-9570-0A4A04859435}"/>
            </a:ext>
          </a:extLst>
        </xdr:cNvPr>
        <xdr:cNvSpPr/>
      </xdr:nvSpPr>
      <xdr:spPr>
        <a:xfrm>
          <a:off x="12646025" y="52583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127572</xdr:rowOff>
    </xdr:from>
    <xdr:to>
      <xdr:col>76</xdr:col>
      <xdr:colOff>22225</xdr:colOff>
      <xdr:row>33</xdr:row>
      <xdr:rowOff>48719</xdr:rowOff>
    </xdr:to>
    <xdr:cxnSp macro="">
      <xdr:nvCxnSpPr>
        <xdr:cNvPr id="145" name="直線コネクタ 144">
          <a:extLst>
            <a:ext uri="{FF2B5EF4-FFF2-40B4-BE49-F238E27FC236}">
              <a16:creationId xmlns:a16="http://schemas.microsoft.com/office/drawing/2014/main" id="{02AA369E-B361-4A02-8CBC-775C4E8B5845}"/>
            </a:ext>
          </a:extLst>
        </xdr:cNvPr>
        <xdr:cNvCxnSpPr/>
      </xdr:nvCxnSpPr>
      <xdr:spPr>
        <a:xfrm>
          <a:off x="12693650" y="5305997"/>
          <a:ext cx="638175" cy="8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76292</xdr:rowOff>
    </xdr:from>
    <xdr:to>
      <xdr:col>68</xdr:col>
      <xdr:colOff>123825</xdr:colOff>
      <xdr:row>33</xdr:row>
      <xdr:rowOff>6442</xdr:rowOff>
    </xdr:to>
    <xdr:sp macro="" textlink="">
      <xdr:nvSpPr>
        <xdr:cNvPr id="146" name="楕円 145">
          <a:extLst>
            <a:ext uri="{FF2B5EF4-FFF2-40B4-BE49-F238E27FC236}">
              <a16:creationId xmlns:a16="http://schemas.microsoft.com/office/drawing/2014/main" id="{FC323FCD-903E-4E00-B849-512CD2E3B1A5}"/>
            </a:ext>
          </a:extLst>
        </xdr:cNvPr>
        <xdr:cNvSpPr/>
      </xdr:nvSpPr>
      <xdr:spPr>
        <a:xfrm>
          <a:off x="11960225" y="52578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127092</xdr:rowOff>
    </xdr:from>
    <xdr:to>
      <xdr:col>72</xdr:col>
      <xdr:colOff>73025</xdr:colOff>
      <xdr:row>32</xdr:row>
      <xdr:rowOff>127572</xdr:rowOff>
    </xdr:to>
    <xdr:cxnSp macro="">
      <xdr:nvCxnSpPr>
        <xdr:cNvPr id="147" name="直線コネクタ 146">
          <a:extLst>
            <a:ext uri="{FF2B5EF4-FFF2-40B4-BE49-F238E27FC236}">
              <a16:creationId xmlns:a16="http://schemas.microsoft.com/office/drawing/2014/main" id="{C8244317-9FE9-449D-A7B7-58EDE4A7F6F5}"/>
            </a:ext>
          </a:extLst>
        </xdr:cNvPr>
        <xdr:cNvCxnSpPr/>
      </xdr:nvCxnSpPr>
      <xdr:spPr>
        <a:xfrm>
          <a:off x="12007850" y="5305517"/>
          <a:ext cx="6858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21597</xdr:rowOff>
    </xdr:from>
    <xdr:to>
      <xdr:col>64</xdr:col>
      <xdr:colOff>123825</xdr:colOff>
      <xdr:row>32</xdr:row>
      <xdr:rowOff>123197</xdr:rowOff>
    </xdr:to>
    <xdr:sp macro="" textlink="">
      <xdr:nvSpPr>
        <xdr:cNvPr id="148" name="楕円 147">
          <a:extLst>
            <a:ext uri="{FF2B5EF4-FFF2-40B4-BE49-F238E27FC236}">
              <a16:creationId xmlns:a16="http://schemas.microsoft.com/office/drawing/2014/main" id="{AD53FC9E-7837-45D6-BED0-4A5F2EB0DD66}"/>
            </a:ext>
          </a:extLst>
        </xdr:cNvPr>
        <xdr:cNvSpPr/>
      </xdr:nvSpPr>
      <xdr:spPr>
        <a:xfrm>
          <a:off x="11274425" y="520319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72397</xdr:rowOff>
    </xdr:from>
    <xdr:to>
      <xdr:col>68</xdr:col>
      <xdr:colOff>73025</xdr:colOff>
      <xdr:row>32</xdr:row>
      <xdr:rowOff>127092</xdr:rowOff>
    </xdr:to>
    <xdr:cxnSp macro="">
      <xdr:nvCxnSpPr>
        <xdr:cNvPr id="149" name="直線コネクタ 148">
          <a:extLst>
            <a:ext uri="{FF2B5EF4-FFF2-40B4-BE49-F238E27FC236}">
              <a16:creationId xmlns:a16="http://schemas.microsoft.com/office/drawing/2014/main" id="{CC88F133-4920-4C79-8B5D-E6035373325A}"/>
            </a:ext>
          </a:extLst>
        </xdr:cNvPr>
        <xdr:cNvCxnSpPr/>
      </xdr:nvCxnSpPr>
      <xdr:spPr>
        <a:xfrm>
          <a:off x="11322050" y="5250822"/>
          <a:ext cx="6858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15120</xdr:rowOff>
    </xdr:from>
    <xdr:to>
      <xdr:col>60</xdr:col>
      <xdr:colOff>123825</xdr:colOff>
      <xdr:row>32</xdr:row>
      <xdr:rowOff>116720</xdr:rowOff>
    </xdr:to>
    <xdr:sp macro="" textlink="">
      <xdr:nvSpPr>
        <xdr:cNvPr id="150" name="楕円 149">
          <a:extLst>
            <a:ext uri="{FF2B5EF4-FFF2-40B4-BE49-F238E27FC236}">
              <a16:creationId xmlns:a16="http://schemas.microsoft.com/office/drawing/2014/main" id="{630FAB09-C1A5-4F52-841C-08FECEED8F2D}"/>
            </a:ext>
          </a:extLst>
        </xdr:cNvPr>
        <xdr:cNvSpPr/>
      </xdr:nvSpPr>
      <xdr:spPr>
        <a:xfrm>
          <a:off x="10588625" y="51935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65920</xdr:rowOff>
    </xdr:from>
    <xdr:to>
      <xdr:col>64</xdr:col>
      <xdr:colOff>73025</xdr:colOff>
      <xdr:row>32</xdr:row>
      <xdr:rowOff>72397</xdr:rowOff>
    </xdr:to>
    <xdr:cxnSp macro="">
      <xdr:nvCxnSpPr>
        <xdr:cNvPr id="151" name="直線コネクタ 150">
          <a:extLst>
            <a:ext uri="{FF2B5EF4-FFF2-40B4-BE49-F238E27FC236}">
              <a16:creationId xmlns:a16="http://schemas.microsoft.com/office/drawing/2014/main" id="{F072712A-CAB2-443C-BF1A-4AAFBE07E172}"/>
            </a:ext>
          </a:extLst>
        </xdr:cNvPr>
        <xdr:cNvCxnSpPr/>
      </xdr:nvCxnSpPr>
      <xdr:spPr>
        <a:xfrm>
          <a:off x="10636250" y="5250695"/>
          <a:ext cx="6858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159783</xdr:rowOff>
    </xdr:from>
    <xdr:ext cx="560923" cy="259045"/>
    <xdr:sp macro="" textlink="">
      <xdr:nvSpPr>
        <xdr:cNvPr id="152" name="n_1aveValue債務償還比率">
          <a:extLst>
            <a:ext uri="{FF2B5EF4-FFF2-40B4-BE49-F238E27FC236}">
              <a16:creationId xmlns:a16="http://schemas.microsoft.com/office/drawing/2014/main" id="{2305FD3D-7753-402C-9946-341AB326E3AC}"/>
            </a:ext>
          </a:extLst>
        </xdr:cNvPr>
        <xdr:cNvSpPr txBox="1"/>
      </xdr:nvSpPr>
      <xdr:spPr>
        <a:xfrm>
          <a:off x="12441763" y="45349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144670</xdr:rowOff>
    </xdr:from>
    <xdr:ext cx="560923" cy="259045"/>
    <xdr:sp macro="" textlink="">
      <xdr:nvSpPr>
        <xdr:cNvPr id="153" name="n_2aveValue債務償還比率">
          <a:extLst>
            <a:ext uri="{FF2B5EF4-FFF2-40B4-BE49-F238E27FC236}">
              <a16:creationId xmlns:a16="http://schemas.microsoft.com/office/drawing/2014/main" id="{000B1E24-F295-484A-8CED-E8F02B12B4B7}"/>
            </a:ext>
          </a:extLst>
        </xdr:cNvPr>
        <xdr:cNvSpPr txBox="1"/>
      </xdr:nvSpPr>
      <xdr:spPr>
        <a:xfrm>
          <a:off x="11765488"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161942</xdr:rowOff>
    </xdr:from>
    <xdr:ext cx="560923" cy="259045"/>
    <xdr:sp macro="" textlink="">
      <xdr:nvSpPr>
        <xdr:cNvPr id="154" name="n_3aveValue債務償還比率">
          <a:extLst>
            <a:ext uri="{FF2B5EF4-FFF2-40B4-BE49-F238E27FC236}">
              <a16:creationId xmlns:a16="http://schemas.microsoft.com/office/drawing/2014/main" id="{C87C480A-2D09-4AC8-8BA5-286A3C9696E1}"/>
            </a:ext>
          </a:extLst>
        </xdr:cNvPr>
        <xdr:cNvSpPr txBox="1"/>
      </xdr:nvSpPr>
      <xdr:spPr>
        <a:xfrm>
          <a:off x="110796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16160</xdr:rowOff>
    </xdr:from>
    <xdr:ext cx="560923" cy="259045"/>
    <xdr:sp macro="" textlink="">
      <xdr:nvSpPr>
        <xdr:cNvPr id="155" name="n_4aveValue債務償還比率">
          <a:extLst>
            <a:ext uri="{FF2B5EF4-FFF2-40B4-BE49-F238E27FC236}">
              <a16:creationId xmlns:a16="http://schemas.microsoft.com/office/drawing/2014/main" id="{0C1C34F9-AD03-495C-AEEC-F4C3C0553BCE}"/>
            </a:ext>
          </a:extLst>
        </xdr:cNvPr>
        <xdr:cNvSpPr txBox="1"/>
      </xdr:nvSpPr>
      <xdr:spPr>
        <a:xfrm>
          <a:off x="10393888" y="4550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169499</xdr:rowOff>
    </xdr:from>
    <xdr:ext cx="560923" cy="259045"/>
    <xdr:sp macro="" textlink="">
      <xdr:nvSpPr>
        <xdr:cNvPr id="156" name="n_1mainValue債務償還比率">
          <a:extLst>
            <a:ext uri="{FF2B5EF4-FFF2-40B4-BE49-F238E27FC236}">
              <a16:creationId xmlns:a16="http://schemas.microsoft.com/office/drawing/2014/main" id="{AE714EB8-A779-4E26-B644-FC251E9C1F86}"/>
            </a:ext>
          </a:extLst>
        </xdr:cNvPr>
        <xdr:cNvSpPr txBox="1"/>
      </xdr:nvSpPr>
      <xdr:spPr>
        <a:xfrm>
          <a:off x="12441763" y="53415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169019</xdr:rowOff>
    </xdr:from>
    <xdr:ext cx="560923" cy="259045"/>
    <xdr:sp macro="" textlink="">
      <xdr:nvSpPr>
        <xdr:cNvPr id="157" name="n_2mainValue債務償還比率">
          <a:extLst>
            <a:ext uri="{FF2B5EF4-FFF2-40B4-BE49-F238E27FC236}">
              <a16:creationId xmlns:a16="http://schemas.microsoft.com/office/drawing/2014/main" id="{FF2ABB67-E8D4-48C9-BE93-69980CEC35B8}"/>
            </a:ext>
          </a:extLst>
        </xdr:cNvPr>
        <xdr:cNvSpPr txBox="1"/>
      </xdr:nvSpPr>
      <xdr:spPr>
        <a:xfrm>
          <a:off x="11765488" y="53410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114324</xdr:rowOff>
    </xdr:from>
    <xdr:ext cx="560923" cy="259045"/>
    <xdr:sp macro="" textlink="">
      <xdr:nvSpPr>
        <xdr:cNvPr id="158" name="n_3mainValue債務償還比率">
          <a:extLst>
            <a:ext uri="{FF2B5EF4-FFF2-40B4-BE49-F238E27FC236}">
              <a16:creationId xmlns:a16="http://schemas.microsoft.com/office/drawing/2014/main" id="{B007C31B-41A9-4FA4-A75E-FB1D08E3E9A2}"/>
            </a:ext>
          </a:extLst>
        </xdr:cNvPr>
        <xdr:cNvSpPr txBox="1"/>
      </xdr:nvSpPr>
      <xdr:spPr>
        <a:xfrm>
          <a:off x="11079688" y="52959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107847</xdr:rowOff>
    </xdr:from>
    <xdr:ext cx="560923" cy="259045"/>
    <xdr:sp macro="" textlink="">
      <xdr:nvSpPr>
        <xdr:cNvPr id="159" name="n_4mainValue債務償還比率">
          <a:extLst>
            <a:ext uri="{FF2B5EF4-FFF2-40B4-BE49-F238E27FC236}">
              <a16:creationId xmlns:a16="http://schemas.microsoft.com/office/drawing/2014/main" id="{E446712A-45B9-4547-91DF-E8632D23396D}"/>
            </a:ext>
          </a:extLst>
        </xdr:cNvPr>
        <xdr:cNvSpPr txBox="1"/>
      </xdr:nvSpPr>
      <xdr:spPr>
        <a:xfrm>
          <a:off x="10393888" y="52862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C24C2B91-4227-458F-9ED3-3076BB89880C}"/>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C4D10E95-29E5-4F25-8A29-C5C9CC1DCCC2}"/>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E9DCFE8-283C-4885-9ABC-E8820D9BF499}"/>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C55B6A19-AA57-43C4-A76D-23F96273E188}"/>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AE6A43E8-D5EB-404B-BCF7-3A29C01D31FD}"/>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6FB40F04-480C-41FD-910B-45B0AA205FBE}"/>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1F380E-270F-492A-8777-154702EBEFA6}"/>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12B089-772D-4BFA-88FE-AC0A2533A2F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3BD459-CB8A-40BB-AB38-C42E33E4455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17BCD7-1808-4463-AA6D-E8F12F5E9DF4}"/>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8DC7A1-B6DA-49F2-BD25-0AC678097E3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6B053F-8028-494E-A127-765BD12416B4}"/>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38EFD9-1BFF-44B4-83C2-B99164CCF6A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3927A0-8939-40E9-9A57-67EAA81A76DD}"/>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B00DD4-0A7E-410A-B70E-BE64CF5B86A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DF55EE-AE22-4C3F-89C2-F09BFB017B6A}"/>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B374CD-DC97-4AC9-B27B-4414F0712C3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23E62A-3840-4728-AE72-7B3D936D19C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A68477-7A9E-44D8-8EDF-7E2787772AFF}"/>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E016E4-A90D-482F-BF74-529CB24047F8}"/>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B8524D-581B-4B2B-9E53-848EF575DDB8}"/>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C4F3EF-D985-4746-8116-AF8CE9122F91}"/>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9656B3-C153-49F9-8EB1-07A4BE5E034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AFE9F3-60BF-4BA9-8425-093B8691E0F7}"/>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6E2A12-AA74-42A9-A4CE-9276C39EDAEA}"/>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AEDB60-3E44-4060-B208-3DABAB1F817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0A1540-DE58-4ABE-B3EB-BC5698B1A3F9}"/>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A1CFDB-5522-4216-BFF1-A178689DD9B6}"/>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B4B692-799C-482C-9EF3-DF4110B81B5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4D73B5F-E829-49B4-81BF-438B79F2989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B68277-5CF4-4611-B700-CD32203E4FD5}"/>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017A34-471E-426D-B3F8-0780C9FC68D7}"/>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6148FA-EBF8-4649-B20D-AED16D9C499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D7838A-68D7-4FA4-ADAE-446FD85E96C2}"/>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7D2E8E6-B6B6-4C73-B73D-996CA53ACF0E}"/>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84B5364-7ADA-4B84-9C7C-85345A471F3D}"/>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0A6E98-D93A-4941-95F8-FA8A80098568}"/>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23A46C7-CD05-4A60-B2AC-79F806DE315E}"/>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3A878C6-2FE7-40BC-A0DE-FD445734BD7B}"/>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03BF25-E230-4CAB-BEBF-C82A0C358E14}"/>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6D0B61-1A11-4420-A52D-2DF380E55374}"/>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40AEA2-9C2E-483F-A9FE-CCA5D4757B12}"/>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33C3E8-131A-45BC-B0D2-B34D99597365}"/>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181C97-16E4-4F32-AD65-663E4236D85D}"/>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617DD7-0F60-4CDB-BF89-A76823E4E15C}"/>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78AA6E7-6442-4252-B9AD-6F014AD97488}"/>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23198D1-5AD2-4560-BBC2-965E6FDB65D2}"/>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7424F5-8CFB-4828-BF71-C7F527BA9BA5}"/>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FD291E4-1982-446C-9A89-2D3F95669F44}"/>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3660B044-E3B5-4F74-B123-1A8B1C98FC54}"/>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9719702-0396-4C68-BF79-763199E55858}"/>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7373719-5CB3-4456-8E6D-9882425AF42E}"/>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C1574F3-17FF-4DEF-8CDE-D3540A5C0284}"/>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C4B45FD-7290-493E-AD90-EE09D1665870}"/>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8F59445-3C10-40C2-AE50-496F59DBC696}"/>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06029C7-53BE-4F59-B728-70073B978114}"/>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DD053DE-3BD1-4B9A-92DB-D42F610B895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D6AC380A-833D-4E15-A3BA-823B05027BEF}"/>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A112309-D629-40FE-9DD7-53576E216844}"/>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140C03A7-AF94-444B-9306-E38947854D88}"/>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18631367-B4CE-4292-8AB2-FBAB50ED72A0}"/>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17BA8360-CA7C-4B79-8F2F-427C3BEC516D}"/>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2B72D5F7-3444-4E9B-B19D-6D6DDE3E6042}"/>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BD6C5D16-6C59-4DE0-AC52-D0F80AAD583D}"/>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id="{24E6CD6A-4988-4795-83D2-CFDD3E6F3F96}"/>
            </a:ext>
          </a:extLst>
        </xdr:cNvPr>
        <xdr:cNvSpPr txBox="1"/>
      </xdr:nvSpPr>
      <xdr:spPr>
        <a:xfrm>
          <a:off x="4219575"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4FBFCB6B-1731-4DF4-A1F4-33E6B27F4E4E}"/>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DE7180C8-3ACC-47FE-94D9-0C602AD6FD7E}"/>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ADD33E83-BFBD-4326-A782-60071ECEB230}"/>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ADFB1C8D-0078-4C82-907B-0B8E29CADC97}"/>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65AE7053-6C0D-4FAD-A44B-DE7D9243D88F}"/>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8FA3E04-5F94-40CF-B2C8-ECB41F9C5D6B}"/>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6AA4AE1-1480-4712-B538-028C7FB439DD}"/>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AB85519-FDDC-411E-8303-7F74ED677359}"/>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17207E2-6C23-48C0-9E5D-A14988C13BB0}"/>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CDDF97-54EB-423E-807E-28A180A7F737}"/>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a:extLst>
            <a:ext uri="{FF2B5EF4-FFF2-40B4-BE49-F238E27FC236}">
              <a16:creationId xmlns:a16="http://schemas.microsoft.com/office/drawing/2014/main" id="{1608E256-1E2B-4B6D-90EE-6DF6A98CF43C}"/>
            </a:ext>
          </a:extLst>
        </xdr:cNvPr>
        <xdr:cNvSpPr/>
      </xdr:nvSpPr>
      <xdr:spPr>
        <a:xfrm>
          <a:off x="4124325" y="63042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2557</xdr:rowOff>
    </xdr:from>
    <xdr:ext cx="405111" cy="259045"/>
    <xdr:sp macro="" textlink="">
      <xdr:nvSpPr>
        <xdr:cNvPr id="72" name="【道路】&#10;有形固定資産減価償却率該当値テキスト">
          <a:extLst>
            <a:ext uri="{FF2B5EF4-FFF2-40B4-BE49-F238E27FC236}">
              <a16:creationId xmlns:a16="http://schemas.microsoft.com/office/drawing/2014/main" id="{E0C759E6-2C5E-47AC-AD20-020DC6CE0E78}"/>
            </a:ext>
          </a:extLst>
        </xdr:cNvPr>
        <xdr:cNvSpPr txBox="1"/>
      </xdr:nvSpPr>
      <xdr:spPr>
        <a:xfrm>
          <a:off x="4219575"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132842</xdr:rowOff>
    </xdr:from>
    <xdr:to>
      <xdr:col>20</xdr:col>
      <xdr:colOff>38100</xdr:colOff>
      <xdr:row>39</xdr:row>
      <xdr:rowOff>62992</xdr:rowOff>
    </xdr:to>
    <xdr:sp macro="" textlink="">
      <xdr:nvSpPr>
        <xdr:cNvPr id="73" name="楕円 72">
          <a:extLst>
            <a:ext uri="{FF2B5EF4-FFF2-40B4-BE49-F238E27FC236}">
              <a16:creationId xmlns:a16="http://schemas.microsoft.com/office/drawing/2014/main" id="{CEAD38D7-3452-44E7-BE22-BB62B98ED5F3}"/>
            </a:ext>
          </a:extLst>
        </xdr:cNvPr>
        <xdr:cNvSpPr/>
      </xdr:nvSpPr>
      <xdr:spPr>
        <a:xfrm>
          <a:off x="3381375" y="628599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xdr:rowOff>
    </xdr:from>
    <xdr:to>
      <xdr:col>24</xdr:col>
      <xdr:colOff>63500</xdr:colOff>
      <xdr:row>39</xdr:row>
      <xdr:rowOff>30480</xdr:rowOff>
    </xdr:to>
    <xdr:cxnSp macro="">
      <xdr:nvCxnSpPr>
        <xdr:cNvPr id="74" name="直線コネクタ 73">
          <a:extLst>
            <a:ext uri="{FF2B5EF4-FFF2-40B4-BE49-F238E27FC236}">
              <a16:creationId xmlns:a16="http://schemas.microsoft.com/office/drawing/2014/main" id="{EAD9E99D-AC98-41A0-9FC1-8A8238EF5B50}"/>
            </a:ext>
          </a:extLst>
        </xdr:cNvPr>
        <xdr:cNvCxnSpPr/>
      </xdr:nvCxnSpPr>
      <xdr:spPr>
        <a:xfrm>
          <a:off x="3429000" y="6324092"/>
          <a:ext cx="7524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98552</xdr:rowOff>
    </xdr:from>
    <xdr:to>
      <xdr:col>15</xdr:col>
      <xdr:colOff>101600</xdr:colOff>
      <xdr:row>39</xdr:row>
      <xdr:rowOff>28702</xdr:rowOff>
    </xdr:to>
    <xdr:sp macro="" textlink="">
      <xdr:nvSpPr>
        <xdr:cNvPr id="75" name="楕円 74">
          <a:extLst>
            <a:ext uri="{FF2B5EF4-FFF2-40B4-BE49-F238E27FC236}">
              <a16:creationId xmlns:a16="http://schemas.microsoft.com/office/drawing/2014/main" id="{B07D2051-CA54-47CF-B7FC-8FED69BE5CCB}"/>
            </a:ext>
          </a:extLst>
        </xdr:cNvPr>
        <xdr:cNvSpPr/>
      </xdr:nvSpPr>
      <xdr:spPr>
        <a:xfrm>
          <a:off x="2571750" y="625487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149352</xdr:rowOff>
    </xdr:from>
    <xdr:to>
      <xdr:col>19</xdr:col>
      <xdr:colOff>177800</xdr:colOff>
      <xdr:row>39</xdr:row>
      <xdr:rowOff>12192</xdr:rowOff>
    </xdr:to>
    <xdr:cxnSp macro="">
      <xdr:nvCxnSpPr>
        <xdr:cNvPr id="76" name="直線コネクタ 75">
          <a:extLst>
            <a:ext uri="{FF2B5EF4-FFF2-40B4-BE49-F238E27FC236}">
              <a16:creationId xmlns:a16="http://schemas.microsoft.com/office/drawing/2014/main" id="{E97F6288-4889-4A78-B8DC-69F1BBEADAD5}"/>
            </a:ext>
          </a:extLst>
        </xdr:cNvPr>
        <xdr:cNvCxnSpPr/>
      </xdr:nvCxnSpPr>
      <xdr:spPr>
        <a:xfrm>
          <a:off x="2619375" y="6302502"/>
          <a:ext cx="80962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7" name="楕円 76">
          <a:extLst>
            <a:ext uri="{FF2B5EF4-FFF2-40B4-BE49-F238E27FC236}">
              <a16:creationId xmlns:a16="http://schemas.microsoft.com/office/drawing/2014/main" id="{04ADA798-7D63-4589-B193-4C2683844EA5}"/>
            </a:ext>
          </a:extLst>
        </xdr:cNvPr>
        <xdr:cNvSpPr/>
      </xdr:nvSpPr>
      <xdr:spPr>
        <a:xfrm>
          <a:off x="1781175" y="62210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149352</xdr:rowOff>
    </xdr:to>
    <xdr:cxnSp macro="">
      <xdr:nvCxnSpPr>
        <xdr:cNvPr id="78" name="直線コネクタ 77">
          <a:extLst>
            <a:ext uri="{FF2B5EF4-FFF2-40B4-BE49-F238E27FC236}">
              <a16:creationId xmlns:a16="http://schemas.microsoft.com/office/drawing/2014/main" id="{102DA582-EC46-4AAF-8043-79C322AEFEBC}"/>
            </a:ext>
          </a:extLst>
        </xdr:cNvPr>
        <xdr:cNvCxnSpPr/>
      </xdr:nvCxnSpPr>
      <xdr:spPr>
        <a:xfrm>
          <a:off x="1828800" y="6278245"/>
          <a:ext cx="790575"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77978</xdr:rowOff>
    </xdr:from>
    <xdr:to>
      <xdr:col>6</xdr:col>
      <xdr:colOff>38100</xdr:colOff>
      <xdr:row>39</xdr:row>
      <xdr:rowOff>8128</xdr:rowOff>
    </xdr:to>
    <xdr:sp macro="" textlink="">
      <xdr:nvSpPr>
        <xdr:cNvPr id="79" name="楕円 78">
          <a:extLst>
            <a:ext uri="{FF2B5EF4-FFF2-40B4-BE49-F238E27FC236}">
              <a16:creationId xmlns:a16="http://schemas.microsoft.com/office/drawing/2014/main" id="{3F8E58D0-1701-4CA8-88BB-98D35EF9CCCF}"/>
            </a:ext>
          </a:extLst>
        </xdr:cNvPr>
        <xdr:cNvSpPr/>
      </xdr:nvSpPr>
      <xdr:spPr>
        <a:xfrm>
          <a:off x="981075" y="62311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128778</xdr:rowOff>
    </xdr:to>
    <xdr:cxnSp macro="">
      <xdr:nvCxnSpPr>
        <xdr:cNvPr id="80" name="直線コネクタ 79">
          <a:extLst>
            <a:ext uri="{FF2B5EF4-FFF2-40B4-BE49-F238E27FC236}">
              <a16:creationId xmlns:a16="http://schemas.microsoft.com/office/drawing/2014/main" id="{FCCD37D4-81F5-4551-8C09-AF3B319D1C6E}"/>
            </a:ext>
          </a:extLst>
        </xdr:cNvPr>
        <xdr:cNvCxnSpPr/>
      </xdr:nvCxnSpPr>
      <xdr:spPr>
        <a:xfrm flipV="1">
          <a:off x="1028700" y="6278245"/>
          <a:ext cx="8001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87CCFC4C-2B32-46F2-864C-3AB327FCE201}"/>
            </a:ext>
          </a:extLst>
        </xdr:cNvPr>
        <xdr:cNvSpPr txBox="1"/>
      </xdr:nvSpPr>
      <xdr:spPr>
        <a:xfrm>
          <a:off x="32391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E05B0543-1102-4404-9501-6AC55C6423A8}"/>
            </a:ext>
          </a:extLst>
        </xdr:cNvPr>
        <xdr:cNvSpPr txBox="1"/>
      </xdr:nvSpPr>
      <xdr:spPr>
        <a:xfrm>
          <a:off x="24390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2BB2A65B-0EC9-459E-8435-767324F2BE90}"/>
            </a:ext>
          </a:extLst>
        </xdr:cNvPr>
        <xdr:cNvSpPr txBox="1"/>
      </xdr:nvSpPr>
      <xdr:spPr>
        <a:xfrm>
          <a:off x="16484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a:extLst>
            <a:ext uri="{FF2B5EF4-FFF2-40B4-BE49-F238E27FC236}">
              <a16:creationId xmlns:a16="http://schemas.microsoft.com/office/drawing/2014/main" id="{2C0B9E2E-92D9-4527-9A3F-C85EC6ACC430}"/>
            </a:ext>
          </a:extLst>
        </xdr:cNvPr>
        <xdr:cNvSpPr txBox="1"/>
      </xdr:nvSpPr>
      <xdr:spPr>
        <a:xfrm>
          <a:off x="8483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79519</xdr:rowOff>
    </xdr:from>
    <xdr:ext cx="405111" cy="259045"/>
    <xdr:sp macro="" textlink="">
      <xdr:nvSpPr>
        <xdr:cNvPr id="85" name="n_1mainValue【道路】&#10;有形固定資産減価償却率">
          <a:extLst>
            <a:ext uri="{FF2B5EF4-FFF2-40B4-BE49-F238E27FC236}">
              <a16:creationId xmlns:a16="http://schemas.microsoft.com/office/drawing/2014/main" id="{884D7DEB-0991-41B2-9D83-42D146A519A5}"/>
            </a:ext>
          </a:extLst>
        </xdr:cNvPr>
        <xdr:cNvSpPr txBox="1"/>
      </xdr:nvSpPr>
      <xdr:spPr>
        <a:xfrm>
          <a:off x="3239144" y="607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45229</xdr:rowOff>
    </xdr:from>
    <xdr:ext cx="405111" cy="259045"/>
    <xdr:sp macro="" textlink="">
      <xdr:nvSpPr>
        <xdr:cNvPr id="86" name="n_2mainValue【道路】&#10;有形固定資産減価償却率">
          <a:extLst>
            <a:ext uri="{FF2B5EF4-FFF2-40B4-BE49-F238E27FC236}">
              <a16:creationId xmlns:a16="http://schemas.microsoft.com/office/drawing/2014/main" id="{81584A65-6E08-4D3D-A337-286355896CC7}"/>
            </a:ext>
          </a:extLst>
        </xdr:cNvPr>
        <xdr:cNvSpPr txBox="1"/>
      </xdr:nvSpPr>
      <xdr:spPr>
        <a:xfrm>
          <a:off x="2439044" y="603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7" name="n_3mainValue【道路】&#10;有形固定資産減価償却率">
          <a:extLst>
            <a:ext uri="{FF2B5EF4-FFF2-40B4-BE49-F238E27FC236}">
              <a16:creationId xmlns:a16="http://schemas.microsoft.com/office/drawing/2014/main" id="{A50A172A-E0A0-4258-8C26-21B2B468758F}"/>
            </a:ext>
          </a:extLst>
        </xdr:cNvPr>
        <xdr:cNvSpPr txBox="1"/>
      </xdr:nvSpPr>
      <xdr:spPr>
        <a:xfrm>
          <a:off x="1648469"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24655</xdr:rowOff>
    </xdr:from>
    <xdr:ext cx="405111" cy="259045"/>
    <xdr:sp macro="" textlink="">
      <xdr:nvSpPr>
        <xdr:cNvPr id="88" name="n_4mainValue【道路】&#10;有形固定資産減価償却率">
          <a:extLst>
            <a:ext uri="{FF2B5EF4-FFF2-40B4-BE49-F238E27FC236}">
              <a16:creationId xmlns:a16="http://schemas.microsoft.com/office/drawing/2014/main" id="{C9844C96-70DC-48AF-AF6D-6024AE173AF2}"/>
            </a:ext>
          </a:extLst>
        </xdr:cNvPr>
        <xdr:cNvSpPr txBox="1"/>
      </xdr:nvSpPr>
      <xdr:spPr>
        <a:xfrm>
          <a:off x="848369" y="601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386CE3E-AFD2-41DD-9884-3C1DE97BBA9F}"/>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469454D-BEC1-4E21-A0C9-65C081DE1BED}"/>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02DC8CD-5D60-4BB7-A38D-4AAC3BBC81BA}"/>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A7C6277-05F3-4804-9D2C-2C14353F9AD6}"/>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E140F30-85DD-4A3B-880C-267D3C81E9FF}"/>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D93DD7D-9AB4-43C5-A54F-6DC582D17EE6}"/>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5E228B7-41B5-47CB-A550-4F2204FB6214}"/>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17008D5-6AA5-4473-A3E9-B00139A81D4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E4E04E9-20D6-4331-BA3D-B051AD61A486}"/>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4F781A2-224E-40BB-859C-566E7BE6127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EA3DC34-70CC-491D-8ADB-D2C7F7444B86}"/>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29DDE12-A880-44A4-9476-DAB980ABF200}"/>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BC4D4E8-5509-419F-B59E-EB24946966E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5CF3B7EC-FB83-4DC8-8480-4CBE35A208E1}"/>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6BB1E78-246E-48EB-87CD-1B129EB46981}"/>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215B4EBC-36D8-4E8C-9624-AD4306F9BB5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D9F48AB-63BE-45BA-BDE6-65F05AAB266D}"/>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9C5523E8-7DBA-468E-8F35-F8851964F35D}"/>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EAB631A-9A45-412D-989A-379AECCEEE3A}"/>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D7DC2A8-428A-4298-BFA0-EC9669A2B8FA}"/>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0ADAFE7-4DC3-488A-A9A9-892E9335FB8C}"/>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4A66844C-EE04-4AAC-9303-7E7390021532}"/>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43D2F43-1AEE-41DD-9E9D-C645D75B948B}"/>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D066FE10-068B-43B7-AF38-98BEE9BFE18A}"/>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13681B47-964A-4DB2-B19F-0066A488D32F}"/>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900B3621-6F4B-498F-BD12-4E9E5C247CAF}"/>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E3501B18-878A-4E1D-9AFC-E794731B5703}"/>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EB721AF2-3146-4E33-A523-7EC8E66018DF}"/>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68851</xdr:rowOff>
    </xdr:from>
    <xdr:ext cx="469744" cy="259045"/>
    <xdr:sp macro="" textlink="">
      <xdr:nvSpPr>
        <xdr:cNvPr id="117" name="【道路】&#10;一人当たり延長平均値テキスト">
          <a:extLst>
            <a:ext uri="{FF2B5EF4-FFF2-40B4-BE49-F238E27FC236}">
              <a16:creationId xmlns:a16="http://schemas.microsoft.com/office/drawing/2014/main" id="{84FDEC2C-59B5-422D-B43E-E7A01AAFEE27}"/>
            </a:ext>
          </a:extLst>
        </xdr:cNvPr>
        <xdr:cNvSpPr txBox="1"/>
      </xdr:nvSpPr>
      <xdr:spPr>
        <a:xfrm>
          <a:off x="9467850" y="638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58FE3043-2208-4D64-A0CE-2186A6B6C4E9}"/>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37CAF773-EEF2-488C-899C-8B64ED50A516}"/>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9AD389D1-21BE-4B2B-875B-E6B8E27D1178}"/>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26A92482-E224-4D78-AF3E-4AFB999EA871}"/>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16221928-A56C-49F1-B5D9-83087204FDDE}"/>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5A66350-4806-48F5-A3D3-64625757689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22BEB2C-EB75-4F46-92AB-C1826D9362F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D6310A9-A733-4F26-B2BB-F6DF99BF6C65}"/>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FE257A8-1FBF-4F34-B237-1175C53A3207}"/>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9834C2A-0E9A-4C1C-8583-A367002C0B45}"/>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28" name="楕円 127">
          <a:extLst>
            <a:ext uri="{FF2B5EF4-FFF2-40B4-BE49-F238E27FC236}">
              <a16:creationId xmlns:a16="http://schemas.microsoft.com/office/drawing/2014/main" id="{21F7FB39-A3E9-4920-98E3-4DB01ED2F0FA}"/>
            </a:ext>
          </a:extLst>
        </xdr:cNvPr>
        <xdr:cNvSpPr/>
      </xdr:nvSpPr>
      <xdr:spPr>
        <a:xfrm>
          <a:off x="9401175" y="634111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52087</xdr:rowOff>
    </xdr:from>
    <xdr:ext cx="469744" cy="259045"/>
    <xdr:sp macro="" textlink="">
      <xdr:nvSpPr>
        <xdr:cNvPr id="129" name="【道路】&#10;一人当たり延長該当値テキスト">
          <a:extLst>
            <a:ext uri="{FF2B5EF4-FFF2-40B4-BE49-F238E27FC236}">
              <a16:creationId xmlns:a16="http://schemas.microsoft.com/office/drawing/2014/main" id="{76ECD578-6293-470A-B942-61BACE4D70E5}"/>
            </a:ext>
          </a:extLst>
        </xdr:cNvPr>
        <xdr:cNvSpPr txBox="1"/>
      </xdr:nvSpPr>
      <xdr:spPr>
        <a:xfrm>
          <a:off x="9467850"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27813</xdr:rowOff>
    </xdr:from>
    <xdr:to>
      <xdr:col>50</xdr:col>
      <xdr:colOff>165100</xdr:colOff>
      <xdr:row>39</xdr:row>
      <xdr:rowOff>129413</xdr:rowOff>
    </xdr:to>
    <xdr:sp macro="" textlink="">
      <xdr:nvSpPr>
        <xdr:cNvPr id="130" name="楕円 129">
          <a:extLst>
            <a:ext uri="{FF2B5EF4-FFF2-40B4-BE49-F238E27FC236}">
              <a16:creationId xmlns:a16="http://schemas.microsoft.com/office/drawing/2014/main" id="{3193132D-40D8-4D6D-96A6-F9D443A30255}"/>
            </a:ext>
          </a:extLst>
        </xdr:cNvPr>
        <xdr:cNvSpPr/>
      </xdr:nvSpPr>
      <xdr:spPr>
        <a:xfrm>
          <a:off x="8639175" y="63460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78613</xdr:rowOff>
    </xdr:from>
    <xdr:to>
      <xdr:col>55</xdr:col>
      <xdr:colOff>0</xdr:colOff>
      <xdr:row>39</xdr:row>
      <xdr:rowOff>80010</xdr:rowOff>
    </xdr:to>
    <xdr:cxnSp macro="">
      <xdr:nvCxnSpPr>
        <xdr:cNvPr id="131" name="直線コネクタ 130">
          <a:extLst>
            <a:ext uri="{FF2B5EF4-FFF2-40B4-BE49-F238E27FC236}">
              <a16:creationId xmlns:a16="http://schemas.microsoft.com/office/drawing/2014/main" id="{043D3E9B-9119-492E-894D-9D15C50D6127}"/>
            </a:ext>
          </a:extLst>
        </xdr:cNvPr>
        <xdr:cNvCxnSpPr/>
      </xdr:nvCxnSpPr>
      <xdr:spPr>
        <a:xfrm>
          <a:off x="8686800" y="6393688"/>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28321</xdr:rowOff>
    </xdr:from>
    <xdr:to>
      <xdr:col>46</xdr:col>
      <xdr:colOff>38100</xdr:colOff>
      <xdr:row>39</xdr:row>
      <xdr:rowOff>129921</xdr:rowOff>
    </xdr:to>
    <xdr:sp macro="" textlink="">
      <xdr:nvSpPr>
        <xdr:cNvPr id="132" name="楕円 131">
          <a:extLst>
            <a:ext uri="{FF2B5EF4-FFF2-40B4-BE49-F238E27FC236}">
              <a16:creationId xmlns:a16="http://schemas.microsoft.com/office/drawing/2014/main" id="{65CA01B5-AD73-48B3-B5BE-B2DF2FBA6DB5}"/>
            </a:ext>
          </a:extLst>
        </xdr:cNvPr>
        <xdr:cNvSpPr/>
      </xdr:nvSpPr>
      <xdr:spPr>
        <a:xfrm>
          <a:off x="7839075" y="63465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78613</xdr:rowOff>
    </xdr:from>
    <xdr:to>
      <xdr:col>50</xdr:col>
      <xdr:colOff>114300</xdr:colOff>
      <xdr:row>39</xdr:row>
      <xdr:rowOff>79121</xdr:rowOff>
    </xdr:to>
    <xdr:cxnSp macro="">
      <xdr:nvCxnSpPr>
        <xdr:cNvPr id="133" name="直線コネクタ 132">
          <a:extLst>
            <a:ext uri="{FF2B5EF4-FFF2-40B4-BE49-F238E27FC236}">
              <a16:creationId xmlns:a16="http://schemas.microsoft.com/office/drawing/2014/main" id="{66510500-4920-4002-AFEB-12B4E92599E0}"/>
            </a:ext>
          </a:extLst>
        </xdr:cNvPr>
        <xdr:cNvCxnSpPr/>
      </xdr:nvCxnSpPr>
      <xdr:spPr>
        <a:xfrm flipV="1">
          <a:off x="7886700" y="6393688"/>
          <a:ext cx="8001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28448</xdr:rowOff>
    </xdr:from>
    <xdr:to>
      <xdr:col>41</xdr:col>
      <xdr:colOff>101600</xdr:colOff>
      <xdr:row>39</xdr:row>
      <xdr:rowOff>130048</xdr:rowOff>
    </xdr:to>
    <xdr:sp macro="" textlink="">
      <xdr:nvSpPr>
        <xdr:cNvPr id="134" name="楕円 133">
          <a:extLst>
            <a:ext uri="{FF2B5EF4-FFF2-40B4-BE49-F238E27FC236}">
              <a16:creationId xmlns:a16="http://schemas.microsoft.com/office/drawing/2014/main" id="{8E0B414A-9489-470F-9B4C-41A08FA7CC31}"/>
            </a:ext>
          </a:extLst>
        </xdr:cNvPr>
        <xdr:cNvSpPr/>
      </xdr:nvSpPr>
      <xdr:spPr>
        <a:xfrm>
          <a:off x="7029450" y="63466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79121</xdr:rowOff>
    </xdr:from>
    <xdr:to>
      <xdr:col>45</xdr:col>
      <xdr:colOff>177800</xdr:colOff>
      <xdr:row>39</xdr:row>
      <xdr:rowOff>79248</xdr:rowOff>
    </xdr:to>
    <xdr:cxnSp macro="">
      <xdr:nvCxnSpPr>
        <xdr:cNvPr id="135" name="直線コネクタ 134">
          <a:extLst>
            <a:ext uri="{FF2B5EF4-FFF2-40B4-BE49-F238E27FC236}">
              <a16:creationId xmlns:a16="http://schemas.microsoft.com/office/drawing/2014/main" id="{17BC099E-813D-4FCA-8BF9-6ACBC1E67AD2}"/>
            </a:ext>
          </a:extLst>
        </xdr:cNvPr>
        <xdr:cNvCxnSpPr/>
      </xdr:nvCxnSpPr>
      <xdr:spPr>
        <a:xfrm flipV="1">
          <a:off x="7077075" y="6394196"/>
          <a:ext cx="809625"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28321</xdr:rowOff>
    </xdr:from>
    <xdr:to>
      <xdr:col>36</xdr:col>
      <xdr:colOff>165100</xdr:colOff>
      <xdr:row>39</xdr:row>
      <xdr:rowOff>129921</xdr:rowOff>
    </xdr:to>
    <xdr:sp macro="" textlink="">
      <xdr:nvSpPr>
        <xdr:cNvPr id="136" name="楕円 135">
          <a:extLst>
            <a:ext uri="{FF2B5EF4-FFF2-40B4-BE49-F238E27FC236}">
              <a16:creationId xmlns:a16="http://schemas.microsoft.com/office/drawing/2014/main" id="{AA04FEC4-6AE5-4FEA-8A27-9E29936A40B7}"/>
            </a:ext>
          </a:extLst>
        </xdr:cNvPr>
        <xdr:cNvSpPr/>
      </xdr:nvSpPr>
      <xdr:spPr>
        <a:xfrm>
          <a:off x="6238875" y="63465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79121</xdr:rowOff>
    </xdr:from>
    <xdr:to>
      <xdr:col>41</xdr:col>
      <xdr:colOff>50800</xdr:colOff>
      <xdr:row>39</xdr:row>
      <xdr:rowOff>79248</xdr:rowOff>
    </xdr:to>
    <xdr:cxnSp macro="">
      <xdr:nvCxnSpPr>
        <xdr:cNvPr id="137" name="直線コネクタ 136">
          <a:extLst>
            <a:ext uri="{FF2B5EF4-FFF2-40B4-BE49-F238E27FC236}">
              <a16:creationId xmlns:a16="http://schemas.microsoft.com/office/drawing/2014/main" id="{BC2B002C-2EE4-4819-BD24-02E56BEBB9DE}"/>
            </a:ext>
          </a:extLst>
        </xdr:cNvPr>
        <xdr:cNvCxnSpPr/>
      </xdr:nvCxnSpPr>
      <xdr:spPr>
        <a:xfrm>
          <a:off x="6286500" y="6394196"/>
          <a:ext cx="790575"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10812</xdr:rowOff>
    </xdr:from>
    <xdr:ext cx="469744" cy="259045"/>
    <xdr:sp macro="" textlink="">
      <xdr:nvSpPr>
        <xdr:cNvPr id="138" name="n_1aveValue【道路】&#10;一人当たり延長">
          <a:extLst>
            <a:ext uri="{FF2B5EF4-FFF2-40B4-BE49-F238E27FC236}">
              <a16:creationId xmlns:a16="http://schemas.microsoft.com/office/drawing/2014/main" id="{04671D61-9445-4D57-9A17-4BAB298FCA55}"/>
            </a:ext>
          </a:extLst>
        </xdr:cNvPr>
        <xdr:cNvSpPr txBox="1"/>
      </xdr:nvSpPr>
      <xdr:spPr>
        <a:xfrm>
          <a:off x="845827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12209</xdr:rowOff>
    </xdr:from>
    <xdr:ext cx="469744" cy="259045"/>
    <xdr:sp macro="" textlink="">
      <xdr:nvSpPr>
        <xdr:cNvPr id="139" name="n_2aveValue【道路】&#10;一人当たり延長">
          <a:extLst>
            <a:ext uri="{FF2B5EF4-FFF2-40B4-BE49-F238E27FC236}">
              <a16:creationId xmlns:a16="http://schemas.microsoft.com/office/drawing/2014/main" id="{CAB9E932-19AB-414A-92CD-B329EFEF2E8B}"/>
            </a:ext>
          </a:extLst>
        </xdr:cNvPr>
        <xdr:cNvSpPr txBox="1"/>
      </xdr:nvSpPr>
      <xdr:spPr>
        <a:xfrm>
          <a:off x="767722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12082</xdr:rowOff>
    </xdr:from>
    <xdr:ext cx="469744" cy="259045"/>
    <xdr:sp macro="" textlink="">
      <xdr:nvSpPr>
        <xdr:cNvPr id="140" name="n_3aveValue【道路】&#10;一人当たり延長">
          <a:extLst>
            <a:ext uri="{FF2B5EF4-FFF2-40B4-BE49-F238E27FC236}">
              <a16:creationId xmlns:a16="http://schemas.microsoft.com/office/drawing/2014/main" id="{35E65A3C-A46F-4E69-AC55-1B7C343309DE}"/>
            </a:ext>
          </a:extLst>
        </xdr:cNvPr>
        <xdr:cNvSpPr txBox="1"/>
      </xdr:nvSpPr>
      <xdr:spPr>
        <a:xfrm>
          <a:off x="6867602"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170324</xdr:rowOff>
    </xdr:from>
    <xdr:ext cx="469744" cy="259045"/>
    <xdr:sp macro="" textlink="">
      <xdr:nvSpPr>
        <xdr:cNvPr id="141" name="n_4aveValue【道路】&#10;一人当たり延長">
          <a:extLst>
            <a:ext uri="{FF2B5EF4-FFF2-40B4-BE49-F238E27FC236}">
              <a16:creationId xmlns:a16="http://schemas.microsoft.com/office/drawing/2014/main" id="{8DCCE1E1-3473-437E-B441-D912FF9864A8}"/>
            </a:ext>
          </a:extLst>
        </xdr:cNvPr>
        <xdr:cNvSpPr txBox="1"/>
      </xdr:nvSpPr>
      <xdr:spPr>
        <a:xfrm>
          <a:off x="60675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145940</xdr:rowOff>
    </xdr:from>
    <xdr:ext cx="469744" cy="259045"/>
    <xdr:sp macro="" textlink="">
      <xdr:nvSpPr>
        <xdr:cNvPr id="142" name="n_1mainValue【道路】&#10;一人当たり延長">
          <a:extLst>
            <a:ext uri="{FF2B5EF4-FFF2-40B4-BE49-F238E27FC236}">
              <a16:creationId xmlns:a16="http://schemas.microsoft.com/office/drawing/2014/main" id="{2F893805-11F8-42F4-85B7-326E50019BB2}"/>
            </a:ext>
          </a:extLst>
        </xdr:cNvPr>
        <xdr:cNvSpPr txBox="1"/>
      </xdr:nvSpPr>
      <xdr:spPr>
        <a:xfrm>
          <a:off x="8458277"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146448</xdr:rowOff>
    </xdr:from>
    <xdr:ext cx="469744" cy="259045"/>
    <xdr:sp macro="" textlink="">
      <xdr:nvSpPr>
        <xdr:cNvPr id="143" name="n_2mainValue【道路】&#10;一人当たり延長">
          <a:extLst>
            <a:ext uri="{FF2B5EF4-FFF2-40B4-BE49-F238E27FC236}">
              <a16:creationId xmlns:a16="http://schemas.microsoft.com/office/drawing/2014/main" id="{3ADEBA4F-7710-443C-9824-2EB75FA736EB}"/>
            </a:ext>
          </a:extLst>
        </xdr:cNvPr>
        <xdr:cNvSpPr txBox="1"/>
      </xdr:nvSpPr>
      <xdr:spPr>
        <a:xfrm>
          <a:off x="7677227" y="61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146575</xdr:rowOff>
    </xdr:from>
    <xdr:ext cx="469744" cy="259045"/>
    <xdr:sp macro="" textlink="">
      <xdr:nvSpPr>
        <xdr:cNvPr id="144" name="n_3mainValue【道路】&#10;一人当たり延長">
          <a:extLst>
            <a:ext uri="{FF2B5EF4-FFF2-40B4-BE49-F238E27FC236}">
              <a16:creationId xmlns:a16="http://schemas.microsoft.com/office/drawing/2014/main" id="{9A77EFBB-40BA-4177-BDA8-6F265ED8CD2E}"/>
            </a:ext>
          </a:extLst>
        </xdr:cNvPr>
        <xdr:cNvSpPr txBox="1"/>
      </xdr:nvSpPr>
      <xdr:spPr>
        <a:xfrm>
          <a:off x="6867602"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146448</xdr:rowOff>
    </xdr:from>
    <xdr:ext cx="469744" cy="259045"/>
    <xdr:sp macro="" textlink="">
      <xdr:nvSpPr>
        <xdr:cNvPr id="145" name="n_4mainValue【道路】&#10;一人当たり延長">
          <a:extLst>
            <a:ext uri="{FF2B5EF4-FFF2-40B4-BE49-F238E27FC236}">
              <a16:creationId xmlns:a16="http://schemas.microsoft.com/office/drawing/2014/main" id="{30951497-DC30-423B-A609-5F8273706355}"/>
            </a:ext>
          </a:extLst>
        </xdr:cNvPr>
        <xdr:cNvSpPr txBox="1"/>
      </xdr:nvSpPr>
      <xdr:spPr>
        <a:xfrm>
          <a:off x="6067502" y="61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7AC767F-D958-4F67-B855-2B76328FFC2A}"/>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6C0CFE9-9E28-4663-9862-95DB536D5D86}"/>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F749BFD-577C-4EE7-9E85-428FFE7F7E9B}"/>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5BB6DBB-9924-4AF6-87D5-231F2E2F5E06}"/>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FE22913-A656-4244-9BC1-DFDF3A614B50}"/>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7C681B1-AAAA-4D42-B11B-3BE6C574F0FC}"/>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610BF7E-888B-402E-869A-2BA0A94600E9}"/>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B7D628E-9E09-41A8-936F-7D185FBB5992}"/>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0960C77-25A6-44A6-8569-D74560C71FE3}"/>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0CF0E02-9853-44CA-8439-4DA1A94CA142}"/>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4B89453-2426-4FBA-862C-64CC8637FE13}"/>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DDBC5E24-2DA4-4B49-B6DC-DF0AA82348AC}"/>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A6B7FA34-5204-4D2C-9531-3622E1ABFEE8}"/>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87845BAC-2119-4154-AF35-9F61D0F4FEDF}"/>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78F22CC8-4A4D-4CEA-B814-6F87AAE91978}"/>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452F27E0-AF44-4D9F-93A5-E5357C50275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7B6BC581-07FF-4448-9887-E2B970BED0B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9009FA74-C186-4E78-B213-0428C35AEC00}"/>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4DCFC80E-FF01-4C76-923B-81D3EDA80842}"/>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6D669CC4-6C8C-40F1-8941-15AE6D493814}"/>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D29B6B2D-45EA-49F0-B486-D0ADD5F1E316}"/>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C08FEE31-8A1F-403C-8755-1819569272E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EF69C943-D4DD-44A2-9E3D-A7F3741AC90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F30E5FFB-07B6-4BEE-888E-AFED1B01C905}"/>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F12E6B5D-7C61-4263-AE65-28802CEF7564}"/>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8B737511-F623-47E9-8178-9741FF3A85D8}"/>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F5C08120-8958-4C82-8AE1-5B6EB8989B6F}"/>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343F4CAD-245F-4096-BFDF-0B99CE59A57D}"/>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A49DB87A-2B7A-4C11-BAC7-EEC3F2D6D7D8}"/>
            </a:ext>
          </a:extLst>
        </xdr:cNvPr>
        <xdr:cNvSpPr txBox="1"/>
      </xdr:nvSpPr>
      <xdr:spPr>
        <a:xfrm>
          <a:off x="4219575"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3E838C20-09CD-43D1-AF99-81EEBFCCFE5B}"/>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E5A6527F-41DF-4608-B8AF-873EE2DA7154}"/>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D9F25966-6DC9-4779-A0BF-45E83E97794B}"/>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B4C12DBA-20B4-48DB-9956-A4A46E8491AC}"/>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F92F2E0F-5813-4C98-9FD7-B7DBD5A58589}"/>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73C8DC4-D3C5-42A0-9CB7-24F6FAAC4E1E}"/>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9E97F4D-4FEA-46C3-A7B0-235581B3A575}"/>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B145665-64C8-47A5-843A-A880EF740080}"/>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52B2211-CAAE-4A73-B716-B78BF1CFB41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808E27D-7E30-4A1F-B614-CE0F97EE2ABE}"/>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85" name="楕円 184">
          <a:extLst>
            <a:ext uri="{FF2B5EF4-FFF2-40B4-BE49-F238E27FC236}">
              <a16:creationId xmlns:a16="http://schemas.microsoft.com/office/drawing/2014/main" id="{32DE72E0-5CFD-4520-8935-BFF1260C7D22}"/>
            </a:ext>
          </a:extLst>
        </xdr:cNvPr>
        <xdr:cNvSpPr/>
      </xdr:nvSpPr>
      <xdr:spPr>
        <a:xfrm>
          <a:off x="4124325" y="102273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115587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907E3788-DC09-4AE2-9855-5384DDC6A757}"/>
            </a:ext>
          </a:extLst>
        </xdr:cNvPr>
        <xdr:cNvSpPr txBox="1"/>
      </xdr:nvSpPr>
      <xdr:spPr>
        <a:xfrm>
          <a:off x="4219575" y="1015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xdr:rowOff>
    </xdr:from>
    <xdr:to>
      <xdr:col>20</xdr:col>
      <xdr:colOff>38100</xdr:colOff>
      <xdr:row>63</xdr:row>
      <xdr:rowOff>104140</xdr:rowOff>
    </xdr:to>
    <xdr:sp macro="" textlink="">
      <xdr:nvSpPr>
        <xdr:cNvPr id="187" name="楕円 186">
          <a:extLst>
            <a:ext uri="{FF2B5EF4-FFF2-40B4-BE49-F238E27FC236}">
              <a16:creationId xmlns:a16="http://schemas.microsoft.com/office/drawing/2014/main" id="{9302A047-E33E-4CED-831D-1F66A7FAAC86}"/>
            </a:ext>
          </a:extLst>
        </xdr:cNvPr>
        <xdr:cNvSpPr/>
      </xdr:nvSpPr>
      <xdr:spPr>
        <a:xfrm>
          <a:off x="3381375" y="102038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53340</xdr:rowOff>
    </xdr:from>
    <xdr:to>
      <xdr:col>24</xdr:col>
      <xdr:colOff>63500</xdr:colOff>
      <xdr:row>63</xdr:row>
      <xdr:rowOff>80010</xdr:rowOff>
    </xdr:to>
    <xdr:cxnSp macro="">
      <xdr:nvCxnSpPr>
        <xdr:cNvPr id="188" name="直線コネクタ 187">
          <a:extLst>
            <a:ext uri="{FF2B5EF4-FFF2-40B4-BE49-F238E27FC236}">
              <a16:creationId xmlns:a16="http://schemas.microsoft.com/office/drawing/2014/main" id="{7FE39F14-9892-4570-A7AC-0629ACEB01C5}"/>
            </a:ext>
          </a:extLst>
        </xdr:cNvPr>
        <xdr:cNvCxnSpPr/>
      </xdr:nvCxnSpPr>
      <xdr:spPr>
        <a:xfrm>
          <a:off x="3429000" y="10251440"/>
          <a:ext cx="752475"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141605</xdr:rowOff>
    </xdr:from>
    <xdr:to>
      <xdr:col>15</xdr:col>
      <xdr:colOff>101600</xdr:colOff>
      <xdr:row>63</xdr:row>
      <xdr:rowOff>71755</xdr:rowOff>
    </xdr:to>
    <xdr:sp macro="" textlink="">
      <xdr:nvSpPr>
        <xdr:cNvPr id="189" name="楕円 188">
          <a:extLst>
            <a:ext uri="{FF2B5EF4-FFF2-40B4-BE49-F238E27FC236}">
              <a16:creationId xmlns:a16="http://schemas.microsoft.com/office/drawing/2014/main" id="{164DD89E-7880-4F6D-8F46-089732CD7204}"/>
            </a:ext>
          </a:extLst>
        </xdr:cNvPr>
        <xdr:cNvSpPr/>
      </xdr:nvSpPr>
      <xdr:spPr>
        <a:xfrm>
          <a:off x="2571750" y="1018413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20955</xdr:rowOff>
    </xdr:from>
    <xdr:to>
      <xdr:col>19</xdr:col>
      <xdr:colOff>177800</xdr:colOff>
      <xdr:row>63</xdr:row>
      <xdr:rowOff>53340</xdr:rowOff>
    </xdr:to>
    <xdr:cxnSp macro="">
      <xdr:nvCxnSpPr>
        <xdr:cNvPr id="190" name="直線コネクタ 189">
          <a:extLst>
            <a:ext uri="{FF2B5EF4-FFF2-40B4-BE49-F238E27FC236}">
              <a16:creationId xmlns:a16="http://schemas.microsoft.com/office/drawing/2014/main" id="{9E134931-9FD4-4F8C-ADB0-77F95A7D1DA9}"/>
            </a:ext>
          </a:extLst>
        </xdr:cNvPr>
        <xdr:cNvCxnSpPr/>
      </xdr:nvCxnSpPr>
      <xdr:spPr>
        <a:xfrm>
          <a:off x="2619375" y="10222230"/>
          <a:ext cx="80962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118745</xdr:rowOff>
    </xdr:from>
    <xdr:to>
      <xdr:col>10</xdr:col>
      <xdr:colOff>165100</xdr:colOff>
      <xdr:row>63</xdr:row>
      <xdr:rowOff>48895</xdr:rowOff>
    </xdr:to>
    <xdr:sp macro="" textlink="">
      <xdr:nvSpPr>
        <xdr:cNvPr id="191" name="楕円 190">
          <a:extLst>
            <a:ext uri="{FF2B5EF4-FFF2-40B4-BE49-F238E27FC236}">
              <a16:creationId xmlns:a16="http://schemas.microsoft.com/office/drawing/2014/main" id="{B4FF39A9-B7E5-46EC-B06A-563821602CA6}"/>
            </a:ext>
          </a:extLst>
        </xdr:cNvPr>
        <xdr:cNvSpPr/>
      </xdr:nvSpPr>
      <xdr:spPr>
        <a:xfrm>
          <a:off x="1781175" y="101612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169545</xdr:rowOff>
    </xdr:from>
    <xdr:to>
      <xdr:col>15</xdr:col>
      <xdr:colOff>50800</xdr:colOff>
      <xdr:row>63</xdr:row>
      <xdr:rowOff>20955</xdr:rowOff>
    </xdr:to>
    <xdr:cxnSp macro="">
      <xdr:nvCxnSpPr>
        <xdr:cNvPr id="192" name="直線コネクタ 191">
          <a:extLst>
            <a:ext uri="{FF2B5EF4-FFF2-40B4-BE49-F238E27FC236}">
              <a16:creationId xmlns:a16="http://schemas.microsoft.com/office/drawing/2014/main" id="{09538145-DF90-460E-94BD-EEA7DDFF0D65}"/>
            </a:ext>
          </a:extLst>
        </xdr:cNvPr>
        <xdr:cNvCxnSpPr/>
      </xdr:nvCxnSpPr>
      <xdr:spPr>
        <a:xfrm>
          <a:off x="1828800" y="10199370"/>
          <a:ext cx="7905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86360</xdr:rowOff>
    </xdr:from>
    <xdr:to>
      <xdr:col>6</xdr:col>
      <xdr:colOff>38100</xdr:colOff>
      <xdr:row>63</xdr:row>
      <xdr:rowOff>16510</xdr:rowOff>
    </xdr:to>
    <xdr:sp macro="" textlink="">
      <xdr:nvSpPr>
        <xdr:cNvPr id="193" name="楕円 192">
          <a:extLst>
            <a:ext uri="{FF2B5EF4-FFF2-40B4-BE49-F238E27FC236}">
              <a16:creationId xmlns:a16="http://schemas.microsoft.com/office/drawing/2014/main" id="{D2E84FC9-CF77-49F5-9005-8074AD2E2B59}"/>
            </a:ext>
          </a:extLst>
        </xdr:cNvPr>
        <xdr:cNvSpPr/>
      </xdr:nvSpPr>
      <xdr:spPr>
        <a:xfrm>
          <a:off x="981075" y="101225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137160</xdr:rowOff>
    </xdr:from>
    <xdr:to>
      <xdr:col>10</xdr:col>
      <xdr:colOff>114300</xdr:colOff>
      <xdr:row>62</xdr:row>
      <xdr:rowOff>169545</xdr:rowOff>
    </xdr:to>
    <xdr:cxnSp macro="">
      <xdr:nvCxnSpPr>
        <xdr:cNvPr id="194" name="直線コネクタ 193">
          <a:extLst>
            <a:ext uri="{FF2B5EF4-FFF2-40B4-BE49-F238E27FC236}">
              <a16:creationId xmlns:a16="http://schemas.microsoft.com/office/drawing/2014/main" id="{7BC55C9E-240D-40C4-A080-CFEA2EE6BDDD}"/>
            </a:ext>
          </a:extLst>
        </xdr:cNvPr>
        <xdr:cNvCxnSpPr/>
      </xdr:nvCxnSpPr>
      <xdr:spPr>
        <a:xfrm>
          <a:off x="1028700" y="10179685"/>
          <a:ext cx="8001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E5698F35-058C-475C-8BD5-248A3010FEA8}"/>
            </a:ext>
          </a:extLst>
        </xdr:cNvPr>
        <xdr:cNvSpPr txBox="1"/>
      </xdr:nvSpPr>
      <xdr:spPr>
        <a:xfrm>
          <a:off x="32391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210A5871-C4FD-477B-A30E-168472EF3DA4}"/>
            </a:ext>
          </a:extLst>
        </xdr:cNvPr>
        <xdr:cNvSpPr txBox="1"/>
      </xdr:nvSpPr>
      <xdr:spPr>
        <a:xfrm>
          <a:off x="2439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BEC7DE4A-4F19-4A18-BBFA-81C7DC427372}"/>
            </a:ext>
          </a:extLst>
        </xdr:cNvPr>
        <xdr:cNvSpPr txBox="1"/>
      </xdr:nvSpPr>
      <xdr:spPr>
        <a:xfrm>
          <a:off x="16484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245BE07-A96D-4D77-8D8E-DCC21966C7C0}"/>
            </a:ext>
          </a:extLst>
        </xdr:cNvPr>
        <xdr:cNvSpPr txBox="1"/>
      </xdr:nvSpPr>
      <xdr:spPr>
        <a:xfrm>
          <a:off x="8483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95267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4C811A83-5FB1-4683-B3FF-77E8B3CB1A68}"/>
            </a:ext>
          </a:extLst>
        </xdr:cNvPr>
        <xdr:cNvSpPr txBox="1"/>
      </xdr:nvSpPr>
      <xdr:spPr>
        <a:xfrm>
          <a:off x="32391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62882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3B3DF858-B0A7-4E86-8E76-C301B5E96033}"/>
            </a:ext>
          </a:extLst>
        </xdr:cNvPr>
        <xdr:cNvSpPr txBox="1"/>
      </xdr:nvSpPr>
      <xdr:spPr>
        <a:xfrm>
          <a:off x="2439044" y="1026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40022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9D5FA272-A134-4DB5-B615-2472EBCA6999}"/>
            </a:ext>
          </a:extLst>
        </xdr:cNvPr>
        <xdr:cNvSpPr txBox="1"/>
      </xdr:nvSpPr>
      <xdr:spPr>
        <a:xfrm>
          <a:off x="1648469"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7637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6580A8F8-92EF-4F42-A52F-8247A3164E81}"/>
            </a:ext>
          </a:extLst>
        </xdr:cNvPr>
        <xdr:cNvSpPr txBox="1"/>
      </xdr:nvSpPr>
      <xdr:spPr>
        <a:xfrm>
          <a:off x="848369" y="1021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ECFC954E-ACE0-4A20-8B6F-C0C0E04CB627}"/>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B57B7C43-5783-4AD8-883A-A8C53FF7E2D1}"/>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5D5B6521-338E-4EC9-88B3-7E1AE4A4F771}"/>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2320E3FB-EC43-4FC6-BC08-DC48F9D4CD52}"/>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D462E717-DA94-4E02-B608-8F85E6F3B407}"/>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E48AFB91-C5EB-4CFC-9869-652CFA4BD6EB}"/>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9DB837E1-5FEB-40E3-A47C-4CD1FFD9F23F}"/>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89968CF7-15AD-481C-8DAA-0333D5E4A71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22B9542C-272B-4583-8F1E-59A163B96BA4}"/>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785E4859-73DE-4D85-A892-253C58DBF4E1}"/>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10F72A5D-7BB6-4B1A-A561-4A6A4D3840B0}"/>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B180B247-8F62-43CF-9345-7D838D0896EC}"/>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CED01C21-A1DC-4B9E-B9AE-687A7E8423EE}"/>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A92C5519-1821-4D7F-AD84-6F4E35424DBF}"/>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2E5A3D8-788D-4999-8287-ED42070849FB}"/>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701A42E5-B6EF-47E9-A666-B26441BB76BC}"/>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3EBF07AA-46AA-47AB-82C6-B43B069581E6}"/>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1EF38D56-AB4B-4393-A278-79564C622BBD}"/>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911D5D20-B87B-4719-948A-5229D47E8152}"/>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1AC015A4-88B1-4366-B377-3C1FC32DAB5C}"/>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4C8D96C2-C0FE-4D51-B677-FADA1E4CBB7B}"/>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E4E38394-3247-4E70-96E4-9A252F7603E9}"/>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9932BE55-F33E-4144-B8C7-709BF399B9E4}"/>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EB34D8F5-2FFC-496E-BC36-FC32FE866A51}"/>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64109523-9F67-4D0D-AC99-BE27A7263B0E}"/>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F7E503C4-78E3-45BF-BC47-5CE9DADC5569}"/>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37BC2031-3B0E-471B-AD06-5A9733AE446A}"/>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1546C766-18BA-46C3-A3B6-302AD21A4F5E}"/>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62833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60F29F00-9EDE-4D40-906C-E429069E17FA}"/>
            </a:ext>
          </a:extLst>
        </xdr:cNvPr>
        <xdr:cNvSpPr txBox="1"/>
      </xdr:nvSpPr>
      <xdr:spPr>
        <a:xfrm>
          <a:off x="9467850" y="99434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694FC1E8-3872-465F-B48E-998E24AF74C8}"/>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D56BACF2-C4B9-4194-832E-56138B1F31E4}"/>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4AC396F9-D2A3-48D4-B317-7360CA08A8B4}"/>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B1841620-9AEF-4CFB-8CA8-5E1604B6076B}"/>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76B34251-3551-45D3-9876-3661CE60E22A}"/>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C415A44-579E-4A53-A5A1-9D9BC9C5323E}"/>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54A6044-2EF5-4AD1-9FB9-416ACDBA216B}"/>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812D8CA-2687-4CC2-B63A-2C9FE077E673}"/>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10BE05B-35C0-49D9-B355-C0FDC72F2F1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FD0CB02-6B51-4BFF-B316-95272D2006F0}"/>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102602</xdr:rowOff>
    </xdr:from>
    <xdr:to>
      <xdr:col>55</xdr:col>
      <xdr:colOff>50800</xdr:colOff>
      <xdr:row>58</xdr:row>
      <xdr:rowOff>32752</xdr:rowOff>
    </xdr:to>
    <xdr:sp macro="" textlink="">
      <xdr:nvSpPr>
        <xdr:cNvPr id="242" name="楕円 241">
          <a:extLst>
            <a:ext uri="{FF2B5EF4-FFF2-40B4-BE49-F238E27FC236}">
              <a16:creationId xmlns:a16="http://schemas.microsoft.com/office/drawing/2014/main" id="{E35CDED6-D026-44D6-9EAD-952E86ABE55F}"/>
            </a:ext>
          </a:extLst>
        </xdr:cNvPr>
        <xdr:cNvSpPr/>
      </xdr:nvSpPr>
      <xdr:spPr>
        <a:xfrm>
          <a:off x="9401175" y="9335502"/>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125479</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851CAFEB-FF3E-4E48-A6E5-D37B84CC65E9}"/>
            </a:ext>
          </a:extLst>
        </xdr:cNvPr>
        <xdr:cNvSpPr txBox="1"/>
      </xdr:nvSpPr>
      <xdr:spPr>
        <a:xfrm>
          <a:off x="9467850" y="919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108443</xdr:rowOff>
    </xdr:from>
    <xdr:to>
      <xdr:col>50</xdr:col>
      <xdr:colOff>165100</xdr:colOff>
      <xdr:row>58</xdr:row>
      <xdr:rowOff>38593</xdr:rowOff>
    </xdr:to>
    <xdr:sp macro="" textlink="">
      <xdr:nvSpPr>
        <xdr:cNvPr id="244" name="楕円 243">
          <a:extLst>
            <a:ext uri="{FF2B5EF4-FFF2-40B4-BE49-F238E27FC236}">
              <a16:creationId xmlns:a16="http://schemas.microsoft.com/office/drawing/2014/main" id="{977DC975-2454-4DE4-B10D-C6325126ABCB}"/>
            </a:ext>
          </a:extLst>
        </xdr:cNvPr>
        <xdr:cNvSpPr/>
      </xdr:nvSpPr>
      <xdr:spPr>
        <a:xfrm>
          <a:off x="8639175" y="93349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153402</xdr:rowOff>
    </xdr:from>
    <xdr:to>
      <xdr:col>55</xdr:col>
      <xdr:colOff>0</xdr:colOff>
      <xdr:row>57</xdr:row>
      <xdr:rowOff>159243</xdr:rowOff>
    </xdr:to>
    <xdr:cxnSp macro="">
      <xdr:nvCxnSpPr>
        <xdr:cNvPr id="245" name="直線コネクタ 244">
          <a:extLst>
            <a:ext uri="{FF2B5EF4-FFF2-40B4-BE49-F238E27FC236}">
              <a16:creationId xmlns:a16="http://schemas.microsoft.com/office/drawing/2014/main" id="{ED97727C-020F-42E1-A434-5321CDE7C10C}"/>
            </a:ext>
          </a:extLst>
        </xdr:cNvPr>
        <xdr:cNvCxnSpPr/>
      </xdr:nvCxnSpPr>
      <xdr:spPr>
        <a:xfrm flipV="1">
          <a:off x="8686800" y="9383127"/>
          <a:ext cx="74295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108782</xdr:rowOff>
    </xdr:from>
    <xdr:to>
      <xdr:col>46</xdr:col>
      <xdr:colOff>38100</xdr:colOff>
      <xdr:row>58</xdr:row>
      <xdr:rowOff>38932</xdr:rowOff>
    </xdr:to>
    <xdr:sp macro="" textlink="">
      <xdr:nvSpPr>
        <xdr:cNvPr id="246" name="楕円 245">
          <a:extLst>
            <a:ext uri="{FF2B5EF4-FFF2-40B4-BE49-F238E27FC236}">
              <a16:creationId xmlns:a16="http://schemas.microsoft.com/office/drawing/2014/main" id="{425FCE25-86B8-40E5-B40C-3D94D190A1A9}"/>
            </a:ext>
          </a:extLst>
        </xdr:cNvPr>
        <xdr:cNvSpPr/>
      </xdr:nvSpPr>
      <xdr:spPr>
        <a:xfrm>
          <a:off x="7839075" y="93353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159243</xdr:rowOff>
    </xdr:from>
    <xdr:to>
      <xdr:col>50</xdr:col>
      <xdr:colOff>114300</xdr:colOff>
      <xdr:row>57</xdr:row>
      <xdr:rowOff>159582</xdr:rowOff>
    </xdr:to>
    <xdr:cxnSp macro="">
      <xdr:nvCxnSpPr>
        <xdr:cNvPr id="247" name="直線コネクタ 246">
          <a:extLst>
            <a:ext uri="{FF2B5EF4-FFF2-40B4-BE49-F238E27FC236}">
              <a16:creationId xmlns:a16="http://schemas.microsoft.com/office/drawing/2014/main" id="{88D4ED42-AE33-4B28-8930-BDB001328B18}"/>
            </a:ext>
          </a:extLst>
        </xdr:cNvPr>
        <xdr:cNvCxnSpPr/>
      </xdr:nvCxnSpPr>
      <xdr:spPr>
        <a:xfrm flipV="1">
          <a:off x="7886700" y="9392143"/>
          <a:ext cx="8001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116086</xdr:rowOff>
    </xdr:from>
    <xdr:to>
      <xdr:col>41</xdr:col>
      <xdr:colOff>101600</xdr:colOff>
      <xdr:row>58</xdr:row>
      <xdr:rowOff>46236</xdr:rowOff>
    </xdr:to>
    <xdr:sp macro="" textlink="">
      <xdr:nvSpPr>
        <xdr:cNvPr id="248" name="楕円 247">
          <a:extLst>
            <a:ext uri="{FF2B5EF4-FFF2-40B4-BE49-F238E27FC236}">
              <a16:creationId xmlns:a16="http://schemas.microsoft.com/office/drawing/2014/main" id="{5EC8382F-AF11-4DF1-ABE4-311823A07A61}"/>
            </a:ext>
          </a:extLst>
        </xdr:cNvPr>
        <xdr:cNvSpPr/>
      </xdr:nvSpPr>
      <xdr:spPr>
        <a:xfrm>
          <a:off x="7029450" y="93458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159582</xdr:rowOff>
    </xdr:from>
    <xdr:to>
      <xdr:col>45</xdr:col>
      <xdr:colOff>177800</xdr:colOff>
      <xdr:row>57</xdr:row>
      <xdr:rowOff>166886</xdr:rowOff>
    </xdr:to>
    <xdr:cxnSp macro="">
      <xdr:nvCxnSpPr>
        <xdr:cNvPr id="249" name="直線コネクタ 248">
          <a:extLst>
            <a:ext uri="{FF2B5EF4-FFF2-40B4-BE49-F238E27FC236}">
              <a16:creationId xmlns:a16="http://schemas.microsoft.com/office/drawing/2014/main" id="{BFFEE1DE-9BA0-46A9-8330-C382131374E7}"/>
            </a:ext>
          </a:extLst>
        </xdr:cNvPr>
        <xdr:cNvCxnSpPr/>
      </xdr:nvCxnSpPr>
      <xdr:spPr>
        <a:xfrm flipV="1">
          <a:off x="7077075" y="9392482"/>
          <a:ext cx="809625"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115689</xdr:rowOff>
    </xdr:from>
    <xdr:to>
      <xdr:col>36</xdr:col>
      <xdr:colOff>165100</xdr:colOff>
      <xdr:row>58</xdr:row>
      <xdr:rowOff>45839</xdr:rowOff>
    </xdr:to>
    <xdr:sp macro="" textlink="">
      <xdr:nvSpPr>
        <xdr:cNvPr id="250" name="楕円 249">
          <a:extLst>
            <a:ext uri="{FF2B5EF4-FFF2-40B4-BE49-F238E27FC236}">
              <a16:creationId xmlns:a16="http://schemas.microsoft.com/office/drawing/2014/main" id="{3FEE876D-8EE8-489F-9D50-51B1013820F7}"/>
            </a:ext>
          </a:extLst>
        </xdr:cNvPr>
        <xdr:cNvSpPr/>
      </xdr:nvSpPr>
      <xdr:spPr>
        <a:xfrm>
          <a:off x="6238875" y="93454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166489</xdr:rowOff>
    </xdr:from>
    <xdr:to>
      <xdr:col>41</xdr:col>
      <xdr:colOff>50800</xdr:colOff>
      <xdr:row>57</xdr:row>
      <xdr:rowOff>166886</xdr:rowOff>
    </xdr:to>
    <xdr:cxnSp macro="">
      <xdr:nvCxnSpPr>
        <xdr:cNvPr id="251" name="直線コネクタ 250">
          <a:extLst>
            <a:ext uri="{FF2B5EF4-FFF2-40B4-BE49-F238E27FC236}">
              <a16:creationId xmlns:a16="http://schemas.microsoft.com/office/drawing/2014/main" id="{FD1CB926-0266-4E96-949B-7BDFC204F2CD}"/>
            </a:ext>
          </a:extLst>
        </xdr:cNvPr>
        <xdr:cNvCxnSpPr/>
      </xdr:nvCxnSpPr>
      <xdr:spPr>
        <a:xfrm>
          <a:off x="6286500" y="9393039"/>
          <a:ext cx="790575"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9FE71D9-B591-4800-B2C4-2E2135EB80F3}"/>
            </a:ext>
          </a:extLst>
        </xdr:cNvPr>
        <xdr:cNvSpPr txBox="1"/>
      </xdr:nvSpPr>
      <xdr:spPr>
        <a:xfrm>
          <a:off x="8399995"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11577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50FDC48A-FD1E-4F2D-B254-AEEA839588AF}"/>
            </a:ext>
          </a:extLst>
        </xdr:cNvPr>
        <xdr:cNvSpPr txBox="1"/>
      </xdr:nvSpPr>
      <xdr:spPr>
        <a:xfrm>
          <a:off x="7609420"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168179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27A9139B-6A4F-404E-A3F7-6F5EE0587EBD}"/>
            </a:ext>
          </a:extLst>
        </xdr:cNvPr>
        <xdr:cNvSpPr txBox="1"/>
      </xdr:nvSpPr>
      <xdr:spPr>
        <a:xfrm>
          <a:off x="6818845"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158947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D322D865-AFDD-4FDC-B8DD-FFE7DA28CBAE}"/>
            </a:ext>
          </a:extLst>
        </xdr:cNvPr>
        <xdr:cNvSpPr txBox="1"/>
      </xdr:nvSpPr>
      <xdr:spPr>
        <a:xfrm>
          <a:off x="6009220"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55120</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64DE4ED8-D3A7-4DEE-9CD5-BBDF568F352A}"/>
            </a:ext>
          </a:extLst>
        </xdr:cNvPr>
        <xdr:cNvSpPr txBox="1"/>
      </xdr:nvSpPr>
      <xdr:spPr>
        <a:xfrm>
          <a:off x="8399995" y="912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55459</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EB715F7A-4C35-4AA0-AE25-20FC1C4FAE34}"/>
            </a:ext>
          </a:extLst>
        </xdr:cNvPr>
        <xdr:cNvSpPr txBox="1"/>
      </xdr:nvSpPr>
      <xdr:spPr>
        <a:xfrm>
          <a:off x="7609420" y="912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62763</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C5CE99AE-ADEB-42B4-B0DB-440ED6349974}"/>
            </a:ext>
          </a:extLst>
        </xdr:cNvPr>
        <xdr:cNvSpPr txBox="1"/>
      </xdr:nvSpPr>
      <xdr:spPr>
        <a:xfrm>
          <a:off x="6818845" y="913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62366</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8382574A-F1A4-4B38-B6C7-43B3B6F781D1}"/>
            </a:ext>
          </a:extLst>
        </xdr:cNvPr>
        <xdr:cNvSpPr txBox="1"/>
      </xdr:nvSpPr>
      <xdr:spPr>
        <a:xfrm>
          <a:off x="6009220" y="913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38230B55-49A9-49EA-85AF-8201681DF26B}"/>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E9833795-E458-4F68-978C-63B90D7EF87F}"/>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555DD204-1E38-4029-BF39-4D7D43C89562}"/>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56E870FF-E632-4CF8-B8DD-3921B99FB22A}"/>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1257958E-B0E3-471E-9AE1-220E4BF4F832}"/>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185EF8D4-4046-4EA9-9F06-EF62DCC3A4E3}"/>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40138AC0-A7B9-430A-8BD5-CF5FBB1CF618}"/>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714C917-49CB-4198-B83C-402F4D354A4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B5310432-3D7F-4155-9F21-B12A9463967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BAC5CC9F-FDBD-4789-A474-C66B2A4F157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6541FAD0-2E06-48B9-A5C4-86ADA8F25C6E}"/>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7BF27090-DF8D-490A-AD27-6DF737FBBBFC}"/>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4FF20D02-708C-4710-A35C-D563AA7AB1A9}"/>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53A4DC22-B890-4259-85F4-348859150D19}"/>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35CFAED3-BC60-46F8-884C-23B884E3B0AD}"/>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47AB906-0593-4D0F-B522-3187AF8275FE}"/>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2BA48A83-D231-4044-BF78-B553F67FD493}"/>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D5B74DCE-6333-4906-87FB-6D465FB4EA41}"/>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8E3AA50D-BFE2-47C7-BD4A-C5E327F0FA6F}"/>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F7D29479-AC6A-47FD-B727-61BA2318334E}"/>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E238C580-8E26-4DB1-A548-93525E3A8BBC}"/>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3096120A-C86F-48F2-8507-517E6F8C87FF}"/>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628633B8-C0F3-4940-B92A-A53ACE9213EC}"/>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F7DDF1C9-495D-46CE-A570-F754B4CCA79B}"/>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DDF58881-19C4-490A-995C-30126B479C6D}"/>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3ADC5A4D-FCE1-4C49-9405-EC9A761775B1}"/>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7CEE9A2F-AC70-4FA7-9E17-8C576478226F}"/>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BFF7A5AC-7B6E-4E1C-9BF8-670704F7360E}"/>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79CCA7D9-8092-4628-B7CF-D7F62132B459}"/>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59707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F8234FEC-16DD-409E-9B69-BD597B1DE404}"/>
            </a:ext>
          </a:extLst>
        </xdr:cNvPr>
        <xdr:cNvSpPr txBox="1"/>
      </xdr:nvSpPr>
      <xdr:spPr>
        <a:xfrm>
          <a:off x="4219575" y="1333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631CE654-EA5E-408C-AF94-395BED9AEF11}"/>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458E2DB6-780A-4219-9020-3A3E545C8292}"/>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994AEE74-628A-4164-A45E-9A3019C704C9}"/>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589E9B9A-8413-4300-8282-9600CC5425CC}"/>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82277F5B-55E1-40A9-92C2-6A3E5C2AFF39}"/>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8144A8EE-D29E-4234-B7B5-BA10C2C96DA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A0E516F-008D-4737-BBD5-76D98E153306}"/>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091AE0C-EBB0-42AD-A758-C5AAEC185EB1}"/>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9F682C8-3AA8-4BBB-8E68-EB05D0C4EF4B}"/>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3AAA680-8DF6-449B-96B7-234C8942473D}"/>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300" name="楕円 299">
          <a:extLst>
            <a:ext uri="{FF2B5EF4-FFF2-40B4-BE49-F238E27FC236}">
              <a16:creationId xmlns:a16="http://schemas.microsoft.com/office/drawing/2014/main" id="{55DFF41A-A423-415A-8F19-3DF73CD9E2E4}"/>
            </a:ext>
          </a:extLst>
        </xdr:cNvPr>
        <xdr:cNvSpPr/>
      </xdr:nvSpPr>
      <xdr:spPr>
        <a:xfrm>
          <a:off x="4124325" y="137375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2375503D-D3EF-4795-8281-FD0B178A09B9}"/>
            </a:ext>
          </a:extLst>
        </xdr:cNvPr>
        <xdr:cNvSpPr txBox="1"/>
      </xdr:nvSpPr>
      <xdr:spPr>
        <a:xfrm>
          <a:off x="4219575"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302" name="楕円 301">
          <a:extLst>
            <a:ext uri="{FF2B5EF4-FFF2-40B4-BE49-F238E27FC236}">
              <a16:creationId xmlns:a16="http://schemas.microsoft.com/office/drawing/2014/main" id="{9429A559-9698-4574-9F1D-D8B628CE0BCC}"/>
            </a:ext>
          </a:extLst>
        </xdr:cNvPr>
        <xdr:cNvSpPr/>
      </xdr:nvSpPr>
      <xdr:spPr>
        <a:xfrm>
          <a:off x="3381375" y="136886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15239</xdr:rowOff>
    </xdr:to>
    <xdr:cxnSp macro="">
      <xdr:nvCxnSpPr>
        <xdr:cNvPr id="303" name="直線コネクタ 302">
          <a:extLst>
            <a:ext uri="{FF2B5EF4-FFF2-40B4-BE49-F238E27FC236}">
              <a16:creationId xmlns:a16="http://schemas.microsoft.com/office/drawing/2014/main" id="{F02F244C-2B09-4E44-9B51-2AE2D4349A68}"/>
            </a:ext>
          </a:extLst>
        </xdr:cNvPr>
        <xdr:cNvCxnSpPr/>
      </xdr:nvCxnSpPr>
      <xdr:spPr>
        <a:xfrm>
          <a:off x="3429000" y="13745845"/>
          <a:ext cx="752475"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40639</xdr:rowOff>
    </xdr:from>
    <xdr:to>
      <xdr:col>15</xdr:col>
      <xdr:colOff>101600</xdr:colOff>
      <xdr:row>84</xdr:row>
      <xdr:rowOff>142239</xdr:rowOff>
    </xdr:to>
    <xdr:sp macro="" textlink="">
      <xdr:nvSpPr>
        <xdr:cNvPr id="304" name="楕円 303">
          <a:extLst>
            <a:ext uri="{FF2B5EF4-FFF2-40B4-BE49-F238E27FC236}">
              <a16:creationId xmlns:a16="http://schemas.microsoft.com/office/drawing/2014/main" id="{F032E5D2-7A10-4F5C-9ADD-035B777BA3BA}"/>
            </a:ext>
          </a:extLst>
        </xdr:cNvPr>
        <xdr:cNvSpPr/>
      </xdr:nvSpPr>
      <xdr:spPr>
        <a:xfrm>
          <a:off x="2571750" y="136423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91439</xdr:rowOff>
    </xdr:from>
    <xdr:to>
      <xdr:col>19</xdr:col>
      <xdr:colOff>177800</xdr:colOff>
      <xdr:row>84</xdr:row>
      <xdr:rowOff>140970</xdr:rowOff>
    </xdr:to>
    <xdr:cxnSp macro="">
      <xdr:nvCxnSpPr>
        <xdr:cNvPr id="305" name="直線コネクタ 304">
          <a:extLst>
            <a:ext uri="{FF2B5EF4-FFF2-40B4-BE49-F238E27FC236}">
              <a16:creationId xmlns:a16="http://schemas.microsoft.com/office/drawing/2014/main" id="{D0E4945B-4A7E-427E-9C72-C02EA8D14AB9}"/>
            </a:ext>
          </a:extLst>
        </xdr:cNvPr>
        <xdr:cNvCxnSpPr/>
      </xdr:nvCxnSpPr>
      <xdr:spPr>
        <a:xfrm>
          <a:off x="2619375" y="13689964"/>
          <a:ext cx="809625"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162561</xdr:rowOff>
    </xdr:from>
    <xdr:to>
      <xdr:col>10</xdr:col>
      <xdr:colOff>165100</xdr:colOff>
      <xdr:row>84</xdr:row>
      <xdr:rowOff>92711</xdr:rowOff>
    </xdr:to>
    <xdr:sp macro="" textlink="">
      <xdr:nvSpPr>
        <xdr:cNvPr id="306" name="楕円 305">
          <a:extLst>
            <a:ext uri="{FF2B5EF4-FFF2-40B4-BE49-F238E27FC236}">
              <a16:creationId xmlns:a16="http://schemas.microsoft.com/office/drawing/2014/main" id="{DADC644D-A8F5-4FEC-960B-F2B9E498039D}"/>
            </a:ext>
          </a:extLst>
        </xdr:cNvPr>
        <xdr:cNvSpPr/>
      </xdr:nvSpPr>
      <xdr:spPr>
        <a:xfrm>
          <a:off x="1781175" y="135991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41911</xdr:rowOff>
    </xdr:from>
    <xdr:to>
      <xdr:col>15</xdr:col>
      <xdr:colOff>50800</xdr:colOff>
      <xdr:row>84</xdr:row>
      <xdr:rowOff>91439</xdr:rowOff>
    </xdr:to>
    <xdr:cxnSp macro="">
      <xdr:nvCxnSpPr>
        <xdr:cNvPr id="307" name="直線コネクタ 306">
          <a:extLst>
            <a:ext uri="{FF2B5EF4-FFF2-40B4-BE49-F238E27FC236}">
              <a16:creationId xmlns:a16="http://schemas.microsoft.com/office/drawing/2014/main" id="{5D8AB516-9183-45AC-B500-399E25C52823}"/>
            </a:ext>
          </a:extLst>
        </xdr:cNvPr>
        <xdr:cNvCxnSpPr/>
      </xdr:nvCxnSpPr>
      <xdr:spPr>
        <a:xfrm>
          <a:off x="1828800" y="13646786"/>
          <a:ext cx="790575"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109220</xdr:rowOff>
    </xdr:from>
    <xdr:to>
      <xdr:col>6</xdr:col>
      <xdr:colOff>38100</xdr:colOff>
      <xdr:row>84</xdr:row>
      <xdr:rowOff>39370</xdr:rowOff>
    </xdr:to>
    <xdr:sp macro="" textlink="">
      <xdr:nvSpPr>
        <xdr:cNvPr id="308" name="楕円 307">
          <a:extLst>
            <a:ext uri="{FF2B5EF4-FFF2-40B4-BE49-F238E27FC236}">
              <a16:creationId xmlns:a16="http://schemas.microsoft.com/office/drawing/2014/main" id="{0FBBA45B-43B0-4D54-A5A3-414071B4CF13}"/>
            </a:ext>
          </a:extLst>
        </xdr:cNvPr>
        <xdr:cNvSpPr/>
      </xdr:nvSpPr>
      <xdr:spPr>
        <a:xfrm>
          <a:off x="981075" y="13545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160020</xdr:rowOff>
    </xdr:from>
    <xdr:to>
      <xdr:col>10</xdr:col>
      <xdr:colOff>114300</xdr:colOff>
      <xdr:row>84</xdr:row>
      <xdr:rowOff>41911</xdr:rowOff>
    </xdr:to>
    <xdr:cxnSp macro="">
      <xdr:nvCxnSpPr>
        <xdr:cNvPr id="309" name="直線コネクタ 308">
          <a:extLst>
            <a:ext uri="{FF2B5EF4-FFF2-40B4-BE49-F238E27FC236}">
              <a16:creationId xmlns:a16="http://schemas.microsoft.com/office/drawing/2014/main" id="{B50D85CA-0F43-4589-8B1F-F6623509CB28}"/>
            </a:ext>
          </a:extLst>
        </xdr:cNvPr>
        <xdr:cNvCxnSpPr/>
      </xdr:nvCxnSpPr>
      <xdr:spPr>
        <a:xfrm>
          <a:off x="1028700" y="13602970"/>
          <a:ext cx="8001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113047</xdr:rowOff>
    </xdr:from>
    <xdr:ext cx="405111" cy="259045"/>
    <xdr:sp macro="" textlink="">
      <xdr:nvSpPr>
        <xdr:cNvPr id="310" name="n_1aveValue【公営住宅】&#10;有形固定資産減価償却率">
          <a:extLst>
            <a:ext uri="{FF2B5EF4-FFF2-40B4-BE49-F238E27FC236}">
              <a16:creationId xmlns:a16="http://schemas.microsoft.com/office/drawing/2014/main" id="{89F09177-430A-4401-9399-E975E1B27443}"/>
            </a:ext>
          </a:extLst>
        </xdr:cNvPr>
        <xdr:cNvSpPr txBox="1"/>
      </xdr:nvSpPr>
      <xdr:spPr>
        <a:xfrm>
          <a:off x="32391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1" name="n_2aveValue【公営住宅】&#10;有形固定資産減価償却率">
          <a:extLst>
            <a:ext uri="{FF2B5EF4-FFF2-40B4-BE49-F238E27FC236}">
              <a16:creationId xmlns:a16="http://schemas.microsoft.com/office/drawing/2014/main" id="{2161D369-5846-43A8-BFD2-C5055B6A1F11}"/>
            </a:ext>
          </a:extLst>
        </xdr:cNvPr>
        <xdr:cNvSpPr txBox="1"/>
      </xdr:nvSpPr>
      <xdr:spPr>
        <a:xfrm>
          <a:off x="24390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2" name="n_3aveValue【公営住宅】&#10;有形固定資産減価償却率">
          <a:extLst>
            <a:ext uri="{FF2B5EF4-FFF2-40B4-BE49-F238E27FC236}">
              <a16:creationId xmlns:a16="http://schemas.microsoft.com/office/drawing/2014/main" id="{F9CCD5EB-738E-40F3-A3CC-568D79E1860E}"/>
            </a:ext>
          </a:extLst>
        </xdr:cNvPr>
        <xdr:cNvSpPr txBox="1"/>
      </xdr:nvSpPr>
      <xdr:spPr>
        <a:xfrm>
          <a:off x="1648469"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a:extLst>
            <a:ext uri="{FF2B5EF4-FFF2-40B4-BE49-F238E27FC236}">
              <a16:creationId xmlns:a16="http://schemas.microsoft.com/office/drawing/2014/main" id="{07421DC5-8087-49F0-BECC-B4FA33055CB9}"/>
            </a:ext>
          </a:extLst>
        </xdr:cNvPr>
        <xdr:cNvSpPr txBox="1"/>
      </xdr:nvSpPr>
      <xdr:spPr>
        <a:xfrm>
          <a:off x="8483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314" name="n_1mainValue【公営住宅】&#10;有形固定資産減価償却率">
          <a:extLst>
            <a:ext uri="{FF2B5EF4-FFF2-40B4-BE49-F238E27FC236}">
              <a16:creationId xmlns:a16="http://schemas.microsoft.com/office/drawing/2014/main" id="{B7979CEB-BB07-420A-A9BD-C1C65F3772BF}"/>
            </a:ext>
          </a:extLst>
        </xdr:cNvPr>
        <xdr:cNvSpPr txBox="1"/>
      </xdr:nvSpPr>
      <xdr:spPr>
        <a:xfrm>
          <a:off x="32391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315" name="n_2mainValue【公営住宅】&#10;有形固定資産減価償却率">
          <a:extLst>
            <a:ext uri="{FF2B5EF4-FFF2-40B4-BE49-F238E27FC236}">
              <a16:creationId xmlns:a16="http://schemas.microsoft.com/office/drawing/2014/main" id="{258C2C4B-F44D-4D38-8FD6-193080BD75FD}"/>
            </a:ext>
          </a:extLst>
        </xdr:cNvPr>
        <xdr:cNvSpPr txBox="1"/>
      </xdr:nvSpPr>
      <xdr:spPr>
        <a:xfrm>
          <a:off x="2439044" y="1373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83838</xdr:rowOff>
    </xdr:from>
    <xdr:ext cx="405111" cy="259045"/>
    <xdr:sp macro="" textlink="">
      <xdr:nvSpPr>
        <xdr:cNvPr id="316" name="n_3mainValue【公営住宅】&#10;有形固定資産減価償却率">
          <a:extLst>
            <a:ext uri="{FF2B5EF4-FFF2-40B4-BE49-F238E27FC236}">
              <a16:creationId xmlns:a16="http://schemas.microsoft.com/office/drawing/2014/main" id="{BF91EF1F-6BCA-4E98-91FF-52E3A2282857}"/>
            </a:ext>
          </a:extLst>
        </xdr:cNvPr>
        <xdr:cNvSpPr txBox="1"/>
      </xdr:nvSpPr>
      <xdr:spPr>
        <a:xfrm>
          <a:off x="1648469" y="1368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30497</xdr:rowOff>
    </xdr:from>
    <xdr:ext cx="405111" cy="259045"/>
    <xdr:sp macro="" textlink="">
      <xdr:nvSpPr>
        <xdr:cNvPr id="317" name="n_4mainValue【公営住宅】&#10;有形固定資産減価償却率">
          <a:extLst>
            <a:ext uri="{FF2B5EF4-FFF2-40B4-BE49-F238E27FC236}">
              <a16:creationId xmlns:a16="http://schemas.microsoft.com/office/drawing/2014/main" id="{15287166-B822-4D8A-BDF2-BCF1B201AAB1}"/>
            </a:ext>
          </a:extLst>
        </xdr:cNvPr>
        <xdr:cNvSpPr txBox="1"/>
      </xdr:nvSpPr>
      <xdr:spPr>
        <a:xfrm>
          <a:off x="848369"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77686084-F900-481D-9449-945104BA661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4DF6A588-BA85-48B1-88A5-4E62B81A481D}"/>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3650C28D-6D83-4222-A4C5-2AA4943F79A1}"/>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CA536328-13A1-48A0-B07B-68916ED43656}"/>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B96C5F7C-9F40-4672-98E5-B4FE535BB005}"/>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1EEDBA17-20C4-41E2-9E3E-3179A3632F9C}"/>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701B694E-8A03-413E-A595-E1CD3858A429}"/>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564F570A-EA5A-4719-BCDF-306E7D1A0EB9}"/>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BD39A777-4295-499C-84F6-D4F136EAB3E4}"/>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76C06C25-D016-4DC4-8D2D-06A9B8B66C5F}"/>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EA764DDB-C9C4-4801-AE3B-4450D3560E22}"/>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63187435-65A0-4EF8-84AD-6059B282DEE6}"/>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FE430571-FECD-4516-B75E-EDBA0C31680F}"/>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3642CFB6-7E45-491B-94EB-0FF82209DDF1}"/>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865EBF51-E24F-418D-8CFA-79153F02EC9D}"/>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EC62150D-E9A4-4DD9-9D6B-BDBB16BC1739}"/>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F9B1DC7B-58C2-46F2-9EFD-0E71FDFAA681}"/>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43756713-1E99-4C30-8F0B-386D924FD1B6}"/>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E1749D7C-C1D8-46DC-9BF1-45F12F4B6B6E}"/>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61BB792B-52E4-423F-A2D7-64710A60D27C}"/>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2DC86A2A-9FE1-4032-A659-2B370D6A7C08}"/>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A76A2CE4-E217-47AF-8F8B-F5789991B336}"/>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E770528C-E2F5-4B4B-88AF-E05081866C82}"/>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0DC5622E-430A-415C-9933-197F5D6AD9CF}"/>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BE9E927D-3515-4F8B-B7C9-F61EC7BCB793}"/>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9F33097F-3847-43DA-B05E-54C80613D4E9}"/>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a:extLst>
            <a:ext uri="{FF2B5EF4-FFF2-40B4-BE49-F238E27FC236}">
              <a16:creationId xmlns:a16="http://schemas.microsoft.com/office/drawing/2014/main" id="{EE388C8C-2AF3-492E-80BD-BA31C103B30E}"/>
            </a:ext>
          </a:extLst>
        </xdr:cNvPr>
        <xdr:cNvSpPr txBox="1"/>
      </xdr:nvSpPr>
      <xdr:spPr>
        <a:xfrm>
          <a:off x="9467850" y="13247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DE0A8DE6-CCFE-46F9-8ED6-6B9BCC72A23E}"/>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CDE2407E-D5E1-4CC5-BD16-5F7637758FDA}"/>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EED72E86-B858-4033-ACBF-208DC9306B92}"/>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FEF6BD88-05F0-4F61-935E-C22EB3D71B3F}"/>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906703C3-499A-407C-8A75-54F24D07AF2A}"/>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87B7777A-A4D0-442F-BBA5-9F07493540F7}"/>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A2D39B6-68A4-4445-9C72-46EEB4292D03}"/>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9CB405F-CCEF-42E5-A9DC-1204A59B75BB}"/>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9CC6C3D-8E9E-46BD-8AA7-BB0F5D87321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3BBF82E-5B97-4E5F-9FBD-8B33BE7F4B55}"/>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131775</xdr:rowOff>
    </xdr:from>
    <xdr:to>
      <xdr:col>55</xdr:col>
      <xdr:colOff>50800</xdr:colOff>
      <xdr:row>84</xdr:row>
      <xdr:rowOff>61925</xdr:rowOff>
    </xdr:to>
    <xdr:sp macro="" textlink="">
      <xdr:nvSpPr>
        <xdr:cNvPr id="355" name="楕円 354">
          <a:extLst>
            <a:ext uri="{FF2B5EF4-FFF2-40B4-BE49-F238E27FC236}">
              <a16:creationId xmlns:a16="http://schemas.microsoft.com/office/drawing/2014/main" id="{83A1B8AA-39A1-401E-BB5E-9B03A4C7C8CF}"/>
            </a:ext>
          </a:extLst>
        </xdr:cNvPr>
        <xdr:cNvSpPr/>
      </xdr:nvSpPr>
      <xdr:spPr>
        <a:xfrm>
          <a:off x="9401175" y="135715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110202</xdr:rowOff>
    </xdr:from>
    <xdr:ext cx="469744" cy="259045"/>
    <xdr:sp macro="" textlink="">
      <xdr:nvSpPr>
        <xdr:cNvPr id="356" name="【公営住宅】&#10;一人当たり面積該当値テキスト">
          <a:extLst>
            <a:ext uri="{FF2B5EF4-FFF2-40B4-BE49-F238E27FC236}">
              <a16:creationId xmlns:a16="http://schemas.microsoft.com/office/drawing/2014/main" id="{ECE9DCBC-56ED-4B30-94CA-FE3307BB171D}"/>
            </a:ext>
          </a:extLst>
        </xdr:cNvPr>
        <xdr:cNvSpPr txBox="1"/>
      </xdr:nvSpPr>
      <xdr:spPr>
        <a:xfrm>
          <a:off x="9467850" y="135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131318</xdr:rowOff>
    </xdr:from>
    <xdr:to>
      <xdr:col>50</xdr:col>
      <xdr:colOff>165100</xdr:colOff>
      <xdr:row>84</xdr:row>
      <xdr:rowOff>61468</xdr:rowOff>
    </xdr:to>
    <xdr:sp macro="" textlink="">
      <xdr:nvSpPr>
        <xdr:cNvPr id="357" name="楕円 356">
          <a:extLst>
            <a:ext uri="{FF2B5EF4-FFF2-40B4-BE49-F238E27FC236}">
              <a16:creationId xmlns:a16="http://schemas.microsoft.com/office/drawing/2014/main" id="{4A5FE1D6-73D4-4D64-8078-AC323C14C99A}"/>
            </a:ext>
          </a:extLst>
        </xdr:cNvPr>
        <xdr:cNvSpPr/>
      </xdr:nvSpPr>
      <xdr:spPr>
        <a:xfrm>
          <a:off x="8639175" y="135710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xdr:rowOff>
    </xdr:from>
    <xdr:to>
      <xdr:col>55</xdr:col>
      <xdr:colOff>0</xdr:colOff>
      <xdr:row>84</xdr:row>
      <xdr:rowOff>11125</xdr:rowOff>
    </xdr:to>
    <xdr:cxnSp macro="">
      <xdr:nvCxnSpPr>
        <xdr:cNvPr id="358" name="直線コネクタ 357">
          <a:extLst>
            <a:ext uri="{FF2B5EF4-FFF2-40B4-BE49-F238E27FC236}">
              <a16:creationId xmlns:a16="http://schemas.microsoft.com/office/drawing/2014/main" id="{958B93FA-4ED2-4C40-9D57-AEA2D2ACE7F2}"/>
            </a:ext>
          </a:extLst>
        </xdr:cNvPr>
        <xdr:cNvCxnSpPr/>
      </xdr:nvCxnSpPr>
      <xdr:spPr>
        <a:xfrm>
          <a:off x="8686800" y="13609193"/>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131775</xdr:rowOff>
    </xdr:from>
    <xdr:to>
      <xdr:col>46</xdr:col>
      <xdr:colOff>38100</xdr:colOff>
      <xdr:row>84</xdr:row>
      <xdr:rowOff>61925</xdr:rowOff>
    </xdr:to>
    <xdr:sp macro="" textlink="">
      <xdr:nvSpPr>
        <xdr:cNvPr id="359" name="楕円 358">
          <a:extLst>
            <a:ext uri="{FF2B5EF4-FFF2-40B4-BE49-F238E27FC236}">
              <a16:creationId xmlns:a16="http://schemas.microsoft.com/office/drawing/2014/main" id="{779DAF27-C75F-4FE0-B5D7-4735C56C9F6C}"/>
            </a:ext>
          </a:extLst>
        </xdr:cNvPr>
        <xdr:cNvSpPr/>
      </xdr:nvSpPr>
      <xdr:spPr>
        <a:xfrm>
          <a:off x="7839075" y="13571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xdr:rowOff>
    </xdr:from>
    <xdr:to>
      <xdr:col>50</xdr:col>
      <xdr:colOff>114300</xdr:colOff>
      <xdr:row>84</xdr:row>
      <xdr:rowOff>11125</xdr:rowOff>
    </xdr:to>
    <xdr:cxnSp macro="">
      <xdr:nvCxnSpPr>
        <xdr:cNvPr id="360" name="直線コネクタ 359">
          <a:extLst>
            <a:ext uri="{FF2B5EF4-FFF2-40B4-BE49-F238E27FC236}">
              <a16:creationId xmlns:a16="http://schemas.microsoft.com/office/drawing/2014/main" id="{7838DB71-6172-41AB-AAF8-98F62CD02FC2}"/>
            </a:ext>
          </a:extLst>
        </xdr:cNvPr>
        <xdr:cNvCxnSpPr/>
      </xdr:nvCxnSpPr>
      <xdr:spPr>
        <a:xfrm flipV="1">
          <a:off x="7886700" y="13609193"/>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130860</xdr:rowOff>
    </xdr:from>
    <xdr:to>
      <xdr:col>41</xdr:col>
      <xdr:colOff>101600</xdr:colOff>
      <xdr:row>84</xdr:row>
      <xdr:rowOff>61010</xdr:rowOff>
    </xdr:to>
    <xdr:sp macro="" textlink="">
      <xdr:nvSpPr>
        <xdr:cNvPr id="361" name="楕円 360">
          <a:extLst>
            <a:ext uri="{FF2B5EF4-FFF2-40B4-BE49-F238E27FC236}">
              <a16:creationId xmlns:a16="http://schemas.microsoft.com/office/drawing/2014/main" id="{8FCFA7E6-2F57-4667-A54E-4876D275DEF3}"/>
            </a:ext>
          </a:extLst>
        </xdr:cNvPr>
        <xdr:cNvSpPr/>
      </xdr:nvSpPr>
      <xdr:spPr>
        <a:xfrm>
          <a:off x="7029450" y="135706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10210</xdr:rowOff>
    </xdr:from>
    <xdr:to>
      <xdr:col>45</xdr:col>
      <xdr:colOff>177800</xdr:colOff>
      <xdr:row>84</xdr:row>
      <xdr:rowOff>11125</xdr:rowOff>
    </xdr:to>
    <xdr:cxnSp macro="">
      <xdr:nvCxnSpPr>
        <xdr:cNvPr id="362" name="直線コネクタ 361">
          <a:extLst>
            <a:ext uri="{FF2B5EF4-FFF2-40B4-BE49-F238E27FC236}">
              <a16:creationId xmlns:a16="http://schemas.microsoft.com/office/drawing/2014/main" id="{360F4E73-183C-4DAB-83BB-DBACFBF5464F}"/>
            </a:ext>
          </a:extLst>
        </xdr:cNvPr>
        <xdr:cNvCxnSpPr/>
      </xdr:nvCxnSpPr>
      <xdr:spPr>
        <a:xfrm>
          <a:off x="7077075" y="13608735"/>
          <a:ext cx="80962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130403</xdr:rowOff>
    </xdr:from>
    <xdr:to>
      <xdr:col>36</xdr:col>
      <xdr:colOff>165100</xdr:colOff>
      <xdr:row>84</xdr:row>
      <xdr:rowOff>60553</xdr:rowOff>
    </xdr:to>
    <xdr:sp macro="" textlink="">
      <xdr:nvSpPr>
        <xdr:cNvPr id="363" name="楕円 362">
          <a:extLst>
            <a:ext uri="{FF2B5EF4-FFF2-40B4-BE49-F238E27FC236}">
              <a16:creationId xmlns:a16="http://schemas.microsoft.com/office/drawing/2014/main" id="{5968D043-F491-4941-A7E0-D61E7DC415CD}"/>
            </a:ext>
          </a:extLst>
        </xdr:cNvPr>
        <xdr:cNvSpPr/>
      </xdr:nvSpPr>
      <xdr:spPr>
        <a:xfrm>
          <a:off x="6238875" y="135701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xdr:rowOff>
    </xdr:from>
    <xdr:to>
      <xdr:col>41</xdr:col>
      <xdr:colOff>50800</xdr:colOff>
      <xdr:row>84</xdr:row>
      <xdr:rowOff>10210</xdr:rowOff>
    </xdr:to>
    <xdr:cxnSp macro="">
      <xdr:nvCxnSpPr>
        <xdr:cNvPr id="364" name="直線コネクタ 363">
          <a:extLst>
            <a:ext uri="{FF2B5EF4-FFF2-40B4-BE49-F238E27FC236}">
              <a16:creationId xmlns:a16="http://schemas.microsoft.com/office/drawing/2014/main" id="{F868AE60-5F7C-4486-8BFF-07E58FCC20A5}"/>
            </a:ext>
          </a:extLst>
        </xdr:cNvPr>
        <xdr:cNvCxnSpPr/>
      </xdr:nvCxnSpPr>
      <xdr:spPr>
        <a:xfrm>
          <a:off x="6286500" y="13608278"/>
          <a:ext cx="79057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37F4FD3B-85B8-4D78-B48E-1526BA446305}"/>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A02EF8B2-7B31-47B9-B801-1BC220BE3993}"/>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F5CD16C0-1B54-465A-B4F2-3050A375B734}"/>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a:extLst>
            <a:ext uri="{FF2B5EF4-FFF2-40B4-BE49-F238E27FC236}">
              <a16:creationId xmlns:a16="http://schemas.microsoft.com/office/drawing/2014/main" id="{E4BEB0FC-0C04-4AC1-AFA1-C4AECB26D201}"/>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52595</xdr:rowOff>
    </xdr:from>
    <xdr:ext cx="469744" cy="259045"/>
    <xdr:sp macro="" textlink="">
      <xdr:nvSpPr>
        <xdr:cNvPr id="369" name="n_1mainValue【公営住宅】&#10;一人当たり面積">
          <a:extLst>
            <a:ext uri="{FF2B5EF4-FFF2-40B4-BE49-F238E27FC236}">
              <a16:creationId xmlns:a16="http://schemas.microsoft.com/office/drawing/2014/main" id="{C77901B8-7BE4-4736-BA84-C9EF9052A568}"/>
            </a:ext>
          </a:extLst>
        </xdr:cNvPr>
        <xdr:cNvSpPr txBox="1"/>
      </xdr:nvSpPr>
      <xdr:spPr>
        <a:xfrm>
          <a:off x="8458277" y="1365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53052</xdr:rowOff>
    </xdr:from>
    <xdr:ext cx="469744" cy="259045"/>
    <xdr:sp macro="" textlink="">
      <xdr:nvSpPr>
        <xdr:cNvPr id="370" name="n_2mainValue【公営住宅】&#10;一人当たり面積">
          <a:extLst>
            <a:ext uri="{FF2B5EF4-FFF2-40B4-BE49-F238E27FC236}">
              <a16:creationId xmlns:a16="http://schemas.microsoft.com/office/drawing/2014/main" id="{BB7A7CA5-317B-40F6-AA21-C87D3610F30D}"/>
            </a:ext>
          </a:extLst>
        </xdr:cNvPr>
        <xdr:cNvSpPr txBox="1"/>
      </xdr:nvSpPr>
      <xdr:spPr>
        <a:xfrm>
          <a:off x="7677227" y="136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52137</xdr:rowOff>
    </xdr:from>
    <xdr:ext cx="469744" cy="259045"/>
    <xdr:sp macro="" textlink="">
      <xdr:nvSpPr>
        <xdr:cNvPr id="371" name="n_3mainValue【公営住宅】&#10;一人当たり面積">
          <a:extLst>
            <a:ext uri="{FF2B5EF4-FFF2-40B4-BE49-F238E27FC236}">
              <a16:creationId xmlns:a16="http://schemas.microsoft.com/office/drawing/2014/main" id="{43BE57F2-9309-40DE-8B86-704C9286A002}"/>
            </a:ext>
          </a:extLst>
        </xdr:cNvPr>
        <xdr:cNvSpPr txBox="1"/>
      </xdr:nvSpPr>
      <xdr:spPr>
        <a:xfrm>
          <a:off x="6867602" y="1365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51680</xdr:rowOff>
    </xdr:from>
    <xdr:ext cx="469744" cy="259045"/>
    <xdr:sp macro="" textlink="">
      <xdr:nvSpPr>
        <xdr:cNvPr id="372" name="n_4mainValue【公営住宅】&#10;一人当たり面積">
          <a:extLst>
            <a:ext uri="{FF2B5EF4-FFF2-40B4-BE49-F238E27FC236}">
              <a16:creationId xmlns:a16="http://schemas.microsoft.com/office/drawing/2014/main" id="{029C001F-1272-46A2-8226-145C76F08A54}"/>
            </a:ext>
          </a:extLst>
        </xdr:cNvPr>
        <xdr:cNvSpPr txBox="1"/>
      </xdr:nvSpPr>
      <xdr:spPr>
        <a:xfrm>
          <a:off x="6067502" y="136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FA812877-33B0-4633-8CBB-5F0DBD0BDD6D}"/>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4D774328-0C8D-4314-A652-60C3EA4973AF}"/>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8DA962C3-961F-4731-B52C-640B383D68BA}"/>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B1B899DD-C7C1-436F-877D-F2EA7E8230C3}"/>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5C3BA12E-3307-45AB-AB83-3968B1ED7F52}"/>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20C0F97C-1F93-47BE-BE56-2C2A97D9E3B0}"/>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E47EE372-A457-47EC-8407-DCF64895AB50}"/>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EB458451-73A8-47AE-936C-06C08DD08CBA}"/>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2482EB6F-2F1D-4E24-B9CC-830B72B5CD5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2E6A789C-E27A-4D90-9C6A-82AA2FA8A4E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BA732FD2-82B9-4A59-B263-0E05241859AD}"/>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0F19F670-3B97-4AD8-AB91-B77D7FA63792}"/>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31F37E75-76C9-4C2D-9ACD-C72EAD76D29A}"/>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9E8F2818-50DC-4140-A422-66DF96B8AB24}"/>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6E1603C4-1FDD-4B98-95AE-C1A6CE7BD14C}"/>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AB921B8F-DDD8-4357-A5E1-D2A72305C7AB}"/>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A5B15FFD-917C-4FD5-8784-C5755BDEF0C3}"/>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19D06278-F8C4-4776-8C51-FB0AC9FE0174}"/>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BB2A9AAF-EA48-4F29-8DF2-78BD54E1A412}"/>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2D65EE84-6991-4A82-9445-F35C47FFCF2F}"/>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F214BED6-C985-40CD-8ACD-93B5A736039C}"/>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463F85B6-707B-421B-9587-771153D33A9A}"/>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F7669649-9D15-469B-97C8-A240DC299484}"/>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id="{DC0247F4-F776-42C0-A097-A9CE31605010}"/>
            </a:ext>
          </a:extLst>
        </xdr:cNvPr>
        <xdr:cNvCxnSpPr/>
      </xdr:nvCxnSpPr>
      <xdr:spPr>
        <a:xfrm flipV="1">
          <a:off x="4180840" y="16342995"/>
          <a:ext cx="0" cy="13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94DE5C8B-CE7A-4A32-B418-F60EA324B6AB}"/>
            </a:ext>
          </a:extLst>
        </xdr:cNvPr>
        <xdr:cNvSpPr txBox="1"/>
      </xdr:nvSpPr>
      <xdr:spPr>
        <a:xfrm>
          <a:off x="4219575"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id="{0D554CB6-9E5C-49C5-AA7C-91ADBE5048B3}"/>
            </a:ext>
          </a:extLst>
        </xdr:cNvPr>
        <xdr:cNvCxnSpPr/>
      </xdr:nvCxnSpPr>
      <xdr:spPr>
        <a:xfrm>
          <a:off x="4105275" y="1765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B47A31CD-2E6F-46A5-898D-529EC24B1AB6}"/>
            </a:ext>
          </a:extLst>
        </xdr:cNvPr>
        <xdr:cNvSpPr txBox="1"/>
      </xdr:nvSpPr>
      <xdr:spPr>
        <a:xfrm>
          <a:off x="4219575" y="16127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id="{60B5EFEA-B838-4A92-BEA3-FF11D48A161A}"/>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158132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D0701731-A6D4-4EAF-BFB0-486B50DC403C}"/>
            </a:ext>
          </a:extLst>
        </xdr:cNvPr>
        <xdr:cNvSpPr txBox="1"/>
      </xdr:nvSpPr>
      <xdr:spPr>
        <a:xfrm>
          <a:off x="4219575" y="1732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id="{7F8E80F7-350F-49FA-8961-31BF3CC08F9C}"/>
            </a:ext>
          </a:extLst>
        </xdr:cNvPr>
        <xdr:cNvSpPr/>
      </xdr:nvSpPr>
      <xdr:spPr>
        <a:xfrm>
          <a:off x="4124325" y="173374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id="{1AAD6570-A863-4137-8E48-975FDF064627}"/>
            </a:ext>
          </a:extLst>
        </xdr:cNvPr>
        <xdr:cNvSpPr/>
      </xdr:nvSpPr>
      <xdr:spPr>
        <a:xfrm>
          <a:off x="3381375" y="173234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id="{3F9B35B4-F521-41E3-B841-A6B158FE7D03}"/>
            </a:ext>
          </a:extLst>
        </xdr:cNvPr>
        <xdr:cNvSpPr/>
      </xdr:nvSpPr>
      <xdr:spPr>
        <a:xfrm>
          <a:off x="2571750" y="17285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id="{A64B0679-BDF1-4C2B-8ABD-AA1ADD805D7E}"/>
            </a:ext>
          </a:extLst>
        </xdr:cNvPr>
        <xdr:cNvSpPr/>
      </xdr:nvSpPr>
      <xdr:spPr>
        <a:xfrm>
          <a:off x="1781175" y="172688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id="{41D61D5D-7AF4-4BD5-BEA0-4EDC90F577A1}"/>
            </a:ext>
          </a:extLst>
        </xdr:cNvPr>
        <xdr:cNvSpPr/>
      </xdr:nvSpPr>
      <xdr:spPr>
        <a:xfrm>
          <a:off x="981075" y="172281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55388876-CCB9-4C25-8C7D-DA63257E9571}"/>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4DEF0039-3FBB-4CC0-ADD4-778A8891E967}"/>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FB97F48-B9C1-43BA-BA35-198F0135F20B}"/>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9C246F4-9073-468F-998C-752855B3DEE9}"/>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6269095-11C7-4AC8-B71E-D0A2D4655BA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154939</xdr:rowOff>
    </xdr:from>
    <xdr:to>
      <xdr:col>24</xdr:col>
      <xdr:colOff>114300</xdr:colOff>
      <xdr:row>107</xdr:row>
      <xdr:rowOff>85089</xdr:rowOff>
    </xdr:to>
    <xdr:sp macro="" textlink="">
      <xdr:nvSpPr>
        <xdr:cNvPr id="412" name="楕円 411">
          <a:extLst>
            <a:ext uri="{FF2B5EF4-FFF2-40B4-BE49-F238E27FC236}">
              <a16:creationId xmlns:a16="http://schemas.microsoft.com/office/drawing/2014/main" id="{B51F92C3-E284-4BE9-8610-402708EC227F}"/>
            </a:ext>
          </a:extLst>
        </xdr:cNvPr>
        <xdr:cNvSpPr/>
      </xdr:nvSpPr>
      <xdr:spPr>
        <a:xfrm>
          <a:off x="4124325" y="173189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6366</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4C137B4C-9595-4944-AEB2-9F2437411D7B}"/>
            </a:ext>
          </a:extLst>
        </xdr:cNvPr>
        <xdr:cNvSpPr txBox="1"/>
      </xdr:nvSpPr>
      <xdr:spPr>
        <a:xfrm>
          <a:off x="4219575" y="1717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114936</xdr:rowOff>
    </xdr:from>
    <xdr:to>
      <xdr:col>20</xdr:col>
      <xdr:colOff>38100</xdr:colOff>
      <xdr:row>107</xdr:row>
      <xdr:rowOff>45086</xdr:rowOff>
    </xdr:to>
    <xdr:sp macro="" textlink="">
      <xdr:nvSpPr>
        <xdr:cNvPr id="414" name="楕円 413">
          <a:extLst>
            <a:ext uri="{FF2B5EF4-FFF2-40B4-BE49-F238E27FC236}">
              <a16:creationId xmlns:a16="http://schemas.microsoft.com/office/drawing/2014/main" id="{3F94E141-2EBD-4A63-9D96-FF6A627F378A}"/>
            </a:ext>
          </a:extLst>
        </xdr:cNvPr>
        <xdr:cNvSpPr/>
      </xdr:nvSpPr>
      <xdr:spPr>
        <a:xfrm>
          <a:off x="3381375" y="172789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165736</xdr:rowOff>
    </xdr:from>
    <xdr:to>
      <xdr:col>24</xdr:col>
      <xdr:colOff>63500</xdr:colOff>
      <xdr:row>107</xdr:row>
      <xdr:rowOff>34289</xdr:rowOff>
    </xdr:to>
    <xdr:cxnSp macro="">
      <xdr:nvCxnSpPr>
        <xdr:cNvPr id="415" name="直線コネクタ 414">
          <a:extLst>
            <a:ext uri="{FF2B5EF4-FFF2-40B4-BE49-F238E27FC236}">
              <a16:creationId xmlns:a16="http://schemas.microsoft.com/office/drawing/2014/main" id="{06D2DD49-FAB7-4E07-974A-99D7B6E55DA7}"/>
            </a:ext>
          </a:extLst>
        </xdr:cNvPr>
        <xdr:cNvCxnSpPr/>
      </xdr:nvCxnSpPr>
      <xdr:spPr>
        <a:xfrm>
          <a:off x="3429000" y="17326611"/>
          <a:ext cx="752475"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74930</xdr:rowOff>
    </xdr:from>
    <xdr:to>
      <xdr:col>15</xdr:col>
      <xdr:colOff>101600</xdr:colOff>
      <xdr:row>107</xdr:row>
      <xdr:rowOff>5080</xdr:rowOff>
    </xdr:to>
    <xdr:sp macro="" textlink="">
      <xdr:nvSpPr>
        <xdr:cNvPr id="416" name="楕円 415">
          <a:extLst>
            <a:ext uri="{FF2B5EF4-FFF2-40B4-BE49-F238E27FC236}">
              <a16:creationId xmlns:a16="http://schemas.microsoft.com/office/drawing/2014/main" id="{0ABA9BA2-E72D-4459-85DC-615422AA64D3}"/>
            </a:ext>
          </a:extLst>
        </xdr:cNvPr>
        <xdr:cNvSpPr/>
      </xdr:nvSpPr>
      <xdr:spPr>
        <a:xfrm>
          <a:off x="2571750" y="172389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125730</xdr:rowOff>
    </xdr:from>
    <xdr:to>
      <xdr:col>19</xdr:col>
      <xdr:colOff>177800</xdr:colOff>
      <xdr:row>106</xdr:row>
      <xdr:rowOff>165736</xdr:rowOff>
    </xdr:to>
    <xdr:cxnSp macro="">
      <xdr:nvCxnSpPr>
        <xdr:cNvPr id="417" name="直線コネクタ 416">
          <a:extLst>
            <a:ext uri="{FF2B5EF4-FFF2-40B4-BE49-F238E27FC236}">
              <a16:creationId xmlns:a16="http://schemas.microsoft.com/office/drawing/2014/main" id="{73C2C75D-BA38-4315-98D1-4C76C6409ACA}"/>
            </a:ext>
          </a:extLst>
        </xdr:cNvPr>
        <xdr:cNvCxnSpPr/>
      </xdr:nvCxnSpPr>
      <xdr:spPr>
        <a:xfrm>
          <a:off x="2619375" y="17286605"/>
          <a:ext cx="80962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418" name="楕円 417">
          <a:extLst>
            <a:ext uri="{FF2B5EF4-FFF2-40B4-BE49-F238E27FC236}">
              <a16:creationId xmlns:a16="http://schemas.microsoft.com/office/drawing/2014/main" id="{276E221E-73E0-49A2-BE1F-E31CD870560B}"/>
            </a:ext>
          </a:extLst>
        </xdr:cNvPr>
        <xdr:cNvSpPr/>
      </xdr:nvSpPr>
      <xdr:spPr>
        <a:xfrm>
          <a:off x="1781175" y="172008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125730</xdr:rowOff>
    </xdr:to>
    <xdr:cxnSp macro="">
      <xdr:nvCxnSpPr>
        <xdr:cNvPr id="419" name="直線コネクタ 418">
          <a:extLst>
            <a:ext uri="{FF2B5EF4-FFF2-40B4-BE49-F238E27FC236}">
              <a16:creationId xmlns:a16="http://schemas.microsoft.com/office/drawing/2014/main" id="{7CDF6CC0-F09E-4BBC-86BA-93BEE1BA4514}"/>
            </a:ext>
          </a:extLst>
        </xdr:cNvPr>
        <xdr:cNvCxnSpPr/>
      </xdr:nvCxnSpPr>
      <xdr:spPr>
        <a:xfrm>
          <a:off x="1828800" y="1724850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168275</xdr:rowOff>
    </xdr:from>
    <xdr:to>
      <xdr:col>6</xdr:col>
      <xdr:colOff>38100</xdr:colOff>
      <xdr:row>106</xdr:row>
      <xdr:rowOff>98425</xdr:rowOff>
    </xdr:to>
    <xdr:sp macro="" textlink="">
      <xdr:nvSpPr>
        <xdr:cNvPr id="420" name="楕円 419">
          <a:extLst>
            <a:ext uri="{FF2B5EF4-FFF2-40B4-BE49-F238E27FC236}">
              <a16:creationId xmlns:a16="http://schemas.microsoft.com/office/drawing/2014/main" id="{126E53DE-7273-49DF-B446-411B60777750}"/>
            </a:ext>
          </a:extLst>
        </xdr:cNvPr>
        <xdr:cNvSpPr/>
      </xdr:nvSpPr>
      <xdr:spPr>
        <a:xfrm>
          <a:off x="981075" y="171608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47625</xdr:rowOff>
    </xdr:from>
    <xdr:to>
      <xdr:col>10</xdr:col>
      <xdr:colOff>114300</xdr:colOff>
      <xdr:row>106</xdr:row>
      <xdr:rowOff>87630</xdr:rowOff>
    </xdr:to>
    <xdr:cxnSp macro="">
      <xdr:nvCxnSpPr>
        <xdr:cNvPr id="421" name="直線コネクタ 420">
          <a:extLst>
            <a:ext uri="{FF2B5EF4-FFF2-40B4-BE49-F238E27FC236}">
              <a16:creationId xmlns:a16="http://schemas.microsoft.com/office/drawing/2014/main" id="{30D7847B-6933-4619-ACFD-E81DF168C867}"/>
            </a:ext>
          </a:extLst>
        </xdr:cNvPr>
        <xdr:cNvCxnSpPr/>
      </xdr:nvCxnSpPr>
      <xdr:spPr>
        <a:xfrm>
          <a:off x="1028700" y="17208500"/>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422" name="n_1aveValue【港湾・漁港】&#10;有形固定資産減価償却率">
          <a:extLst>
            <a:ext uri="{FF2B5EF4-FFF2-40B4-BE49-F238E27FC236}">
              <a16:creationId xmlns:a16="http://schemas.microsoft.com/office/drawing/2014/main" id="{47F11B3C-2336-49F7-B626-3400244173CF}"/>
            </a:ext>
          </a:extLst>
        </xdr:cNvPr>
        <xdr:cNvSpPr txBox="1"/>
      </xdr:nvSpPr>
      <xdr:spPr>
        <a:xfrm>
          <a:off x="32391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45738</xdr:rowOff>
    </xdr:from>
    <xdr:ext cx="405111" cy="259045"/>
    <xdr:sp macro="" textlink="">
      <xdr:nvSpPr>
        <xdr:cNvPr id="423" name="n_2aveValue【港湾・漁港】&#10;有形固定資産減価償却率">
          <a:extLst>
            <a:ext uri="{FF2B5EF4-FFF2-40B4-BE49-F238E27FC236}">
              <a16:creationId xmlns:a16="http://schemas.microsoft.com/office/drawing/2014/main" id="{D3B74312-B70F-4392-B177-FE5AC32EDA7C}"/>
            </a:ext>
          </a:extLst>
        </xdr:cNvPr>
        <xdr:cNvSpPr txBox="1"/>
      </xdr:nvSpPr>
      <xdr:spPr>
        <a:xfrm>
          <a:off x="24390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24" name="n_3aveValue【港湾・漁港】&#10;有形固定資産減価償却率">
          <a:extLst>
            <a:ext uri="{FF2B5EF4-FFF2-40B4-BE49-F238E27FC236}">
              <a16:creationId xmlns:a16="http://schemas.microsoft.com/office/drawing/2014/main" id="{4356A84B-6260-4FE1-8ED7-50B71ADC8B94}"/>
            </a:ext>
          </a:extLst>
        </xdr:cNvPr>
        <xdr:cNvSpPr txBox="1"/>
      </xdr:nvSpPr>
      <xdr:spPr>
        <a:xfrm>
          <a:off x="16484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25" name="n_4aveValue【港湾・漁港】&#10;有形固定資産減価償却率">
          <a:extLst>
            <a:ext uri="{FF2B5EF4-FFF2-40B4-BE49-F238E27FC236}">
              <a16:creationId xmlns:a16="http://schemas.microsoft.com/office/drawing/2014/main" id="{6A3CC1C6-05EC-4DDC-994F-41CB112FB43D}"/>
            </a:ext>
          </a:extLst>
        </xdr:cNvPr>
        <xdr:cNvSpPr txBox="1"/>
      </xdr:nvSpPr>
      <xdr:spPr>
        <a:xfrm>
          <a:off x="8483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61613</xdr:rowOff>
    </xdr:from>
    <xdr:ext cx="405111" cy="259045"/>
    <xdr:sp macro="" textlink="">
      <xdr:nvSpPr>
        <xdr:cNvPr id="426" name="n_1mainValue【港湾・漁港】&#10;有形固定資産減価償却率">
          <a:extLst>
            <a:ext uri="{FF2B5EF4-FFF2-40B4-BE49-F238E27FC236}">
              <a16:creationId xmlns:a16="http://schemas.microsoft.com/office/drawing/2014/main" id="{549F6C2D-01EE-4807-BE81-E6F20ADBD747}"/>
            </a:ext>
          </a:extLst>
        </xdr:cNvPr>
        <xdr:cNvSpPr txBox="1"/>
      </xdr:nvSpPr>
      <xdr:spPr>
        <a:xfrm>
          <a:off x="3239144"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21607</xdr:rowOff>
    </xdr:from>
    <xdr:ext cx="405111" cy="259045"/>
    <xdr:sp macro="" textlink="">
      <xdr:nvSpPr>
        <xdr:cNvPr id="427" name="n_2mainValue【港湾・漁港】&#10;有形固定資産減価償却率">
          <a:extLst>
            <a:ext uri="{FF2B5EF4-FFF2-40B4-BE49-F238E27FC236}">
              <a16:creationId xmlns:a16="http://schemas.microsoft.com/office/drawing/2014/main" id="{A29560EE-29F9-4A53-9C62-A56BD36454A4}"/>
            </a:ext>
          </a:extLst>
        </xdr:cNvPr>
        <xdr:cNvSpPr txBox="1"/>
      </xdr:nvSpPr>
      <xdr:spPr>
        <a:xfrm>
          <a:off x="2439044"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154957</xdr:rowOff>
    </xdr:from>
    <xdr:ext cx="405111" cy="259045"/>
    <xdr:sp macro="" textlink="">
      <xdr:nvSpPr>
        <xdr:cNvPr id="428" name="n_3mainValue【港湾・漁港】&#10;有形固定資産減価償却率">
          <a:extLst>
            <a:ext uri="{FF2B5EF4-FFF2-40B4-BE49-F238E27FC236}">
              <a16:creationId xmlns:a16="http://schemas.microsoft.com/office/drawing/2014/main" id="{30C5EACE-CC6F-4586-B554-61631C7E407A}"/>
            </a:ext>
          </a:extLst>
        </xdr:cNvPr>
        <xdr:cNvSpPr txBox="1"/>
      </xdr:nvSpPr>
      <xdr:spPr>
        <a:xfrm>
          <a:off x="1648469" y="1699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114952</xdr:rowOff>
    </xdr:from>
    <xdr:ext cx="405111" cy="259045"/>
    <xdr:sp macro="" textlink="">
      <xdr:nvSpPr>
        <xdr:cNvPr id="429" name="n_4mainValue【港湾・漁港】&#10;有形固定資産減価償却率">
          <a:extLst>
            <a:ext uri="{FF2B5EF4-FFF2-40B4-BE49-F238E27FC236}">
              <a16:creationId xmlns:a16="http://schemas.microsoft.com/office/drawing/2014/main" id="{582ABCF7-86B1-4AD6-AE3E-107DDF0FE770}"/>
            </a:ext>
          </a:extLst>
        </xdr:cNvPr>
        <xdr:cNvSpPr txBox="1"/>
      </xdr:nvSpPr>
      <xdr:spPr>
        <a:xfrm>
          <a:off x="848369" y="1695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82C377E4-70A4-4690-AE61-DD00269F94C6}"/>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63002DC7-4FC1-46EF-991D-D1F325A0FBCD}"/>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730D7FBF-BD6C-4B69-BC02-46C0E4A65E11}"/>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42F5361C-5913-4D39-854E-9A1ABC2B18E1}"/>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D4785354-4A57-44C0-9373-316EDBC24F40}"/>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793C6221-F27F-47F1-AF04-2170EB5C5ACB}"/>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19B937A4-0DD5-411C-B2ED-3E0F73BE73E1}"/>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A5AA52EB-D2A3-4D0B-8575-B36807E830F7}"/>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6B722110-E544-447B-9657-3F53DB14709C}"/>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13F9F682-CAA7-45B9-AA66-EC8414D24DBA}"/>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7FDC93AC-1716-47B3-84CA-1B77F282B9FA}"/>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D8ECC2F4-A9BF-4FE7-9B61-44F39C681FFF}"/>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96B21332-21D0-434E-99B9-C4B0BF9B84D2}"/>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35937725-9997-48B0-8933-8A692642867E}"/>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58BBC144-5F22-405D-80F5-D1107E184710}"/>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D119067E-5EE6-4B87-BB3F-BB978CE87873}"/>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59314625-784D-4704-99DD-8CD5C57AFF51}"/>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55F11711-D0AB-4C44-8988-D4506D76AECF}"/>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8C2D3BBF-9B88-4870-95CF-E96CF79D7F6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C6354A20-BA25-434C-B07B-3D805160238D}"/>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513173A6-5237-45F8-939C-FB734AB88DAD}"/>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id="{5A785B96-F1DA-4336-A8D1-044151459DDA}"/>
            </a:ext>
          </a:extLst>
        </xdr:cNvPr>
        <xdr:cNvCxnSpPr/>
      </xdr:nvCxnSpPr>
      <xdr:spPr>
        <a:xfrm flipV="1">
          <a:off x="9429115" y="16194807"/>
          <a:ext cx="0" cy="1367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C72EE0FC-26D4-4B98-8B76-66CA04AB5925}"/>
            </a:ext>
          </a:extLst>
        </xdr:cNvPr>
        <xdr:cNvSpPr txBox="1"/>
      </xdr:nvSpPr>
      <xdr:spPr>
        <a:xfrm>
          <a:off x="9467850" y="1756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id="{E4119BE4-C7F6-49BF-AD48-D4711B3EDEF3}"/>
            </a:ext>
          </a:extLst>
        </xdr:cNvPr>
        <xdr:cNvCxnSpPr/>
      </xdr:nvCxnSpPr>
      <xdr:spPr>
        <a:xfrm>
          <a:off x="9363075" y="1756201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5157CA67-E5EC-44B7-9D37-632C9054389A}"/>
            </a:ext>
          </a:extLst>
        </xdr:cNvPr>
        <xdr:cNvSpPr txBox="1"/>
      </xdr:nvSpPr>
      <xdr:spPr>
        <a:xfrm>
          <a:off x="9467850" y="1597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id="{6CFB5845-26BA-4040-B6EC-FEF5E5AB26B0}"/>
            </a:ext>
          </a:extLst>
        </xdr:cNvPr>
        <xdr:cNvCxnSpPr/>
      </xdr:nvCxnSpPr>
      <xdr:spPr>
        <a:xfrm>
          <a:off x="9363075" y="161948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83938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9B4A8ECD-51B3-4979-AD83-C585BE002483}"/>
            </a:ext>
          </a:extLst>
        </xdr:cNvPr>
        <xdr:cNvSpPr txBox="1"/>
      </xdr:nvSpPr>
      <xdr:spPr>
        <a:xfrm>
          <a:off x="9467850" y="16765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id="{A2836DAC-0F2F-4F22-ADFE-B708C23F36A7}"/>
            </a:ext>
          </a:extLst>
        </xdr:cNvPr>
        <xdr:cNvSpPr/>
      </xdr:nvSpPr>
      <xdr:spPr>
        <a:xfrm>
          <a:off x="9401175" y="16904436"/>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id="{594F0478-953B-4CAD-B5C3-9DFED3B4A2F3}"/>
            </a:ext>
          </a:extLst>
        </xdr:cNvPr>
        <xdr:cNvSpPr/>
      </xdr:nvSpPr>
      <xdr:spPr>
        <a:xfrm>
          <a:off x="8639175" y="168997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id="{D14C28E8-DE67-4644-8DAE-BDAC735F54C8}"/>
            </a:ext>
          </a:extLst>
        </xdr:cNvPr>
        <xdr:cNvSpPr/>
      </xdr:nvSpPr>
      <xdr:spPr>
        <a:xfrm>
          <a:off x="7839075" y="169062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id="{45CED20C-892C-4B03-BD5D-428C12B4E26B}"/>
            </a:ext>
          </a:extLst>
        </xdr:cNvPr>
        <xdr:cNvSpPr/>
      </xdr:nvSpPr>
      <xdr:spPr>
        <a:xfrm>
          <a:off x="7029450" y="16909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id="{2DE00006-2D70-43E6-8421-0A2F3E36CEF4}"/>
            </a:ext>
          </a:extLst>
        </xdr:cNvPr>
        <xdr:cNvSpPr/>
      </xdr:nvSpPr>
      <xdr:spPr>
        <a:xfrm>
          <a:off x="6238875" y="1691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44FE8D2C-5983-43D9-A705-0B842E593163}"/>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14333474-E752-4B31-B96D-0EE9C1B23C6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B71E8645-8B82-42ED-A364-C96679419C8D}"/>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CE062A5F-6C40-4F92-9F95-FEE969A36B72}"/>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9DE82E1D-E273-484E-8329-6B330E35588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11392</xdr:rowOff>
    </xdr:from>
    <xdr:to>
      <xdr:col>55</xdr:col>
      <xdr:colOff>50800</xdr:colOff>
      <xdr:row>108</xdr:row>
      <xdr:rowOff>112992</xdr:rowOff>
    </xdr:to>
    <xdr:sp macro="" textlink="">
      <xdr:nvSpPr>
        <xdr:cNvPr id="467" name="楕円 466">
          <a:extLst>
            <a:ext uri="{FF2B5EF4-FFF2-40B4-BE49-F238E27FC236}">
              <a16:creationId xmlns:a16="http://schemas.microsoft.com/office/drawing/2014/main" id="{8E628B91-E6F3-43ED-9AF2-0A1C39B31828}"/>
            </a:ext>
          </a:extLst>
        </xdr:cNvPr>
        <xdr:cNvSpPr/>
      </xdr:nvSpPr>
      <xdr:spPr>
        <a:xfrm>
          <a:off x="9401175" y="1749611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97769</xdr:rowOff>
    </xdr:from>
    <xdr:ext cx="469744" cy="259045"/>
    <xdr:sp macro="" textlink="">
      <xdr:nvSpPr>
        <xdr:cNvPr id="468" name="【港湾・漁港】&#10;一人当たり有形固定資産（償却資産）額該当値テキスト">
          <a:extLst>
            <a:ext uri="{FF2B5EF4-FFF2-40B4-BE49-F238E27FC236}">
              <a16:creationId xmlns:a16="http://schemas.microsoft.com/office/drawing/2014/main" id="{9ADA99E4-667E-44BB-A457-55177BBA8E34}"/>
            </a:ext>
          </a:extLst>
        </xdr:cNvPr>
        <xdr:cNvSpPr txBox="1"/>
      </xdr:nvSpPr>
      <xdr:spPr>
        <a:xfrm>
          <a:off x="9467850" y="17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11401</xdr:rowOff>
    </xdr:from>
    <xdr:to>
      <xdr:col>50</xdr:col>
      <xdr:colOff>165100</xdr:colOff>
      <xdr:row>108</xdr:row>
      <xdr:rowOff>113001</xdr:rowOff>
    </xdr:to>
    <xdr:sp macro="" textlink="">
      <xdr:nvSpPr>
        <xdr:cNvPr id="469" name="楕円 468">
          <a:extLst>
            <a:ext uri="{FF2B5EF4-FFF2-40B4-BE49-F238E27FC236}">
              <a16:creationId xmlns:a16="http://schemas.microsoft.com/office/drawing/2014/main" id="{6897A490-6B39-4B28-B54E-E235A47C2AE5}"/>
            </a:ext>
          </a:extLst>
        </xdr:cNvPr>
        <xdr:cNvSpPr/>
      </xdr:nvSpPr>
      <xdr:spPr>
        <a:xfrm>
          <a:off x="8639175" y="1749612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62192</xdr:rowOff>
    </xdr:from>
    <xdr:to>
      <xdr:col>55</xdr:col>
      <xdr:colOff>0</xdr:colOff>
      <xdr:row>108</xdr:row>
      <xdr:rowOff>62201</xdr:rowOff>
    </xdr:to>
    <xdr:cxnSp macro="">
      <xdr:nvCxnSpPr>
        <xdr:cNvPr id="470" name="直線コネクタ 469">
          <a:extLst>
            <a:ext uri="{FF2B5EF4-FFF2-40B4-BE49-F238E27FC236}">
              <a16:creationId xmlns:a16="http://schemas.microsoft.com/office/drawing/2014/main" id="{D0153A34-2CFC-4C9E-864D-8EFA47C1C850}"/>
            </a:ext>
          </a:extLst>
        </xdr:cNvPr>
        <xdr:cNvCxnSpPr/>
      </xdr:nvCxnSpPr>
      <xdr:spPr>
        <a:xfrm flipV="1">
          <a:off x="8686800" y="17553267"/>
          <a:ext cx="74295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11401</xdr:rowOff>
    </xdr:from>
    <xdr:to>
      <xdr:col>46</xdr:col>
      <xdr:colOff>38100</xdr:colOff>
      <xdr:row>108</xdr:row>
      <xdr:rowOff>113001</xdr:rowOff>
    </xdr:to>
    <xdr:sp macro="" textlink="">
      <xdr:nvSpPr>
        <xdr:cNvPr id="471" name="楕円 470">
          <a:extLst>
            <a:ext uri="{FF2B5EF4-FFF2-40B4-BE49-F238E27FC236}">
              <a16:creationId xmlns:a16="http://schemas.microsoft.com/office/drawing/2014/main" id="{D8B4B95E-A085-4AFD-9306-7E214DD67400}"/>
            </a:ext>
          </a:extLst>
        </xdr:cNvPr>
        <xdr:cNvSpPr/>
      </xdr:nvSpPr>
      <xdr:spPr>
        <a:xfrm>
          <a:off x="7839075" y="1749612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62201</xdr:rowOff>
    </xdr:from>
    <xdr:to>
      <xdr:col>50</xdr:col>
      <xdr:colOff>114300</xdr:colOff>
      <xdr:row>108</xdr:row>
      <xdr:rowOff>62201</xdr:rowOff>
    </xdr:to>
    <xdr:cxnSp macro="">
      <xdr:nvCxnSpPr>
        <xdr:cNvPr id="472" name="直線コネクタ 471">
          <a:extLst>
            <a:ext uri="{FF2B5EF4-FFF2-40B4-BE49-F238E27FC236}">
              <a16:creationId xmlns:a16="http://schemas.microsoft.com/office/drawing/2014/main" id="{BEE91428-FD1F-414B-B67A-C504430F27C0}"/>
            </a:ext>
          </a:extLst>
        </xdr:cNvPr>
        <xdr:cNvCxnSpPr/>
      </xdr:nvCxnSpPr>
      <xdr:spPr>
        <a:xfrm>
          <a:off x="7886700" y="1755327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11392</xdr:rowOff>
    </xdr:from>
    <xdr:to>
      <xdr:col>41</xdr:col>
      <xdr:colOff>101600</xdr:colOff>
      <xdr:row>108</xdr:row>
      <xdr:rowOff>112992</xdr:rowOff>
    </xdr:to>
    <xdr:sp macro="" textlink="">
      <xdr:nvSpPr>
        <xdr:cNvPr id="473" name="楕円 472">
          <a:extLst>
            <a:ext uri="{FF2B5EF4-FFF2-40B4-BE49-F238E27FC236}">
              <a16:creationId xmlns:a16="http://schemas.microsoft.com/office/drawing/2014/main" id="{06849DF0-B9DE-4F1B-BA3E-D9F9C1B00390}"/>
            </a:ext>
          </a:extLst>
        </xdr:cNvPr>
        <xdr:cNvSpPr/>
      </xdr:nvSpPr>
      <xdr:spPr>
        <a:xfrm>
          <a:off x="7029450" y="1749611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62192</xdr:rowOff>
    </xdr:from>
    <xdr:to>
      <xdr:col>45</xdr:col>
      <xdr:colOff>177800</xdr:colOff>
      <xdr:row>108</xdr:row>
      <xdr:rowOff>62201</xdr:rowOff>
    </xdr:to>
    <xdr:cxnSp macro="">
      <xdr:nvCxnSpPr>
        <xdr:cNvPr id="474" name="直線コネクタ 473">
          <a:extLst>
            <a:ext uri="{FF2B5EF4-FFF2-40B4-BE49-F238E27FC236}">
              <a16:creationId xmlns:a16="http://schemas.microsoft.com/office/drawing/2014/main" id="{A6D7AFE6-DFA0-4867-B725-1E25A23EB187}"/>
            </a:ext>
          </a:extLst>
        </xdr:cNvPr>
        <xdr:cNvCxnSpPr/>
      </xdr:nvCxnSpPr>
      <xdr:spPr>
        <a:xfrm>
          <a:off x="7077075" y="17553267"/>
          <a:ext cx="809625"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11373</xdr:rowOff>
    </xdr:from>
    <xdr:to>
      <xdr:col>36</xdr:col>
      <xdr:colOff>165100</xdr:colOff>
      <xdr:row>108</xdr:row>
      <xdr:rowOff>112973</xdr:rowOff>
    </xdr:to>
    <xdr:sp macro="" textlink="">
      <xdr:nvSpPr>
        <xdr:cNvPr id="475" name="楕円 474">
          <a:extLst>
            <a:ext uri="{FF2B5EF4-FFF2-40B4-BE49-F238E27FC236}">
              <a16:creationId xmlns:a16="http://schemas.microsoft.com/office/drawing/2014/main" id="{E3AAAD72-38FA-400B-9815-2D0B5BE3B615}"/>
            </a:ext>
          </a:extLst>
        </xdr:cNvPr>
        <xdr:cNvSpPr/>
      </xdr:nvSpPr>
      <xdr:spPr>
        <a:xfrm>
          <a:off x="6238875" y="1749609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62173</xdr:rowOff>
    </xdr:from>
    <xdr:to>
      <xdr:col>41</xdr:col>
      <xdr:colOff>50800</xdr:colOff>
      <xdr:row>108</xdr:row>
      <xdr:rowOff>62192</xdr:rowOff>
    </xdr:to>
    <xdr:cxnSp macro="">
      <xdr:nvCxnSpPr>
        <xdr:cNvPr id="476" name="直線コネクタ 475">
          <a:extLst>
            <a:ext uri="{FF2B5EF4-FFF2-40B4-BE49-F238E27FC236}">
              <a16:creationId xmlns:a16="http://schemas.microsoft.com/office/drawing/2014/main" id="{DCB48A68-C0C0-4319-BCFA-98F1A855E6A4}"/>
            </a:ext>
          </a:extLst>
        </xdr:cNvPr>
        <xdr:cNvCxnSpPr/>
      </xdr:nvCxnSpPr>
      <xdr:spPr>
        <a:xfrm>
          <a:off x="6286500" y="17553248"/>
          <a:ext cx="790575"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6249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D4F39976-AC98-4237-9DA6-8B62170D64C8}"/>
            </a:ext>
          </a:extLst>
        </xdr:cNvPr>
        <xdr:cNvSpPr txBox="1"/>
      </xdr:nvSpPr>
      <xdr:spPr>
        <a:xfrm>
          <a:off x="8429136" y="166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15950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0DF29F8A-C978-46E0-8065-C0A0ABF5AC32}"/>
            </a:ext>
          </a:extLst>
        </xdr:cNvPr>
        <xdr:cNvSpPr txBox="1"/>
      </xdr:nvSpPr>
      <xdr:spPr>
        <a:xfrm>
          <a:off x="764808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19607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4E197756-4545-49C4-8CEE-51D3A3D88A60}"/>
            </a:ext>
          </a:extLst>
        </xdr:cNvPr>
        <xdr:cNvSpPr txBox="1"/>
      </xdr:nvSpPr>
      <xdr:spPr>
        <a:xfrm>
          <a:off x="6847986"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25230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68E776A2-277F-44FE-B628-42BF10804090}"/>
            </a:ext>
          </a:extLst>
        </xdr:cNvPr>
        <xdr:cNvSpPr txBox="1"/>
      </xdr:nvSpPr>
      <xdr:spPr>
        <a:xfrm>
          <a:off x="6038361" y="167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104128</xdr:rowOff>
    </xdr:from>
    <xdr:ext cx="469744" cy="259045"/>
    <xdr:sp macro="" textlink="">
      <xdr:nvSpPr>
        <xdr:cNvPr id="481" name="n_1mainValue【港湾・漁港】&#10;一人当たり有形固定資産（償却資産）額">
          <a:extLst>
            <a:ext uri="{FF2B5EF4-FFF2-40B4-BE49-F238E27FC236}">
              <a16:creationId xmlns:a16="http://schemas.microsoft.com/office/drawing/2014/main" id="{64D6C9F2-8C25-4D29-9728-D32140429935}"/>
            </a:ext>
          </a:extLst>
        </xdr:cNvPr>
        <xdr:cNvSpPr txBox="1"/>
      </xdr:nvSpPr>
      <xdr:spPr>
        <a:xfrm>
          <a:off x="8458278" y="175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104128</xdr:rowOff>
    </xdr:from>
    <xdr:ext cx="469744" cy="259045"/>
    <xdr:sp macro="" textlink="">
      <xdr:nvSpPr>
        <xdr:cNvPr id="482" name="n_2mainValue【港湾・漁港】&#10;一人当たり有形固定資産（償却資産）額">
          <a:extLst>
            <a:ext uri="{FF2B5EF4-FFF2-40B4-BE49-F238E27FC236}">
              <a16:creationId xmlns:a16="http://schemas.microsoft.com/office/drawing/2014/main" id="{F985A33A-25C8-49BF-B8D6-CA64FDCDDD72}"/>
            </a:ext>
          </a:extLst>
        </xdr:cNvPr>
        <xdr:cNvSpPr txBox="1"/>
      </xdr:nvSpPr>
      <xdr:spPr>
        <a:xfrm>
          <a:off x="7677228" y="175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104119</xdr:rowOff>
    </xdr:from>
    <xdr:ext cx="469744" cy="259045"/>
    <xdr:sp macro="" textlink="">
      <xdr:nvSpPr>
        <xdr:cNvPr id="483" name="n_3mainValue【港湾・漁港】&#10;一人当たり有形固定資産（償却資産）額">
          <a:extLst>
            <a:ext uri="{FF2B5EF4-FFF2-40B4-BE49-F238E27FC236}">
              <a16:creationId xmlns:a16="http://schemas.microsoft.com/office/drawing/2014/main" id="{3D5056F0-A7C1-4AD3-85F9-F43EB518BAE2}"/>
            </a:ext>
          </a:extLst>
        </xdr:cNvPr>
        <xdr:cNvSpPr txBox="1"/>
      </xdr:nvSpPr>
      <xdr:spPr>
        <a:xfrm>
          <a:off x="6867603" y="1759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104100</xdr:rowOff>
    </xdr:from>
    <xdr:ext cx="469744" cy="259045"/>
    <xdr:sp macro="" textlink="">
      <xdr:nvSpPr>
        <xdr:cNvPr id="484" name="n_4mainValue【港湾・漁港】&#10;一人当たり有形固定資産（償却資産）額">
          <a:extLst>
            <a:ext uri="{FF2B5EF4-FFF2-40B4-BE49-F238E27FC236}">
              <a16:creationId xmlns:a16="http://schemas.microsoft.com/office/drawing/2014/main" id="{0D5E13E9-EAA4-4485-8DCD-02063FB1FB5D}"/>
            </a:ext>
          </a:extLst>
        </xdr:cNvPr>
        <xdr:cNvSpPr txBox="1"/>
      </xdr:nvSpPr>
      <xdr:spPr>
        <a:xfrm>
          <a:off x="6067503" y="1759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7334A05D-3DB4-4541-82A8-6AFD4E922C98}"/>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AB47B328-8E1B-47E7-9B6B-D1A54D4AAE5C}"/>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261C9CB2-A802-4BF3-8D37-3C71050D6910}"/>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380D0D89-2ABC-466F-AD47-FC654E1C51C1}"/>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1F585F28-D563-43A6-B57B-05068630BBA0}"/>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D607D03A-4A03-48A6-9614-6149939880D5}"/>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8072C646-4043-474E-B8C9-B5FE69BF4DE2}"/>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F574B659-2B57-4599-8759-6B0FB840D807}"/>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69A1B414-543D-4951-92DD-0ED753A314D7}"/>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C6FA745C-617A-44E8-A7AF-C19A5BF9EE89}"/>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B3A23D87-0D53-4171-9DF9-F83A0F579F38}"/>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2D9B3A90-4A35-49D5-99C8-86D658BD75E9}"/>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id="{4BD76BEC-CB0D-40F3-8ED8-A81D75134EA6}"/>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3A1E4CA9-47AF-4262-8CFF-0504EFCED602}"/>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24B9C205-2B37-4EDB-9090-984A89DA9AAE}"/>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76B3BD5-286A-414D-8FAD-998A38E05C7B}"/>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D8C4D4D-A8E7-4339-B0C7-C99C87DF9E80}"/>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F04349CB-1981-4084-9382-0B3781733129}"/>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AF74BE49-B0AE-4E82-A313-EC2BCA7DD9EC}"/>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650FA5F4-58F3-4760-84F0-13BD9D9E8F9A}"/>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CA1131D0-2126-423F-9213-4330A7C0EDD0}"/>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421555A5-98B4-4F8A-9F7E-9A3AD25B80BB}"/>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A4F8522C-458E-47F5-8CF7-1D6390605E81}"/>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38408D95-C93E-46DA-AE2B-9272FD533F99}"/>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id="{35A36F49-3C9D-4A78-9B47-53E55E1CFBC7}"/>
            </a:ext>
          </a:extLst>
        </xdr:cNvPr>
        <xdr:cNvCxnSpPr/>
      </xdr:nvCxnSpPr>
      <xdr:spPr>
        <a:xfrm flipV="1">
          <a:off x="14696439" y="5314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29C3DD9B-FF23-40E6-A917-6B714E64A430}"/>
            </a:ext>
          </a:extLst>
        </xdr:cNvPr>
        <xdr:cNvSpPr txBox="1"/>
      </xdr:nvSpPr>
      <xdr:spPr>
        <a:xfrm>
          <a:off x="14735175"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id="{C8DD4A1A-CF3E-48B9-9C7A-273117420B85}"/>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B9A48877-8908-4193-9151-52453B4260B1}"/>
            </a:ext>
          </a:extLst>
        </xdr:cNvPr>
        <xdr:cNvSpPr txBox="1"/>
      </xdr:nvSpPr>
      <xdr:spPr>
        <a:xfrm>
          <a:off x="147351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id="{4A987B5C-9234-4C61-861A-3AC0CAEFE2A8}"/>
            </a:ext>
          </a:extLst>
        </xdr:cNvPr>
        <xdr:cNvCxnSpPr/>
      </xdr:nvCxnSpPr>
      <xdr:spPr>
        <a:xfrm>
          <a:off x="14611350"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C8F51127-0AA8-4398-87F5-2D0103B5F7BB}"/>
            </a:ext>
          </a:extLst>
        </xdr:cNvPr>
        <xdr:cNvSpPr txBox="1"/>
      </xdr:nvSpPr>
      <xdr:spPr>
        <a:xfrm>
          <a:off x="14735175" y="5897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84B9AD17-4E43-4AE8-B423-BCD267513755}"/>
            </a:ext>
          </a:extLst>
        </xdr:cNvPr>
        <xdr:cNvSpPr/>
      </xdr:nvSpPr>
      <xdr:spPr>
        <a:xfrm>
          <a:off x="14649450" y="603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id="{41D8E685-5B48-4585-BEFE-2A3F4AC5FEBB}"/>
            </a:ext>
          </a:extLst>
        </xdr:cNvPr>
        <xdr:cNvSpPr/>
      </xdr:nvSpPr>
      <xdr:spPr>
        <a:xfrm>
          <a:off x="13887450" y="60972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id="{3554CE12-3A32-4D89-BDC8-6D668EAD9146}"/>
            </a:ext>
          </a:extLst>
        </xdr:cNvPr>
        <xdr:cNvSpPr/>
      </xdr:nvSpPr>
      <xdr:spPr>
        <a:xfrm>
          <a:off x="13096875" y="60699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id="{A09DA24A-03CE-446B-8EDF-A4BAC150BD64}"/>
            </a:ext>
          </a:extLst>
        </xdr:cNvPr>
        <xdr:cNvSpPr/>
      </xdr:nvSpPr>
      <xdr:spPr>
        <a:xfrm>
          <a:off x="12296775" y="60363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id="{59F9565D-D2FB-4E4B-84FC-B9C0800FDC20}"/>
            </a:ext>
          </a:extLst>
        </xdr:cNvPr>
        <xdr:cNvSpPr/>
      </xdr:nvSpPr>
      <xdr:spPr>
        <a:xfrm>
          <a:off x="11487150" y="602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5DF65156-0DD9-43F8-B559-6AB4960C969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980EEB1E-1476-4255-A7F6-5C5FCEB7C76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7B4D479B-4409-426C-82E7-7284D291FF2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E68B52A1-BF7F-4851-98BB-71EE8ECB824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3CDF68A5-FB95-41E2-BF51-85CF34048FAD}"/>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86360</xdr:rowOff>
    </xdr:from>
    <xdr:to>
      <xdr:col>85</xdr:col>
      <xdr:colOff>177800</xdr:colOff>
      <xdr:row>40</xdr:row>
      <xdr:rowOff>16510</xdr:rowOff>
    </xdr:to>
    <xdr:sp macro="" textlink="">
      <xdr:nvSpPr>
        <xdr:cNvPr id="525" name="楕円 524">
          <a:extLst>
            <a:ext uri="{FF2B5EF4-FFF2-40B4-BE49-F238E27FC236}">
              <a16:creationId xmlns:a16="http://schemas.microsoft.com/office/drawing/2014/main" id="{75CB3672-00B4-4B13-B544-2C29EDAD535F}"/>
            </a:ext>
          </a:extLst>
        </xdr:cNvPr>
        <xdr:cNvSpPr/>
      </xdr:nvSpPr>
      <xdr:spPr>
        <a:xfrm>
          <a:off x="14649450" y="63982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64787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59978577-38E7-44FC-91BB-49178D6EB786}"/>
            </a:ext>
          </a:extLst>
        </xdr:cNvPr>
        <xdr:cNvSpPr txBox="1"/>
      </xdr:nvSpPr>
      <xdr:spPr>
        <a:xfrm>
          <a:off x="14735175" y="638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120650</xdr:rowOff>
    </xdr:from>
    <xdr:to>
      <xdr:col>81</xdr:col>
      <xdr:colOff>101600</xdr:colOff>
      <xdr:row>40</xdr:row>
      <xdr:rowOff>50800</xdr:rowOff>
    </xdr:to>
    <xdr:sp macro="" textlink="">
      <xdr:nvSpPr>
        <xdr:cNvPr id="527" name="楕円 526">
          <a:extLst>
            <a:ext uri="{FF2B5EF4-FFF2-40B4-BE49-F238E27FC236}">
              <a16:creationId xmlns:a16="http://schemas.microsoft.com/office/drawing/2014/main" id="{D9676C28-FD79-44F4-8414-A912A4BFBE3B}"/>
            </a:ext>
          </a:extLst>
        </xdr:cNvPr>
        <xdr:cNvSpPr/>
      </xdr:nvSpPr>
      <xdr:spPr>
        <a:xfrm>
          <a:off x="13887450" y="6438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137160</xdr:rowOff>
    </xdr:from>
    <xdr:to>
      <xdr:col>85</xdr:col>
      <xdr:colOff>127000</xdr:colOff>
      <xdr:row>40</xdr:row>
      <xdr:rowOff>0</xdr:rowOff>
    </xdr:to>
    <xdr:cxnSp macro="">
      <xdr:nvCxnSpPr>
        <xdr:cNvPr id="528" name="直線コネクタ 527">
          <a:extLst>
            <a:ext uri="{FF2B5EF4-FFF2-40B4-BE49-F238E27FC236}">
              <a16:creationId xmlns:a16="http://schemas.microsoft.com/office/drawing/2014/main" id="{101AAFFF-9064-408C-AC35-01805C182EAE}"/>
            </a:ext>
          </a:extLst>
        </xdr:cNvPr>
        <xdr:cNvCxnSpPr/>
      </xdr:nvCxnSpPr>
      <xdr:spPr>
        <a:xfrm flipV="1">
          <a:off x="13935075" y="645541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29" name="楕円 528">
          <a:extLst>
            <a:ext uri="{FF2B5EF4-FFF2-40B4-BE49-F238E27FC236}">
              <a16:creationId xmlns:a16="http://schemas.microsoft.com/office/drawing/2014/main" id="{E21EDF0A-09B9-4A6A-9289-CEB8F97D76C5}"/>
            </a:ext>
          </a:extLst>
        </xdr:cNvPr>
        <xdr:cNvSpPr/>
      </xdr:nvSpPr>
      <xdr:spPr>
        <a:xfrm>
          <a:off x="13096875" y="64579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0</xdr:rowOff>
    </xdr:from>
    <xdr:to>
      <xdr:col>81</xdr:col>
      <xdr:colOff>50800</xdr:colOff>
      <xdr:row>40</xdr:row>
      <xdr:rowOff>19050</xdr:rowOff>
    </xdr:to>
    <xdr:cxnSp macro="">
      <xdr:nvCxnSpPr>
        <xdr:cNvPr id="530" name="直線コネクタ 529">
          <a:extLst>
            <a:ext uri="{FF2B5EF4-FFF2-40B4-BE49-F238E27FC236}">
              <a16:creationId xmlns:a16="http://schemas.microsoft.com/office/drawing/2014/main" id="{8E6D2808-1880-4C9F-A447-4F0487F3BDF8}"/>
            </a:ext>
          </a:extLst>
        </xdr:cNvPr>
        <xdr:cNvCxnSpPr/>
      </xdr:nvCxnSpPr>
      <xdr:spPr>
        <a:xfrm flipV="1">
          <a:off x="13144500" y="647700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166370</xdr:rowOff>
    </xdr:from>
    <xdr:to>
      <xdr:col>72</xdr:col>
      <xdr:colOff>38100</xdr:colOff>
      <xdr:row>40</xdr:row>
      <xdr:rowOff>96520</xdr:rowOff>
    </xdr:to>
    <xdr:sp macro="" textlink="">
      <xdr:nvSpPr>
        <xdr:cNvPr id="531" name="楕円 530">
          <a:extLst>
            <a:ext uri="{FF2B5EF4-FFF2-40B4-BE49-F238E27FC236}">
              <a16:creationId xmlns:a16="http://schemas.microsoft.com/office/drawing/2014/main" id="{7EFF9AAE-92F7-4279-A6B6-62637AB94C2E}"/>
            </a:ext>
          </a:extLst>
        </xdr:cNvPr>
        <xdr:cNvSpPr/>
      </xdr:nvSpPr>
      <xdr:spPr>
        <a:xfrm>
          <a:off x="12296775" y="64782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45720</xdr:rowOff>
    </xdr:to>
    <xdr:cxnSp macro="">
      <xdr:nvCxnSpPr>
        <xdr:cNvPr id="532" name="直線コネクタ 531">
          <a:extLst>
            <a:ext uri="{FF2B5EF4-FFF2-40B4-BE49-F238E27FC236}">
              <a16:creationId xmlns:a16="http://schemas.microsoft.com/office/drawing/2014/main" id="{C50E3414-27B2-4B48-A146-ED00FB25A65D}"/>
            </a:ext>
          </a:extLst>
        </xdr:cNvPr>
        <xdr:cNvCxnSpPr/>
      </xdr:nvCxnSpPr>
      <xdr:spPr>
        <a:xfrm flipV="1">
          <a:off x="12344400" y="6496050"/>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55880</xdr:rowOff>
    </xdr:from>
    <xdr:to>
      <xdr:col>67</xdr:col>
      <xdr:colOff>101600</xdr:colOff>
      <xdr:row>40</xdr:row>
      <xdr:rowOff>157480</xdr:rowOff>
    </xdr:to>
    <xdr:sp macro="" textlink="">
      <xdr:nvSpPr>
        <xdr:cNvPr id="533" name="楕円 532">
          <a:extLst>
            <a:ext uri="{FF2B5EF4-FFF2-40B4-BE49-F238E27FC236}">
              <a16:creationId xmlns:a16="http://schemas.microsoft.com/office/drawing/2014/main" id="{06D41F2D-F679-40DE-9F63-62A7C78F3B4F}"/>
            </a:ext>
          </a:extLst>
        </xdr:cNvPr>
        <xdr:cNvSpPr/>
      </xdr:nvSpPr>
      <xdr:spPr>
        <a:xfrm>
          <a:off x="11487150" y="65328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45720</xdr:rowOff>
    </xdr:from>
    <xdr:to>
      <xdr:col>71</xdr:col>
      <xdr:colOff>177800</xdr:colOff>
      <xdr:row>40</xdr:row>
      <xdr:rowOff>106680</xdr:rowOff>
    </xdr:to>
    <xdr:cxnSp macro="">
      <xdr:nvCxnSpPr>
        <xdr:cNvPr id="534" name="直線コネクタ 533">
          <a:extLst>
            <a:ext uri="{FF2B5EF4-FFF2-40B4-BE49-F238E27FC236}">
              <a16:creationId xmlns:a16="http://schemas.microsoft.com/office/drawing/2014/main" id="{DE8BA0F4-7031-4706-B139-51FAF044F18A}"/>
            </a:ext>
          </a:extLst>
        </xdr:cNvPr>
        <xdr:cNvCxnSpPr/>
      </xdr:nvCxnSpPr>
      <xdr:spPr>
        <a:xfrm flipV="1">
          <a:off x="11534775" y="6525895"/>
          <a:ext cx="80962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55897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2A62AABA-2975-41CE-9FFB-0FFCE381128A}"/>
            </a:ext>
          </a:extLst>
        </xdr:cNvPr>
        <xdr:cNvSpPr txBox="1"/>
      </xdr:nvSpPr>
      <xdr:spPr>
        <a:xfrm>
          <a:off x="13745219"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97ADBED0-7C2F-4E78-946D-AFC11D36E890}"/>
            </a:ext>
          </a:extLst>
        </xdr:cNvPr>
        <xdr:cNvSpPr txBox="1"/>
      </xdr:nvSpPr>
      <xdr:spPr>
        <a:xfrm>
          <a:off x="12964169" y="585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6AD83100-167C-4B95-A157-88947241D974}"/>
            </a:ext>
          </a:extLst>
        </xdr:cNvPr>
        <xdr:cNvSpPr txBox="1"/>
      </xdr:nvSpPr>
      <xdr:spPr>
        <a:xfrm>
          <a:off x="1216406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AD109D3C-D8A1-4BFE-8FA1-66696B4CC69E}"/>
            </a:ext>
          </a:extLst>
        </xdr:cNvPr>
        <xdr:cNvSpPr txBox="1"/>
      </xdr:nvSpPr>
      <xdr:spPr>
        <a:xfrm>
          <a:off x="113544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41927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28537E9D-4741-42B3-BC4E-05122C4E2AA5}"/>
            </a:ext>
          </a:extLst>
        </xdr:cNvPr>
        <xdr:cNvSpPr txBox="1"/>
      </xdr:nvSpPr>
      <xdr:spPr>
        <a:xfrm>
          <a:off x="13745219" y="6522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43AEFA56-5922-4F4F-A3CB-64BCEB5BAAB4}"/>
            </a:ext>
          </a:extLst>
        </xdr:cNvPr>
        <xdr:cNvSpPr txBox="1"/>
      </xdr:nvSpPr>
      <xdr:spPr>
        <a:xfrm>
          <a:off x="12964169" y="654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87647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3DBBEECF-C3C0-414C-B5A8-3FE029ABC426}"/>
            </a:ext>
          </a:extLst>
        </xdr:cNvPr>
        <xdr:cNvSpPr txBox="1"/>
      </xdr:nvSpPr>
      <xdr:spPr>
        <a:xfrm>
          <a:off x="12164069" y="656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148607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1C7776D8-E958-46A8-96F3-6BB0F4E9B498}"/>
            </a:ext>
          </a:extLst>
        </xdr:cNvPr>
        <xdr:cNvSpPr txBox="1"/>
      </xdr:nvSpPr>
      <xdr:spPr>
        <a:xfrm>
          <a:off x="11354444"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EB76039D-03D9-40DF-B4C8-14254FB7604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DE35B3CF-C90C-43F0-A390-F21D26B832BB}"/>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6C18B2F7-15E3-4FF3-80AA-C5CAC10A784F}"/>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90D2214A-F462-4D0E-8573-4EB13FBE8114}"/>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41F66706-38B6-4C7E-8C29-9B0CA1C75BB6}"/>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2288CDA1-8B69-4D46-B60F-35C9E5B18CD8}"/>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CF48D72F-1A36-400E-9D7C-9397649542A5}"/>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8E180709-E3D2-4AEA-8267-C81EDAC04F61}"/>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1D6B68F0-1379-4D4D-9A4C-336F85C4DC3A}"/>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C35257E6-9BD1-4BE0-840A-7E5A0C23899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07AD35EB-964C-4884-9BB8-A095BDBE3FCA}"/>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99E0F71C-0439-48BD-AE84-02D533BD34DB}"/>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30E684C1-99FA-4BEF-A113-22162F59B184}"/>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5B4319E5-156D-45BA-8542-F90D969FCBE4}"/>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6046B8C9-7669-45D5-914D-38577C54A6DA}"/>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66F8479D-B7FC-4DF3-A35F-428DBF830FAE}"/>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69B189FD-5FA1-4AD8-9DCF-682A3269E819}"/>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1570C432-7C66-411C-B51E-B90991D1E8AD}"/>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5B1BC2A9-CA08-4806-9019-3ECFEFE20962}"/>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4E8A0AE7-1236-4087-AC6A-2ADB8EE37B0A}"/>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4A520606-66D0-42FE-BE82-6FE0EF3C7836}"/>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C6A6B19F-1EE5-4993-9318-F76BBF565EB1}"/>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98BD6DF1-81EB-4DDE-BDAD-2FAFE17E4618}"/>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5441DD55-63A8-4351-B5D9-1A2AD29C6E70}"/>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BD101186-57E8-4CF7-BE01-E2871F7A51D1}"/>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a:extLst>
            <a:ext uri="{FF2B5EF4-FFF2-40B4-BE49-F238E27FC236}">
              <a16:creationId xmlns:a16="http://schemas.microsoft.com/office/drawing/2014/main" id="{403E8FED-6CFD-47A1-95E4-5C8AD0B94CF6}"/>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E11EF00F-4C51-4BE7-BC5B-5608896892CD}"/>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a:extLst>
            <a:ext uri="{FF2B5EF4-FFF2-40B4-BE49-F238E27FC236}">
              <a16:creationId xmlns:a16="http://schemas.microsoft.com/office/drawing/2014/main" id="{7FBD0824-03DA-41B6-95DD-6CC2E3E78ACD}"/>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501CCDEF-E58B-4405-9AFC-AF9BFC4F44E5}"/>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a:extLst>
            <a:ext uri="{FF2B5EF4-FFF2-40B4-BE49-F238E27FC236}">
              <a16:creationId xmlns:a16="http://schemas.microsoft.com/office/drawing/2014/main" id="{B6A74A30-DD43-4DA4-9716-187DAD195A72}"/>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153505</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F1C04E8C-639B-4044-9EBD-7D00A0A71E0B}"/>
            </a:ext>
          </a:extLst>
        </xdr:cNvPr>
        <xdr:cNvSpPr txBox="1"/>
      </xdr:nvSpPr>
      <xdr:spPr>
        <a:xfrm>
          <a:off x="19992975" y="6468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a:extLst>
            <a:ext uri="{FF2B5EF4-FFF2-40B4-BE49-F238E27FC236}">
              <a16:creationId xmlns:a16="http://schemas.microsoft.com/office/drawing/2014/main" id="{FEB777F7-FA65-44B2-A3CF-98C970283B14}"/>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a:extLst>
            <a:ext uri="{FF2B5EF4-FFF2-40B4-BE49-F238E27FC236}">
              <a16:creationId xmlns:a16="http://schemas.microsoft.com/office/drawing/2014/main" id="{6F01C431-4BA4-4AF5-976D-08D9F946EDCB}"/>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a:extLst>
            <a:ext uri="{FF2B5EF4-FFF2-40B4-BE49-F238E27FC236}">
              <a16:creationId xmlns:a16="http://schemas.microsoft.com/office/drawing/2014/main" id="{7DD2448C-F31D-40E8-9511-164F03039563}"/>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a:extLst>
            <a:ext uri="{FF2B5EF4-FFF2-40B4-BE49-F238E27FC236}">
              <a16:creationId xmlns:a16="http://schemas.microsoft.com/office/drawing/2014/main" id="{D09C995A-FB67-411D-BF78-F379193CFEBD}"/>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a:extLst>
            <a:ext uri="{FF2B5EF4-FFF2-40B4-BE49-F238E27FC236}">
              <a16:creationId xmlns:a16="http://schemas.microsoft.com/office/drawing/2014/main" id="{86174547-09AE-4DA2-B22B-EF2BB0CFE72E}"/>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97ACF2C-16CB-4B2E-83CB-EB79E19862E8}"/>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920BDCE-E8B1-4374-9911-674B1B0F5205}"/>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5426FA96-1550-487A-97D0-0D10BA8777D3}"/>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5CA41E7F-E381-401B-89A3-4A1B978435B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9E16007E-5779-4935-984D-DA6D471D7790}"/>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584" name="楕円 583">
          <a:extLst>
            <a:ext uri="{FF2B5EF4-FFF2-40B4-BE49-F238E27FC236}">
              <a16:creationId xmlns:a16="http://schemas.microsoft.com/office/drawing/2014/main" id="{7AE03C30-4B32-401F-A8F8-D44D009D41FF}"/>
            </a:ext>
          </a:extLst>
        </xdr:cNvPr>
        <xdr:cNvSpPr/>
      </xdr:nvSpPr>
      <xdr:spPr>
        <a:xfrm>
          <a:off x="19897725" y="616539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31949</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5BA6C0BE-540C-45B0-B87A-94AE161E77B2}"/>
            </a:ext>
          </a:extLst>
        </xdr:cNvPr>
        <xdr:cNvSpPr txBox="1"/>
      </xdr:nvSpPr>
      <xdr:spPr>
        <a:xfrm>
          <a:off x="19992975" y="601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49893</xdr:rowOff>
    </xdr:from>
    <xdr:to>
      <xdr:col>112</xdr:col>
      <xdr:colOff>38100</xdr:colOff>
      <xdr:row>37</xdr:row>
      <xdr:rowOff>151493</xdr:rowOff>
    </xdr:to>
    <xdr:sp macro="" textlink="">
      <xdr:nvSpPr>
        <xdr:cNvPr id="586" name="楕円 585">
          <a:extLst>
            <a:ext uri="{FF2B5EF4-FFF2-40B4-BE49-F238E27FC236}">
              <a16:creationId xmlns:a16="http://schemas.microsoft.com/office/drawing/2014/main" id="{2DB70ADB-56CE-4883-9E72-BF5A5E9C4990}"/>
            </a:ext>
          </a:extLst>
        </xdr:cNvPr>
        <xdr:cNvSpPr/>
      </xdr:nvSpPr>
      <xdr:spPr>
        <a:xfrm>
          <a:off x="19154775" y="60379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100693</xdr:rowOff>
    </xdr:from>
    <xdr:to>
      <xdr:col>116</xdr:col>
      <xdr:colOff>63500</xdr:colOff>
      <xdr:row>38</xdr:row>
      <xdr:rowOff>59872</xdr:rowOff>
    </xdr:to>
    <xdr:cxnSp macro="">
      <xdr:nvCxnSpPr>
        <xdr:cNvPr id="587" name="直線コネクタ 586">
          <a:extLst>
            <a:ext uri="{FF2B5EF4-FFF2-40B4-BE49-F238E27FC236}">
              <a16:creationId xmlns:a16="http://schemas.microsoft.com/office/drawing/2014/main" id="{BBDC5A8C-22F8-4F78-AE20-50F4755C0A82}"/>
            </a:ext>
          </a:extLst>
        </xdr:cNvPr>
        <xdr:cNvCxnSpPr/>
      </xdr:nvCxnSpPr>
      <xdr:spPr>
        <a:xfrm>
          <a:off x="19202400" y="6095093"/>
          <a:ext cx="752475" cy="1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9072</xdr:rowOff>
    </xdr:from>
    <xdr:to>
      <xdr:col>107</xdr:col>
      <xdr:colOff>101600</xdr:colOff>
      <xdr:row>38</xdr:row>
      <xdr:rowOff>110672</xdr:rowOff>
    </xdr:to>
    <xdr:sp macro="" textlink="">
      <xdr:nvSpPr>
        <xdr:cNvPr id="588" name="楕円 587">
          <a:extLst>
            <a:ext uri="{FF2B5EF4-FFF2-40B4-BE49-F238E27FC236}">
              <a16:creationId xmlns:a16="http://schemas.microsoft.com/office/drawing/2014/main" id="{A761B308-0A18-4D0C-B6F1-47D23986794F}"/>
            </a:ext>
          </a:extLst>
        </xdr:cNvPr>
        <xdr:cNvSpPr/>
      </xdr:nvSpPr>
      <xdr:spPr>
        <a:xfrm>
          <a:off x="18345150" y="616539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100693</xdr:rowOff>
    </xdr:from>
    <xdr:to>
      <xdr:col>111</xdr:col>
      <xdr:colOff>177800</xdr:colOff>
      <xdr:row>38</xdr:row>
      <xdr:rowOff>59872</xdr:rowOff>
    </xdr:to>
    <xdr:cxnSp macro="">
      <xdr:nvCxnSpPr>
        <xdr:cNvPr id="589" name="直線コネクタ 588">
          <a:extLst>
            <a:ext uri="{FF2B5EF4-FFF2-40B4-BE49-F238E27FC236}">
              <a16:creationId xmlns:a16="http://schemas.microsoft.com/office/drawing/2014/main" id="{13D359C9-1ABC-4D24-9C38-4D696623C955}"/>
            </a:ext>
          </a:extLst>
        </xdr:cNvPr>
        <xdr:cNvCxnSpPr/>
      </xdr:nvCxnSpPr>
      <xdr:spPr>
        <a:xfrm flipV="1">
          <a:off x="18392775" y="6095093"/>
          <a:ext cx="809625" cy="1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9072</xdr:rowOff>
    </xdr:from>
    <xdr:to>
      <xdr:col>102</xdr:col>
      <xdr:colOff>165100</xdr:colOff>
      <xdr:row>38</xdr:row>
      <xdr:rowOff>110672</xdr:rowOff>
    </xdr:to>
    <xdr:sp macro="" textlink="">
      <xdr:nvSpPr>
        <xdr:cNvPr id="590" name="楕円 589">
          <a:extLst>
            <a:ext uri="{FF2B5EF4-FFF2-40B4-BE49-F238E27FC236}">
              <a16:creationId xmlns:a16="http://schemas.microsoft.com/office/drawing/2014/main" id="{91342F09-F699-4237-A3B1-CAEBD044BDA1}"/>
            </a:ext>
          </a:extLst>
        </xdr:cNvPr>
        <xdr:cNvSpPr/>
      </xdr:nvSpPr>
      <xdr:spPr>
        <a:xfrm>
          <a:off x="17554575" y="61653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59872</xdr:rowOff>
    </xdr:from>
    <xdr:to>
      <xdr:col>107</xdr:col>
      <xdr:colOff>50800</xdr:colOff>
      <xdr:row>38</xdr:row>
      <xdr:rowOff>59872</xdr:rowOff>
    </xdr:to>
    <xdr:cxnSp macro="">
      <xdr:nvCxnSpPr>
        <xdr:cNvPr id="591" name="直線コネクタ 590">
          <a:extLst>
            <a:ext uri="{FF2B5EF4-FFF2-40B4-BE49-F238E27FC236}">
              <a16:creationId xmlns:a16="http://schemas.microsoft.com/office/drawing/2014/main" id="{CA367706-B479-4892-A747-63A4962EB5BD}"/>
            </a:ext>
          </a:extLst>
        </xdr:cNvPr>
        <xdr:cNvCxnSpPr/>
      </xdr:nvCxnSpPr>
      <xdr:spPr>
        <a:xfrm>
          <a:off x="17602200" y="621302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147864</xdr:rowOff>
    </xdr:from>
    <xdr:to>
      <xdr:col>98</xdr:col>
      <xdr:colOff>38100</xdr:colOff>
      <xdr:row>38</xdr:row>
      <xdr:rowOff>78014</xdr:rowOff>
    </xdr:to>
    <xdr:sp macro="" textlink="">
      <xdr:nvSpPr>
        <xdr:cNvPr id="592" name="楕円 591">
          <a:extLst>
            <a:ext uri="{FF2B5EF4-FFF2-40B4-BE49-F238E27FC236}">
              <a16:creationId xmlns:a16="http://schemas.microsoft.com/office/drawing/2014/main" id="{A35E1B60-925C-45B4-B633-2E5B770B249A}"/>
            </a:ext>
          </a:extLst>
        </xdr:cNvPr>
        <xdr:cNvSpPr/>
      </xdr:nvSpPr>
      <xdr:spPr>
        <a:xfrm>
          <a:off x="16754475" y="61359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27215</xdr:rowOff>
    </xdr:from>
    <xdr:to>
      <xdr:col>102</xdr:col>
      <xdr:colOff>114300</xdr:colOff>
      <xdr:row>38</xdr:row>
      <xdr:rowOff>59872</xdr:rowOff>
    </xdr:to>
    <xdr:cxnSp macro="">
      <xdr:nvCxnSpPr>
        <xdr:cNvPr id="593" name="直線コネクタ 592">
          <a:extLst>
            <a:ext uri="{FF2B5EF4-FFF2-40B4-BE49-F238E27FC236}">
              <a16:creationId xmlns:a16="http://schemas.microsoft.com/office/drawing/2014/main" id="{EC86EB38-4B08-41A4-B785-5F00671966A4}"/>
            </a:ext>
          </a:extLst>
        </xdr:cNvPr>
        <xdr:cNvCxnSpPr/>
      </xdr:nvCxnSpPr>
      <xdr:spPr>
        <a:xfrm>
          <a:off x="16802100" y="6183540"/>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85470</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EFD55C20-4A72-474F-BA1B-DF58FC0C42CA}"/>
            </a:ext>
          </a:extLst>
        </xdr:cNvPr>
        <xdr:cNvSpPr txBox="1"/>
      </xdr:nvSpPr>
      <xdr:spPr>
        <a:xfrm>
          <a:off x="18983402" y="65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D0088718-034D-40C3-873A-448F43F9A03E}"/>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74584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98BDBB92-9982-4BAF-BBAB-D636506E7120}"/>
            </a:ext>
          </a:extLst>
        </xdr:cNvPr>
        <xdr:cNvSpPr txBox="1"/>
      </xdr:nvSpPr>
      <xdr:spPr>
        <a:xfrm>
          <a:off x="173832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52812</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AA0F418F-3587-4E9E-91AC-BCD13EB55752}"/>
            </a:ext>
          </a:extLst>
        </xdr:cNvPr>
        <xdr:cNvSpPr txBox="1"/>
      </xdr:nvSpPr>
      <xdr:spPr>
        <a:xfrm>
          <a:off x="16592627"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168020</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71E66EEF-F96B-407D-95D7-FCE1272FB674}"/>
            </a:ext>
          </a:extLst>
        </xdr:cNvPr>
        <xdr:cNvSpPr txBox="1"/>
      </xdr:nvSpPr>
      <xdr:spPr>
        <a:xfrm>
          <a:off x="18983402" y="583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127199</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78DBABA3-7F08-4412-AEBB-01740978E8DA}"/>
            </a:ext>
          </a:extLst>
        </xdr:cNvPr>
        <xdr:cNvSpPr txBox="1"/>
      </xdr:nvSpPr>
      <xdr:spPr>
        <a:xfrm>
          <a:off x="18183302" y="59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127199</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40A3B99B-594F-40AA-B760-640769578EF5}"/>
            </a:ext>
          </a:extLst>
        </xdr:cNvPr>
        <xdr:cNvSpPr txBox="1"/>
      </xdr:nvSpPr>
      <xdr:spPr>
        <a:xfrm>
          <a:off x="17383202" y="59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94541</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88F2EF1D-3CA5-46A4-94BD-99AD3C7F3756}"/>
            </a:ext>
          </a:extLst>
        </xdr:cNvPr>
        <xdr:cNvSpPr txBox="1"/>
      </xdr:nvSpPr>
      <xdr:spPr>
        <a:xfrm>
          <a:off x="16592627" y="59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A8DEC780-DF31-43B0-8B9B-0EC9CF3D82AE}"/>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7D8ED52-0267-4CFC-A3C0-149C9DF13EC5}"/>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554B9659-C708-4EDA-8D36-5592D08A2DA2}"/>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55DE8B54-9646-4623-9A14-5E7D7B59D2C6}"/>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9BAC97D3-68D6-45FA-8DDF-D2AE91EA6578}"/>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D3E61621-AADC-47D1-965D-3C4A7067A99E}"/>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C7A6451-5855-4F41-A9AB-0384B4597A5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518A197D-7925-49BA-B450-AF95F439D439}"/>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3F403B8A-BC91-4EEE-AED9-79E3622F4E7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D037579D-56FE-4D21-A821-6FEFC316FD6C}"/>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C6DBAFB8-7CED-4248-B65D-F73F61AFF83C}"/>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B35B1A7F-8F6A-4D2D-921D-7BE0D269DCB2}"/>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B51D0862-2DFB-4013-B59C-F9E80BBB2FEA}"/>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27EE6FEA-93E7-434F-9038-48B272AC9280}"/>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31D13A4A-14AC-41CE-B43B-77C6136EE840}"/>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42E1895B-217E-469F-AF92-E6D236C59E4D}"/>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A2240C2D-903E-48B2-8CB8-407A585968EF}"/>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38D4E674-9403-4872-9362-B329957DFF14}"/>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692FF406-8F20-480E-9B32-C96EBA68FB9D}"/>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2BD9AF46-1984-495E-A3CC-FD24328B2BDB}"/>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ADFAD648-5460-4AA6-B5F4-AE5864861988}"/>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68A756DA-14C1-4DFA-89CE-E6B7979A342F}"/>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a:extLst>
            <a:ext uri="{FF2B5EF4-FFF2-40B4-BE49-F238E27FC236}">
              <a16:creationId xmlns:a16="http://schemas.microsoft.com/office/drawing/2014/main" id="{4225BE78-4CD3-4C0B-A67A-3917E5B64499}"/>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1EC69446-ACF8-4A68-BD69-6209785940C0}"/>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a:extLst>
            <a:ext uri="{FF2B5EF4-FFF2-40B4-BE49-F238E27FC236}">
              <a16:creationId xmlns:a16="http://schemas.microsoft.com/office/drawing/2014/main" id="{727FA372-35BE-4BAF-9CEF-13636CAA2DCE}"/>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4146DBD7-4A9A-4D0C-B83B-1664A439B8B3}"/>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a:extLst>
            <a:ext uri="{FF2B5EF4-FFF2-40B4-BE49-F238E27FC236}">
              <a16:creationId xmlns:a16="http://schemas.microsoft.com/office/drawing/2014/main" id="{F9AB15E4-BF9B-4E93-B916-89EC7796BA5E}"/>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A418F1DF-3C5B-4413-B873-882535C35E13}"/>
            </a:ext>
          </a:extLst>
        </xdr:cNvPr>
        <xdr:cNvSpPr txBox="1"/>
      </xdr:nvSpPr>
      <xdr:spPr>
        <a:xfrm>
          <a:off x="14735175" y="9600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a:extLst>
            <a:ext uri="{FF2B5EF4-FFF2-40B4-BE49-F238E27FC236}">
              <a16:creationId xmlns:a16="http://schemas.microsoft.com/office/drawing/2014/main" id="{71F93CAF-750F-40A4-AEB0-F4AA501B7CB3}"/>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a:extLst>
            <a:ext uri="{FF2B5EF4-FFF2-40B4-BE49-F238E27FC236}">
              <a16:creationId xmlns:a16="http://schemas.microsoft.com/office/drawing/2014/main" id="{43AD2857-9D19-451F-BE3C-162D204DB194}"/>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a:extLst>
            <a:ext uri="{FF2B5EF4-FFF2-40B4-BE49-F238E27FC236}">
              <a16:creationId xmlns:a16="http://schemas.microsoft.com/office/drawing/2014/main" id="{B5B868C2-FBA0-4515-87F4-68F2C7D312AC}"/>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a:extLst>
            <a:ext uri="{FF2B5EF4-FFF2-40B4-BE49-F238E27FC236}">
              <a16:creationId xmlns:a16="http://schemas.microsoft.com/office/drawing/2014/main" id="{E6C9CE2C-8596-49A1-8FB8-CF74386E7A47}"/>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a:extLst>
            <a:ext uri="{FF2B5EF4-FFF2-40B4-BE49-F238E27FC236}">
              <a16:creationId xmlns:a16="http://schemas.microsoft.com/office/drawing/2014/main" id="{D324BBCD-D669-4081-8594-4E0C198E1835}"/>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39C39672-C580-4531-BDED-85475133AEF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1342A09-94AE-469D-AE9C-2D0AFEF61EF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B910A56-D633-4B00-BD56-FF1F922B6629}"/>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A04326E8-F909-4547-8DDF-F2DA433F7ACF}"/>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23BBD5CF-5282-499B-B6B2-7F9709496F66}"/>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33782</xdr:rowOff>
    </xdr:from>
    <xdr:to>
      <xdr:col>85</xdr:col>
      <xdr:colOff>177800</xdr:colOff>
      <xdr:row>61</xdr:row>
      <xdr:rowOff>135382</xdr:rowOff>
    </xdr:to>
    <xdr:sp macro="" textlink="">
      <xdr:nvSpPr>
        <xdr:cNvPr id="640" name="楕円 639">
          <a:extLst>
            <a:ext uri="{FF2B5EF4-FFF2-40B4-BE49-F238E27FC236}">
              <a16:creationId xmlns:a16="http://schemas.microsoft.com/office/drawing/2014/main" id="{21E5551A-3BEF-45C8-8F04-6A783678E002}"/>
            </a:ext>
          </a:extLst>
        </xdr:cNvPr>
        <xdr:cNvSpPr/>
      </xdr:nvSpPr>
      <xdr:spPr>
        <a:xfrm>
          <a:off x="14649450" y="99080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12209</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95E85594-D51A-499D-8FFA-AD04974758C6}"/>
            </a:ext>
          </a:extLst>
        </xdr:cNvPr>
        <xdr:cNvSpPr txBox="1"/>
      </xdr:nvSpPr>
      <xdr:spPr>
        <a:xfrm>
          <a:off x="14735175" y="988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136652</xdr:rowOff>
    </xdr:from>
    <xdr:to>
      <xdr:col>81</xdr:col>
      <xdr:colOff>101600</xdr:colOff>
      <xdr:row>61</xdr:row>
      <xdr:rowOff>66802</xdr:rowOff>
    </xdr:to>
    <xdr:sp macro="" textlink="">
      <xdr:nvSpPr>
        <xdr:cNvPr id="642" name="楕円 641">
          <a:extLst>
            <a:ext uri="{FF2B5EF4-FFF2-40B4-BE49-F238E27FC236}">
              <a16:creationId xmlns:a16="http://schemas.microsoft.com/office/drawing/2014/main" id="{6F8C494D-2383-4A11-AC2E-FA1CD656A67A}"/>
            </a:ext>
          </a:extLst>
        </xdr:cNvPr>
        <xdr:cNvSpPr/>
      </xdr:nvSpPr>
      <xdr:spPr>
        <a:xfrm>
          <a:off x="13887450" y="98553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xdr:rowOff>
    </xdr:from>
    <xdr:to>
      <xdr:col>85</xdr:col>
      <xdr:colOff>127000</xdr:colOff>
      <xdr:row>61</xdr:row>
      <xdr:rowOff>84582</xdr:rowOff>
    </xdr:to>
    <xdr:cxnSp macro="">
      <xdr:nvCxnSpPr>
        <xdr:cNvPr id="643" name="直線コネクタ 642">
          <a:extLst>
            <a:ext uri="{FF2B5EF4-FFF2-40B4-BE49-F238E27FC236}">
              <a16:creationId xmlns:a16="http://schemas.microsoft.com/office/drawing/2014/main" id="{5961A82C-EBC6-4A50-8E60-8416CC71E03E}"/>
            </a:ext>
          </a:extLst>
        </xdr:cNvPr>
        <xdr:cNvCxnSpPr/>
      </xdr:nvCxnSpPr>
      <xdr:spPr>
        <a:xfrm>
          <a:off x="13935075" y="9893427"/>
          <a:ext cx="762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58928</xdr:rowOff>
    </xdr:from>
    <xdr:to>
      <xdr:col>76</xdr:col>
      <xdr:colOff>165100</xdr:colOff>
      <xdr:row>60</xdr:row>
      <xdr:rowOff>160528</xdr:rowOff>
    </xdr:to>
    <xdr:sp macro="" textlink="">
      <xdr:nvSpPr>
        <xdr:cNvPr id="644" name="楕円 643">
          <a:extLst>
            <a:ext uri="{FF2B5EF4-FFF2-40B4-BE49-F238E27FC236}">
              <a16:creationId xmlns:a16="http://schemas.microsoft.com/office/drawing/2014/main" id="{96AADB44-FD4B-49C5-B3EC-25A1427F409E}"/>
            </a:ext>
          </a:extLst>
        </xdr:cNvPr>
        <xdr:cNvSpPr/>
      </xdr:nvSpPr>
      <xdr:spPr>
        <a:xfrm>
          <a:off x="13096875" y="97744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109728</xdr:rowOff>
    </xdr:from>
    <xdr:to>
      <xdr:col>81</xdr:col>
      <xdr:colOff>50800</xdr:colOff>
      <xdr:row>61</xdr:row>
      <xdr:rowOff>16002</xdr:rowOff>
    </xdr:to>
    <xdr:cxnSp macro="">
      <xdr:nvCxnSpPr>
        <xdr:cNvPr id="645" name="直線コネクタ 644">
          <a:extLst>
            <a:ext uri="{FF2B5EF4-FFF2-40B4-BE49-F238E27FC236}">
              <a16:creationId xmlns:a16="http://schemas.microsoft.com/office/drawing/2014/main" id="{E5AE87BE-709D-4785-B7CE-83D2161AFA6D}"/>
            </a:ext>
          </a:extLst>
        </xdr:cNvPr>
        <xdr:cNvCxnSpPr/>
      </xdr:nvCxnSpPr>
      <xdr:spPr>
        <a:xfrm>
          <a:off x="13144500" y="9822053"/>
          <a:ext cx="790575"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646" name="楕円 645">
          <a:extLst>
            <a:ext uri="{FF2B5EF4-FFF2-40B4-BE49-F238E27FC236}">
              <a16:creationId xmlns:a16="http://schemas.microsoft.com/office/drawing/2014/main" id="{8E3A344E-A234-4562-BEB4-E2A297829275}"/>
            </a:ext>
          </a:extLst>
        </xdr:cNvPr>
        <xdr:cNvSpPr/>
      </xdr:nvSpPr>
      <xdr:spPr>
        <a:xfrm>
          <a:off x="12296775" y="97332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109728</xdr:rowOff>
    </xdr:to>
    <xdr:cxnSp macro="">
      <xdr:nvCxnSpPr>
        <xdr:cNvPr id="647" name="直線コネクタ 646">
          <a:extLst>
            <a:ext uri="{FF2B5EF4-FFF2-40B4-BE49-F238E27FC236}">
              <a16:creationId xmlns:a16="http://schemas.microsoft.com/office/drawing/2014/main" id="{68A98363-27A5-4CAD-AE57-C678D8EB027F}"/>
            </a:ext>
          </a:extLst>
        </xdr:cNvPr>
        <xdr:cNvCxnSpPr/>
      </xdr:nvCxnSpPr>
      <xdr:spPr>
        <a:xfrm>
          <a:off x="12344400" y="9780905"/>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65786</xdr:rowOff>
    </xdr:from>
    <xdr:to>
      <xdr:col>67</xdr:col>
      <xdr:colOff>101600</xdr:colOff>
      <xdr:row>59</xdr:row>
      <xdr:rowOff>167386</xdr:rowOff>
    </xdr:to>
    <xdr:sp macro="" textlink="">
      <xdr:nvSpPr>
        <xdr:cNvPr id="648" name="楕円 647">
          <a:extLst>
            <a:ext uri="{FF2B5EF4-FFF2-40B4-BE49-F238E27FC236}">
              <a16:creationId xmlns:a16="http://schemas.microsoft.com/office/drawing/2014/main" id="{4774D4A8-7FD8-471C-A766-8CCB624456C1}"/>
            </a:ext>
          </a:extLst>
        </xdr:cNvPr>
        <xdr:cNvSpPr/>
      </xdr:nvSpPr>
      <xdr:spPr>
        <a:xfrm>
          <a:off x="11487150" y="96225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116586</xdr:rowOff>
    </xdr:from>
    <xdr:to>
      <xdr:col>71</xdr:col>
      <xdr:colOff>177800</xdr:colOff>
      <xdr:row>60</xdr:row>
      <xdr:rowOff>68580</xdr:rowOff>
    </xdr:to>
    <xdr:cxnSp macro="">
      <xdr:nvCxnSpPr>
        <xdr:cNvPr id="649" name="直線コネクタ 648">
          <a:extLst>
            <a:ext uri="{FF2B5EF4-FFF2-40B4-BE49-F238E27FC236}">
              <a16:creationId xmlns:a16="http://schemas.microsoft.com/office/drawing/2014/main" id="{EC4CC641-94CC-4F4A-8629-ACC5984D4392}"/>
            </a:ext>
          </a:extLst>
        </xdr:cNvPr>
        <xdr:cNvCxnSpPr/>
      </xdr:nvCxnSpPr>
      <xdr:spPr>
        <a:xfrm>
          <a:off x="11534775" y="9670161"/>
          <a:ext cx="809625" cy="1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650" name="n_1aveValue【学校施設】&#10;有形固定資産減価償却率">
          <a:extLst>
            <a:ext uri="{FF2B5EF4-FFF2-40B4-BE49-F238E27FC236}">
              <a16:creationId xmlns:a16="http://schemas.microsoft.com/office/drawing/2014/main" id="{F4791518-065C-413C-B3FA-A8D5785E2274}"/>
            </a:ext>
          </a:extLst>
        </xdr:cNvPr>
        <xdr:cNvSpPr txBox="1"/>
      </xdr:nvSpPr>
      <xdr:spPr>
        <a:xfrm>
          <a:off x="1374521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51" name="n_2aveValue【学校施設】&#10;有形固定資産減価償却率">
          <a:extLst>
            <a:ext uri="{FF2B5EF4-FFF2-40B4-BE49-F238E27FC236}">
              <a16:creationId xmlns:a16="http://schemas.microsoft.com/office/drawing/2014/main" id="{BB8E16A8-1915-48A6-A6F1-BF92656F79DD}"/>
            </a:ext>
          </a:extLst>
        </xdr:cNvPr>
        <xdr:cNvSpPr txBox="1"/>
      </xdr:nvSpPr>
      <xdr:spPr>
        <a:xfrm>
          <a:off x="129641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652" name="n_3aveValue【学校施設】&#10;有形固定資産減価償却率">
          <a:extLst>
            <a:ext uri="{FF2B5EF4-FFF2-40B4-BE49-F238E27FC236}">
              <a16:creationId xmlns:a16="http://schemas.microsoft.com/office/drawing/2014/main" id="{E1B4D5D2-9C3A-4CD8-B33E-47A30F236360}"/>
            </a:ext>
          </a:extLst>
        </xdr:cNvPr>
        <xdr:cNvSpPr txBox="1"/>
      </xdr:nvSpPr>
      <xdr:spPr>
        <a:xfrm>
          <a:off x="12164069"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3" name="n_4aveValue【学校施設】&#10;有形固定資産減価償却率">
          <a:extLst>
            <a:ext uri="{FF2B5EF4-FFF2-40B4-BE49-F238E27FC236}">
              <a16:creationId xmlns:a16="http://schemas.microsoft.com/office/drawing/2014/main" id="{BDAC944C-4649-425B-9858-09B48C006AC6}"/>
            </a:ext>
          </a:extLst>
        </xdr:cNvPr>
        <xdr:cNvSpPr txBox="1"/>
      </xdr:nvSpPr>
      <xdr:spPr>
        <a:xfrm>
          <a:off x="11354444" y="976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57929</xdr:rowOff>
    </xdr:from>
    <xdr:ext cx="405111" cy="259045"/>
    <xdr:sp macro="" textlink="">
      <xdr:nvSpPr>
        <xdr:cNvPr id="654" name="n_1mainValue【学校施設】&#10;有形固定資産減価償却率">
          <a:extLst>
            <a:ext uri="{FF2B5EF4-FFF2-40B4-BE49-F238E27FC236}">
              <a16:creationId xmlns:a16="http://schemas.microsoft.com/office/drawing/2014/main" id="{EC7D0646-EFD6-47C2-A161-0062EDA39D83}"/>
            </a:ext>
          </a:extLst>
        </xdr:cNvPr>
        <xdr:cNvSpPr txBox="1"/>
      </xdr:nvSpPr>
      <xdr:spPr>
        <a:xfrm>
          <a:off x="13745219" y="993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151655</xdr:rowOff>
    </xdr:from>
    <xdr:ext cx="405111" cy="259045"/>
    <xdr:sp macro="" textlink="">
      <xdr:nvSpPr>
        <xdr:cNvPr id="655" name="n_2mainValue【学校施設】&#10;有形固定資産減価償却率">
          <a:extLst>
            <a:ext uri="{FF2B5EF4-FFF2-40B4-BE49-F238E27FC236}">
              <a16:creationId xmlns:a16="http://schemas.microsoft.com/office/drawing/2014/main" id="{85B80269-6CFD-4043-88AE-D83315F00867}"/>
            </a:ext>
          </a:extLst>
        </xdr:cNvPr>
        <xdr:cNvSpPr txBox="1"/>
      </xdr:nvSpPr>
      <xdr:spPr>
        <a:xfrm>
          <a:off x="12964169"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656" name="n_3mainValue【学校施設】&#10;有形固定資産減価償却率">
          <a:extLst>
            <a:ext uri="{FF2B5EF4-FFF2-40B4-BE49-F238E27FC236}">
              <a16:creationId xmlns:a16="http://schemas.microsoft.com/office/drawing/2014/main" id="{F326019B-E26E-4DC8-9C7B-62D564A4C184}"/>
            </a:ext>
          </a:extLst>
        </xdr:cNvPr>
        <xdr:cNvSpPr txBox="1"/>
      </xdr:nvSpPr>
      <xdr:spPr>
        <a:xfrm>
          <a:off x="12164069"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12463</xdr:rowOff>
    </xdr:from>
    <xdr:ext cx="405111" cy="259045"/>
    <xdr:sp macro="" textlink="">
      <xdr:nvSpPr>
        <xdr:cNvPr id="657" name="n_4mainValue【学校施設】&#10;有形固定資産減価償却率">
          <a:extLst>
            <a:ext uri="{FF2B5EF4-FFF2-40B4-BE49-F238E27FC236}">
              <a16:creationId xmlns:a16="http://schemas.microsoft.com/office/drawing/2014/main" id="{7A6150D6-6D8A-4023-B698-2E7AAB5D8D8F}"/>
            </a:ext>
          </a:extLst>
        </xdr:cNvPr>
        <xdr:cNvSpPr txBox="1"/>
      </xdr:nvSpPr>
      <xdr:spPr>
        <a:xfrm>
          <a:off x="11354444" y="940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8125BB6E-A583-4A45-9933-1EE6936DC52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491BFEFC-C2D8-4616-8193-8991419F8CA7}"/>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804077E8-1B28-44B8-8DE4-A94F3F8317B8}"/>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4E786FDD-0920-496D-97EC-66FDE3214401}"/>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852F38B4-B768-4872-AD00-83A6B4EB7B46}"/>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64EEB9EE-CF70-438F-B0BB-E1C266C718C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2DC77E89-4C0F-4602-98D2-DB641907F8B7}"/>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77636C02-D35B-409D-A80B-1E9D30E282D0}"/>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6AC46D3F-91F4-4639-BAC1-FB7503174822}"/>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810D3DD5-FF44-4F3C-A411-27D198F24161}"/>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1BC37A2D-1496-4FC9-9AA6-B1404301DF8E}"/>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D6FEE8EF-F0D7-424C-944E-CD7DD772CB38}"/>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45D368A6-D245-44EC-9C04-3ABCAC2BEBB9}"/>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6BA1E42D-A058-41E9-A664-82B34F3BD597}"/>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1EDDF32B-BD71-4F25-AA68-896839BDB2C4}"/>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4A0AACBA-7B39-4E69-A30D-43D9E4A3530E}"/>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1965D4FE-0E00-4F00-9391-AAA7FAA14BF1}"/>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E65D311E-DCBE-4645-88F3-83E08108B946}"/>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E0A63337-4369-4D33-975E-3CDCBAE37181}"/>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E89B0B2D-F5DD-4FD2-A29D-25D6ABBA9073}"/>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1FEE6C95-2821-4920-A617-22BD4AD6D164}"/>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16021694-C25F-43A5-A07B-9F86A2C53896}"/>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00BAA95E-9101-4BB3-9959-C5793F1FBD77}"/>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664C782-E551-4BBF-BDF4-BBDE5785A9AC}"/>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EB9E0831-F904-434F-9F87-FA913BBA1ECB}"/>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4BEA91AE-298F-4863-8940-5B3293B55E72}"/>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id="{640C8834-D1C5-42AE-B5D5-7D44EA79870A}"/>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id="{185CA511-65DA-4F8B-B531-9FF0F0A6BB61}"/>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id="{BA7C468F-4F70-417C-9D51-AE496138A275}"/>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a:extLst>
            <a:ext uri="{FF2B5EF4-FFF2-40B4-BE49-F238E27FC236}">
              <a16:creationId xmlns:a16="http://schemas.microsoft.com/office/drawing/2014/main" id="{5F4100E1-6A42-44E6-86B5-0CDEDA5B8F3C}"/>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a:extLst>
            <a:ext uri="{FF2B5EF4-FFF2-40B4-BE49-F238E27FC236}">
              <a16:creationId xmlns:a16="http://schemas.microsoft.com/office/drawing/2014/main" id="{1881ED7E-535D-4E86-8318-E95C8DE44FAE}"/>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a:extLst>
            <a:ext uri="{FF2B5EF4-FFF2-40B4-BE49-F238E27FC236}">
              <a16:creationId xmlns:a16="http://schemas.microsoft.com/office/drawing/2014/main" id="{943E1EB7-ED59-413A-8756-42726B509B68}"/>
            </a:ext>
          </a:extLst>
        </xdr:cNvPr>
        <xdr:cNvSpPr txBox="1"/>
      </xdr:nvSpPr>
      <xdr:spPr>
        <a:xfrm>
          <a:off x="19992975" y="9984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a:extLst>
            <a:ext uri="{FF2B5EF4-FFF2-40B4-BE49-F238E27FC236}">
              <a16:creationId xmlns:a16="http://schemas.microsoft.com/office/drawing/2014/main" id="{C63B57C3-369F-4126-BD3F-7B32B52026AC}"/>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a:extLst>
            <a:ext uri="{FF2B5EF4-FFF2-40B4-BE49-F238E27FC236}">
              <a16:creationId xmlns:a16="http://schemas.microsoft.com/office/drawing/2014/main" id="{7A656D8E-577C-45A2-B689-730F1BED30A0}"/>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id="{DAEDD16A-7446-40A6-A2B1-82279B2C9B9B}"/>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a:extLst>
            <a:ext uri="{FF2B5EF4-FFF2-40B4-BE49-F238E27FC236}">
              <a16:creationId xmlns:a16="http://schemas.microsoft.com/office/drawing/2014/main" id="{370C5BCD-BD24-4D0E-8CBE-4C803B813E2D}"/>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a:extLst>
            <a:ext uri="{FF2B5EF4-FFF2-40B4-BE49-F238E27FC236}">
              <a16:creationId xmlns:a16="http://schemas.microsoft.com/office/drawing/2014/main" id="{B9327432-E708-42AA-8B38-B32E26808ED4}"/>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14E9F35E-895D-4D4F-AABB-6E1A4CDFED6B}"/>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7C95CECB-381C-4D17-B336-1F41FCC5653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BAA07162-7D87-4C89-B934-58F9D22B24B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3D1666E-AE11-4755-AA69-FD542496460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C6B3913-293A-4054-B1CE-9A31BABAA16E}"/>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90715</xdr:rowOff>
    </xdr:from>
    <xdr:to>
      <xdr:col>116</xdr:col>
      <xdr:colOff>114300</xdr:colOff>
      <xdr:row>63</xdr:row>
      <xdr:rowOff>20865</xdr:rowOff>
    </xdr:to>
    <xdr:sp macro="" textlink="">
      <xdr:nvSpPr>
        <xdr:cNvPr id="700" name="楕円 699">
          <a:extLst>
            <a:ext uri="{FF2B5EF4-FFF2-40B4-BE49-F238E27FC236}">
              <a16:creationId xmlns:a16="http://schemas.microsoft.com/office/drawing/2014/main" id="{97C1D086-8664-4BE7-A81F-5C80A32C7492}"/>
            </a:ext>
          </a:extLst>
        </xdr:cNvPr>
        <xdr:cNvSpPr/>
      </xdr:nvSpPr>
      <xdr:spPr>
        <a:xfrm>
          <a:off x="19897725" y="101268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69142</xdr:rowOff>
    </xdr:from>
    <xdr:ext cx="469744" cy="259045"/>
    <xdr:sp macro="" textlink="">
      <xdr:nvSpPr>
        <xdr:cNvPr id="701" name="【学校施設】&#10;一人当たり面積該当値テキスト">
          <a:extLst>
            <a:ext uri="{FF2B5EF4-FFF2-40B4-BE49-F238E27FC236}">
              <a16:creationId xmlns:a16="http://schemas.microsoft.com/office/drawing/2014/main" id="{095AD61C-9305-44D9-97CD-295B116A3CBF}"/>
            </a:ext>
          </a:extLst>
        </xdr:cNvPr>
        <xdr:cNvSpPr txBox="1"/>
      </xdr:nvSpPr>
      <xdr:spPr>
        <a:xfrm>
          <a:off x="19992975" y="101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76563</xdr:rowOff>
    </xdr:from>
    <xdr:to>
      <xdr:col>112</xdr:col>
      <xdr:colOff>38100</xdr:colOff>
      <xdr:row>63</xdr:row>
      <xdr:rowOff>6713</xdr:rowOff>
    </xdr:to>
    <xdr:sp macro="" textlink="">
      <xdr:nvSpPr>
        <xdr:cNvPr id="702" name="楕円 701">
          <a:extLst>
            <a:ext uri="{FF2B5EF4-FFF2-40B4-BE49-F238E27FC236}">
              <a16:creationId xmlns:a16="http://schemas.microsoft.com/office/drawing/2014/main" id="{E9CC2535-D26B-44F1-94DE-0F24D48220A9}"/>
            </a:ext>
          </a:extLst>
        </xdr:cNvPr>
        <xdr:cNvSpPr/>
      </xdr:nvSpPr>
      <xdr:spPr>
        <a:xfrm>
          <a:off x="19154775" y="101159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127363</xdr:rowOff>
    </xdr:from>
    <xdr:to>
      <xdr:col>116</xdr:col>
      <xdr:colOff>63500</xdr:colOff>
      <xdr:row>62</xdr:row>
      <xdr:rowOff>141515</xdr:rowOff>
    </xdr:to>
    <xdr:cxnSp macro="">
      <xdr:nvCxnSpPr>
        <xdr:cNvPr id="703" name="直線コネクタ 702">
          <a:extLst>
            <a:ext uri="{FF2B5EF4-FFF2-40B4-BE49-F238E27FC236}">
              <a16:creationId xmlns:a16="http://schemas.microsoft.com/office/drawing/2014/main" id="{9D5B310F-30CF-488D-BDA6-243829D54DA0}"/>
            </a:ext>
          </a:extLst>
        </xdr:cNvPr>
        <xdr:cNvCxnSpPr/>
      </xdr:nvCxnSpPr>
      <xdr:spPr>
        <a:xfrm>
          <a:off x="19202400" y="10163538"/>
          <a:ext cx="752475" cy="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704" name="楕円 703">
          <a:extLst>
            <a:ext uri="{FF2B5EF4-FFF2-40B4-BE49-F238E27FC236}">
              <a16:creationId xmlns:a16="http://schemas.microsoft.com/office/drawing/2014/main" id="{3C579188-B5AF-45C0-918D-A32C5E33EE47}"/>
            </a:ext>
          </a:extLst>
        </xdr:cNvPr>
        <xdr:cNvSpPr/>
      </xdr:nvSpPr>
      <xdr:spPr>
        <a:xfrm>
          <a:off x="18345150" y="10122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127363</xdr:rowOff>
    </xdr:from>
    <xdr:to>
      <xdr:col>111</xdr:col>
      <xdr:colOff>177800</xdr:colOff>
      <xdr:row>62</xdr:row>
      <xdr:rowOff>137160</xdr:rowOff>
    </xdr:to>
    <xdr:cxnSp macro="">
      <xdr:nvCxnSpPr>
        <xdr:cNvPr id="705" name="直線コネクタ 704">
          <a:extLst>
            <a:ext uri="{FF2B5EF4-FFF2-40B4-BE49-F238E27FC236}">
              <a16:creationId xmlns:a16="http://schemas.microsoft.com/office/drawing/2014/main" id="{4EE0B2D1-63AD-49B2-A5D1-7C16952CD352}"/>
            </a:ext>
          </a:extLst>
        </xdr:cNvPr>
        <xdr:cNvCxnSpPr/>
      </xdr:nvCxnSpPr>
      <xdr:spPr>
        <a:xfrm flipV="1">
          <a:off x="18392775" y="10163538"/>
          <a:ext cx="809625" cy="1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98334</xdr:rowOff>
    </xdr:from>
    <xdr:to>
      <xdr:col>102</xdr:col>
      <xdr:colOff>165100</xdr:colOff>
      <xdr:row>63</xdr:row>
      <xdr:rowOff>28484</xdr:rowOff>
    </xdr:to>
    <xdr:sp macro="" textlink="">
      <xdr:nvSpPr>
        <xdr:cNvPr id="706" name="楕円 705">
          <a:extLst>
            <a:ext uri="{FF2B5EF4-FFF2-40B4-BE49-F238E27FC236}">
              <a16:creationId xmlns:a16="http://schemas.microsoft.com/office/drawing/2014/main" id="{FF320BFA-30FF-4798-8DCC-D459FD9A03B9}"/>
            </a:ext>
          </a:extLst>
        </xdr:cNvPr>
        <xdr:cNvSpPr/>
      </xdr:nvSpPr>
      <xdr:spPr>
        <a:xfrm>
          <a:off x="17554575" y="101376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149134</xdr:rowOff>
    </xdr:to>
    <xdr:cxnSp macro="">
      <xdr:nvCxnSpPr>
        <xdr:cNvPr id="707" name="直線コネクタ 706">
          <a:extLst>
            <a:ext uri="{FF2B5EF4-FFF2-40B4-BE49-F238E27FC236}">
              <a16:creationId xmlns:a16="http://schemas.microsoft.com/office/drawing/2014/main" id="{6DE3B791-BE23-4FAF-857C-1A5042A34E39}"/>
            </a:ext>
          </a:extLst>
        </xdr:cNvPr>
        <xdr:cNvCxnSpPr/>
      </xdr:nvCxnSpPr>
      <xdr:spPr>
        <a:xfrm flipV="1">
          <a:off x="17602200" y="10179685"/>
          <a:ext cx="790575"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97246</xdr:rowOff>
    </xdr:from>
    <xdr:to>
      <xdr:col>98</xdr:col>
      <xdr:colOff>38100</xdr:colOff>
      <xdr:row>63</xdr:row>
      <xdr:rowOff>27396</xdr:rowOff>
    </xdr:to>
    <xdr:sp macro="" textlink="">
      <xdr:nvSpPr>
        <xdr:cNvPr id="708" name="楕円 707">
          <a:extLst>
            <a:ext uri="{FF2B5EF4-FFF2-40B4-BE49-F238E27FC236}">
              <a16:creationId xmlns:a16="http://schemas.microsoft.com/office/drawing/2014/main" id="{6BA81976-A3B2-4FCC-A042-61B2C24F7AAA}"/>
            </a:ext>
          </a:extLst>
        </xdr:cNvPr>
        <xdr:cNvSpPr/>
      </xdr:nvSpPr>
      <xdr:spPr>
        <a:xfrm>
          <a:off x="16754475" y="101365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148046</xdr:rowOff>
    </xdr:from>
    <xdr:to>
      <xdr:col>102</xdr:col>
      <xdr:colOff>114300</xdr:colOff>
      <xdr:row>62</xdr:row>
      <xdr:rowOff>149134</xdr:rowOff>
    </xdr:to>
    <xdr:cxnSp macro="">
      <xdr:nvCxnSpPr>
        <xdr:cNvPr id="709" name="直線コネクタ 708">
          <a:extLst>
            <a:ext uri="{FF2B5EF4-FFF2-40B4-BE49-F238E27FC236}">
              <a16:creationId xmlns:a16="http://schemas.microsoft.com/office/drawing/2014/main" id="{4AE166F3-A39C-43CD-AAF3-1F0AB4453314}"/>
            </a:ext>
          </a:extLst>
        </xdr:cNvPr>
        <xdr:cNvCxnSpPr/>
      </xdr:nvCxnSpPr>
      <xdr:spPr>
        <a:xfrm>
          <a:off x="16802100" y="10184221"/>
          <a:ext cx="8001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14168</xdr:rowOff>
    </xdr:from>
    <xdr:ext cx="469744" cy="259045"/>
    <xdr:sp macro="" textlink="">
      <xdr:nvSpPr>
        <xdr:cNvPr id="710" name="n_1aveValue【学校施設】&#10;一人当たり面積">
          <a:extLst>
            <a:ext uri="{FF2B5EF4-FFF2-40B4-BE49-F238E27FC236}">
              <a16:creationId xmlns:a16="http://schemas.microsoft.com/office/drawing/2014/main" id="{8BA47D41-FFA1-4A02-96C9-72495C987134}"/>
            </a:ext>
          </a:extLst>
        </xdr:cNvPr>
        <xdr:cNvSpPr txBox="1"/>
      </xdr:nvSpPr>
      <xdr:spPr>
        <a:xfrm>
          <a:off x="18983402"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11" name="n_2aveValue【学校施設】&#10;一人当たり面積">
          <a:extLst>
            <a:ext uri="{FF2B5EF4-FFF2-40B4-BE49-F238E27FC236}">
              <a16:creationId xmlns:a16="http://schemas.microsoft.com/office/drawing/2014/main" id="{87A7220A-F2F8-4A59-9ABC-5AAE5C169B90}"/>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12" name="n_3aveValue【学校施設】&#10;一人当たり面積">
          <a:extLst>
            <a:ext uri="{FF2B5EF4-FFF2-40B4-BE49-F238E27FC236}">
              <a16:creationId xmlns:a16="http://schemas.microsoft.com/office/drawing/2014/main" id="{F2E22A9A-BF7B-4A5C-A4FD-7E2D5805B7B3}"/>
            </a:ext>
          </a:extLst>
        </xdr:cNvPr>
        <xdr:cNvSpPr txBox="1"/>
      </xdr:nvSpPr>
      <xdr:spPr>
        <a:xfrm>
          <a:off x="173832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29408</xdr:rowOff>
    </xdr:from>
    <xdr:ext cx="469744" cy="259045"/>
    <xdr:sp macro="" textlink="">
      <xdr:nvSpPr>
        <xdr:cNvPr id="713" name="n_4aveValue【学校施設】&#10;一人当たり面積">
          <a:extLst>
            <a:ext uri="{FF2B5EF4-FFF2-40B4-BE49-F238E27FC236}">
              <a16:creationId xmlns:a16="http://schemas.microsoft.com/office/drawing/2014/main" id="{95D6E7BA-449E-4A07-8F0C-2FC6A2D31FB6}"/>
            </a:ext>
          </a:extLst>
        </xdr:cNvPr>
        <xdr:cNvSpPr txBox="1"/>
      </xdr:nvSpPr>
      <xdr:spPr>
        <a:xfrm>
          <a:off x="16592627"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23240</xdr:rowOff>
    </xdr:from>
    <xdr:ext cx="469744" cy="259045"/>
    <xdr:sp macro="" textlink="">
      <xdr:nvSpPr>
        <xdr:cNvPr id="714" name="n_1mainValue【学校施設】&#10;一人当たり面積">
          <a:extLst>
            <a:ext uri="{FF2B5EF4-FFF2-40B4-BE49-F238E27FC236}">
              <a16:creationId xmlns:a16="http://schemas.microsoft.com/office/drawing/2014/main" id="{2B4EFDE8-7777-4DBB-9FC3-507933E4D137}"/>
            </a:ext>
          </a:extLst>
        </xdr:cNvPr>
        <xdr:cNvSpPr txBox="1"/>
      </xdr:nvSpPr>
      <xdr:spPr>
        <a:xfrm>
          <a:off x="18983402" y="99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33037</xdr:rowOff>
    </xdr:from>
    <xdr:ext cx="469744" cy="259045"/>
    <xdr:sp macro="" textlink="">
      <xdr:nvSpPr>
        <xdr:cNvPr id="715" name="n_2mainValue【学校施設】&#10;一人当たり面積">
          <a:extLst>
            <a:ext uri="{FF2B5EF4-FFF2-40B4-BE49-F238E27FC236}">
              <a16:creationId xmlns:a16="http://schemas.microsoft.com/office/drawing/2014/main" id="{EBFD25BC-4FE3-46AA-B055-93682452E309}"/>
            </a:ext>
          </a:extLst>
        </xdr:cNvPr>
        <xdr:cNvSpPr txBox="1"/>
      </xdr:nvSpPr>
      <xdr:spPr>
        <a:xfrm>
          <a:off x="18183302" y="99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45011</xdr:rowOff>
    </xdr:from>
    <xdr:ext cx="469744" cy="259045"/>
    <xdr:sp macro="" textlink="">
      <xdr:nvSpPr>
        <xdr:cNvPr id="716" name="n_3mainValue【学校施設】&#10;一人当たり面積">
          <a:extLst>
            <a:ext uri="{FF2B5EF4-FFF2-40B4-BE49-F238E27FC236}">
              <a16:creationId xmlns:a16="http://schemas.microsoft.com/office/drawing/2014/main" id="{BD8BBA2A-8A91-457C-A174-C93DA23DE8E0}"/>
            </a:ext>
          </a:extLst>
        </xdr:cNvPr>
        <xdr:cNvSpPr txBox="1"/>
      </xdr:nvSpPr>
      <xdr:spPr>
        <a:xfrm>
          <a:off x="17383202" y="992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43923</xdr:rowOff>
    </xdr:from>
    <xdr:ext cx="469744" cy="259045"/>
    <xdr:sp macro="" textlink="">
      <xdr:nvSpPr>
        <xdr:cNvPr id="717" name="n_4mainValue【学校施設】&#10;一人当たり面積">
          <a:extLst>
            <a:ext uri="{FF2B5EF4-FFF2-40B4-BE49-F238E27FC236}">
              <a16:creationId xmlns:a16="http://schemas.microsoft.com/office/drawing/2014/main" id="{EFD72EAD-57D7-4F50-80D1-9CA4509AF459}"/>
            </a:ext>
          </a:extLst>
        </xdr:cNvPr>
        <xdr:cNvSpPr txBox="1"/>
      </xdr:nvSpPr>
      <xdr:spPr>
        <a:xfrm>
          <a:off x="16592627" y="992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CACEC32C-3384-4967-9143-978CA1F08FE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1EC668E9-2456-4ECB-B13B-3490891303CF}"/>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21324CD5-A723-489A-B92A-E07D4941F226}"/>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AD380DCB-3019-4986-834F-4E6786839B75}"/>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750C1C4C-C671-4E7A-926D-C79869D7E890}"/>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B963A2EB-E7EA-4AF1-B50F-FFB3C8CBC714}"/>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2C06F5A-2FE4-49D5-9C6B-2B85FC89CAAF}"/>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41D81569-2019-4AB5-BAB6-C67B67685AA6}"/>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8F50411A-6F8B-443F-986F-21E2D0EE59F3}"/>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A3AA19B8-7FAE-47B0-906C-38C25FD5BF5F}"/>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2FBC8C2-8B74-46C1-AB56-ED4273BB2939}"/>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6CCB981B-98DF-492C-8E6B-6D9DF5BFE23B}"/>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0" name="テキスト ボックス 729">
          <a:extLst>
            <a:ext uri="{FF2B5EF4-FFF2-40B4-BE49-F238E27FC236}">
              <a16:creationId xmlns:a16="http://schemas.microsoft.com/office/drawing/2014/main" id="{66385593-0F79-498F-BE8C-E7BE89AF0050}"/>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3116604-665F-4A4A-8C87-FCBDCB2D1299}"/>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B40344E3-3831-4F77-BDBD-8594F3A744CC}"/>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BA31BD6C-E6C0-4D98-AE44-D8413D07C4D5}"/>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DB1D5B51-F9FB-4D1D-8609-F0CFE1E919CD}"/>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7B9CA483-4092-42BE-8A2B-5E5F372B3485}"/>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8DFE910F-BA3F-4BA2-8F92-814C2FC2D018}"/>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BDB3C762-7B0C-4834-B169-42042B2C5E14}"/>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577CB888-4743-4A42-B429-F5D0E6D42530}"/>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1CF42067-9A52-498D-801D-4E863966FE7B}"/>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0" name="テキスト ボックス 739">
          <a:extLst>
            <a:ext uri="{FF2B5EF4-FFF2-40B4-BE49-F238E27FC236}">
              <a16:creationId xmlns:a16="http://schemas.microsoft.com/office/drawing/2014/main" id="{D83B8B06-57C6-437E-82D2-4CCF2A662CAB}"/>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5B5FB4-2789-4126-B18B-0D720E3FAB53}"/>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2" name="テキスト ボックス 741">
          <a:extLst>
            <a:ext uri="{FF2B5EF4-FFF2-40B4-BE49-F238E27FC236}">
              <a16:creationId xmlns:a16="http://schemas.microsoft.com/office/drawing/2014/main" id="{E297D540-BF12-46D1-84F4-2BB459FAD87B}"/>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358A4FCD-8AE8-45E4-9B17-6A66C70C08B4}"/>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744" name="直線コネクタ 743">
          <a:extLst>
            <a:ext uri="{FF2B5EF4-FFF2-40B4-BE49-F238E27FC236}">
              <a16:creationId xmlns:a16="http://schemas.microsoft.com/office/drawing/2014/main" id="{4DBFB720-0B0A-43D8-8D48-C03965ED37B8}"/>
            </a:ext>
          </a:extLst>
        </xdr:cNvPr>
        <xdr:cNvCxnSpPr/>
      </xdr:nvCxnSpPr>
      <xdr:spPr>
        <a:xfrm flipV="1">
          <a:off x="14696439" y="12498070"/>
          <a:ext cx="0" cy="1521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745" name="【児童館】&#10;有形固定資産減価償却率最小値テキスト">
          <a:extLst>
            <a:ext uri="{FF2B5EF4-FFF2-40B4-BE49-F238E27FC236}">
              <a16:creationId xmlns:a16="http://schemas.microsoft.com/office/drawing/2014/main" id="{09A0FA0F-6A9D-4C4E-9BCD-B14A2169CF20}"/>
            </a:ext>
          </a:extLst>
        </xdr:cNvPr>
        <xdr:cNvSpPr txBox="1"/>
      </xdr:nvSpPr>
      <xdr:spPr>
        <a:xfrm>
          <a:off x="14735175"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746" name="直線コネクタ 745">
          <a:extLst>
            <a:ext uri="{FF2B5EF4-FFF2-40B4-BE49-F238E27FC236}">
              <a16:creationId xmlns:a16="http://schemas.microsoft.com/office/drawing/2014/main" id="{538C61B1-878C-4E77-A474-B3BE2714CD08}"/>
            </a:ext>
          </a:extLst>
        </xdr:cNvPr>
        <xdr:cNvCxnSpPr/>
      </xdr:nvCxnSpPr>
      <xdr:spPr>
        <a:xfrm>
          <a:off x="14611350" y="140191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747" name="【児童館】&#10;有形固定資産減価償却率最大値テキスト">
          <a:extLst>
            <a:ext uri="{FF2B5EF4-FFF2-40B4-BE49-F238E27FC236}">
              <a16:creationId xmlns:a16="http://schemas.microsoft.com/office/drawing/2014/main" id="{177EE3F4-ABDF-4E3F-B5C7-B015DEFE9264}"/>
            </a:ext>
          </a:extLst>
        </xdr:cNvPr>
        <xdr:cNvSpPr txBox="1"/>
      </xdr:nvSpPr>
      <xdr:spPr>
        <a:xfrm>
          <a:off x="14735175" y="1228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748" name="直線コネクタ 747">
          <a:extLst>
            <a:ext uri="{FF2B5EF4-FFF2-40B4-BE49-F238E27FC236}">
              <a16:creationId xmlns:a16="http://schemas.microsoft.com/office/drawing/2014/main" id="{808E52D4-1C01-4968-988F-DE8680E8B376}"/>
            </a:ext>
          </a:extLst>
        </xdr:cNvPr>
        <xdr:cNvCxnSpPr/>
      </xdr:nvCxnSpPr>
      <xdr:spPr>
        <a:xfrm>
          <a:off x="14611350" y="12498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749" name="【児童館】&#10;有形固定資産減価償却率平均値テキスト">
          <a:extLst>
            <a:ext uri="{FF2B5EF4-FFF2-40B4-BE49-F238E27FC236}">
              <a16:creationId xmlns:a16="http://schemas.microsoft.com/office/drawing/2014/main" id="{340BE7B8-26C4-45F4-B4A7-EB85BDE3D5B4}"/>
            </a:ext>
          </a:extLst>
        </xdr:cNvPr>
        <xdr:cNvSpPr txBox="1"/>
      </xdr:nvSpPr>
      <xdr:spPr>
        <a:xfrm>
          <a:off x="14735175" y="13141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50" name="フローチャート: 判断 749">
          <a:extLst>
            <a:ext uri="{FF2B5EF4-FFF2-40B4-BE49-F238E27FC236}">
              <a16:creationId xmlns:a16="http://schemas.microsoft.com/office/drawing/2014/main" id="{D3AF38E6-1415-4D39-B60F-F2BE444E3F34}"/>
            </a:ext>
          </a:extLst>
        </xdr:cNvPr>
        <xdr:cNvSpPr/>
      </xdr:nvSpPr>
      <xdr:spPr>
        <a:xfrm>
          <a:off x="14649450" y="13163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751" name="フローチャート: 判断 750">
          <a:extLst>
            <a:ext uri="{FF2B5EF4-FFF2-40B4-BE49-F238E27FC236}">
              <a16:creationId xmlns:a16="http://schemas.microsoft.com/office/drawing/2014/main" id="{719E6E4F-0F45-47B0-994D-4C855C056926}"/>
            </a:ext>
          </a:extLst>
        </xdr:cNvPr>
        <xdr:cNvSpPr/>
      </xdr:nvSpPr>
      <xdr:spPr>
        <a:xfrm>
          <a:off x="13887450" y="1314413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52" name="フローチャート: 判断 751">
          <a:extLst>
            <a:ext uri="{FF2B5EF4-FFF2-40B4-BE49-F238E27FC236}">
              <a16:creationId xmlns:a16="http://schemas.microsoft.com/office/drawing/2014/main" id="{714F3601-2C2E-46F0-B834-04E534ED520E}"/>
            </a:ext>
          </a:extLst>
        </xdr:cNvPr>
        <xdr:cNvSpPr/>
      </xdr:nvSpPr>
      <xdr:spPr>
        <a:xfrm>
          <a:off x="13096875" y="131441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53" name="フローチャート: 判断 752">
          <a:extLst>
            <a:ext uri="{FF2B5EF4-FFF2-40B4-BE49-F238E27FC236}">
              <a16:creationId xmlns:a16="http://schemas.microsoft.com/office/drawing/2014/main" id="{161A4915-197C-43EA-AE2D-302B631BFDD2}"/>
            </a:ext>
          </a:extLst>
        </xdr:cNvPr>
        <xdr:cNvSpPr/>
      </xdr:nvSpPr>
      <xdr:spPr>
        <a:xfrm>
          <a:off x="12296775" y="131177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754" name="フローチャート: 判断 753">
          <a:extLst>
            <a:ext uri="{FF2B5EF4-FFF2-40B4-BE49-F238E27FC236}">
              <a16:creationId xmlns:a16="http://schemas.microsoft.com/office/drawing/2014/main" id="{0676C767-53D8-48F0-BF80-6B8B9E6800E1}"/>
            </a:ext>
          </a:extLst>
        </xdr:cNvPr>
        <xdr:cNvSpPr/>
      </xdr:nvSpPr>
      <xdr:spPr>
        <a:xfrm>
          <a:off x="11487150" y="131144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BA73ED0C-E492-40A5-88F2-0BAAECF30A16}"/>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33753F26-B434-4532-81B9-849ACF1DCD1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3EEC7DC6-1ADA-4517-BCAF-AD2488CF1A7A}"/>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006E8D6-6B8F-40BC-B09A-6F126339527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6753F8E-71CB-4D6B-8063-32818585D5DE}"/>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88537</xdr:rowOff>
    </xdr:from>
    <xdr:to>
      <xdr:col>85</xdr:col>
      <xdr:colOff>177800</xdr:colOff>
      <xdr:row>81</xdr:row>
      <xdr:rowOff>18687</xdr:rowOff>
    </xdr:to>
    <xdr:sp macro="" textlink="">
      <xdr:nvSpPr>
        <xdr:cNvPr id="760" name="楕円 759">
          <a:extLst>
            <a:ext uri="{FF2B5EF4-FFF2-40B4-BE49-F238E27FC236}">
              <a16:creationId xmlns:a16="http://schemas.microsoft.com/office/drawing/2014/main" id="{5E54A958-3E74-4ADC-B939-2E8BDCC63884}"/>
            </a:ext>
          </a:extLst>
        </xdr:cNvPr>
        <xdr:cNvSpPr/>
      </xdr:nvSpPr>
      <xdr:spPr>
        <a:xfrm>
          <a:off x="14649450" y="130393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111414</xdr:rowOff>
    </xdr:from>
    <xdr:ext cx="405111" cy="259045"/>
    <xdr:sp macro="" textlink="">
      <xdr:nvSpPr>
        <xdr:cNvPr id="761" name="【児童館】&#10;有形固定資産減価償却率該当値テキスト">
          <a:extLst>
            <a:ext uri="{FF2B5EF4-FFF2-40B4-BE49-F238E27FC236}">
              <a16:creationId xmlns:a16="http://schemas.microsoft.com/office/drawing/2014/main" id="{3C2F5E30-8147-4A4F-955A-A04F972721D7}"/>
            </a:ext>
          </a:extLst>
        </xdr:cNvPr>
        <xdr:cNvSpPr txBox="1"/>
      </xdr:nvSpPr>
      <xdr:spPr>
        <a:xfrm>
          <a:off x="14735175" y="1290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39551</xdr:rowOff>
    </xdr:from>
    <xdr:to>
      <xdr:col>81</xdr:col>
      <xdr:colOff>101600</xdr:colOff>
      <xdr:row>80</xdr:row>
      <xdr:rowOff>141151</xdr:rowOff>
    </xdr:to>
    <xdr:sp macro="" textlink="">
      <xdr:nvSpPr>
        <xdr:cNvPr id="762" name="楕円 761">
          <a:extLst>
            <a:ext uri="{FF2B5EF4-FFF2-40B4-BE49-F238E27FC236}">
              <a16:creationId xmlns:a16="http://schemas.microsoft.com/office/drawing/2014/main" id="{FBFB7834-2FF7-4C36-B10D-BE7374E7D4A3}"/>
            </a:ext>
          </a:extLst>
        </xdr:cNvPr>
        <xdr:cNvSpPr/>
      </xdr:nvSpPr>
      <xdr:spPr>
        <a:xfrm>
          <a:off x="13887450" y="129935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90351</xdr:rowOff>
    </xdr:from>
    <xdr:to>
      <xdr:col>85</xdr:col>
      <xdr:colOff>127000</xdr:colOff>
      <xdr:row>80</xdr:row>
      <xdr:rowOff>139337</xdr:rowOff>
    </xdr:to>
    <xdr:cxnSp macro="">
      <xdr:nvCxnSpPr>
        <xdr:cNvPr id="763" name="直線コネクタ 762">
          <a:extLst>
            <a:ext uri="{FF2B5EF4-FFF2-40B4-BE49-F238E27FC236}">
              <a16:creationId xmlns:a16="http://schemas.microsoft.com/office/drawing/2014/main" id="{24CEB593-64F0-4927-8C15-E4A5D32C3465}"/>
            </a:ext>
          </a:extLst>
        </xdr:cNvPr>
        <xdr:cNvCxnSpPr/>
      </xdr:nvCxnSpPr>
      <xdr:spPr>
        <a:xfrm>
          <a:off x="13935075" y="13041176"/>
          <a:ext cx="762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39551</xdr:rowOff>
    </xdr:from>
    <xdr:to>
      <xdr:col>76</xdr:col>
      <xdr:colOff>165100</xdr:colOff>
      <xdr:row>80</xdr:row>
      <xdr:rowOff>141151</xdr:rowOff>
    </xdr:to>
    <xdr:sp macro="" textlink="">
      <xdr:nvSpPr>
        <xdr:cNvPr id="764" name="楕円 763">
          <a:extLst>
            <a:ext uri="{FF2B5EF4-FFF2-40B4-BE49-F238E27FC236}">
              <a16:creationId xmlns:a16="http://schemas.microsoft.com/office/drawing/2014/main" id="{70280DF3-BE0C-4E23-8EC1-0AF6097DFB66}"/>
            </a:ext>
          </a:extLst>
        </xdr:cNvPr>
        <xdr:cNvSpPr/>
      </xdr:nvSpPr>
      <xdr:spPr>
        <a:xfrm>
          <a:off x="13096875" y="1299355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90351</xdr:rowOff>
    </xdr:from>
    <xdr:to>
      <xdr:col>81</xdr:col>
      <xdr:colOff>50800</xdr:colOff>
      <xdr:row>80</xdr:row>
      <xdr:rowOff>90351</xdr:rowOff>
    </xdr:to>
    <xdr:cxnSp macro="">
      <xdr:nvCxnSpPr>
        <xdr:cNvPr id="765" name="直線コネクタ 764">
          <a:extLst>
            <a:ext uri="{FF2B5EF4-FFF2-40B4-BE49-F238E27FC236}">
              <a16:creationId xmlns:a16="http://schemas.microsoft.com/office/drawing/2014/main" id="{A48ADF57-E7AC-49F2-8D59-43618FA2FF4D}"/>
            </a:ext>
          </a:extLst>
        </xdr:cNvPr>
        <xdr:cNvCxnSpPr/>
      </xdr:nvCxnSpPr>
      <xdr:spPr>
        <a:xfrm>
          <a:off x="13144500" y="1304117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26488</xdr:rowOff>
    </xdr:from>
    <xdr:to>
      <xdr:col>72</xdr:col>
      <xdr:colOff>38100</xdr:colOff>
      <xdr:row>80</xdr:row>
      <xdr:rowOff>128088</xdr:rowOff>
    </xdr:to>
    <xdr:sp macro="" textlink="">
      <xdr:nvSpPr>
        <xdr:cNvPr id="766" name="楕円 765">
          <a:extLst>
            <a:ext uri="{FF2B5EF4-FFF2-40B4-BE49-F238E27FC236}">
              <a16:creationId xmlns:a16="http://schemas.microsoft.com/office/drawing/2014/main" id="{47D91DAC-39BF-4658-A2FA-06C3B20DE93F}"/>
            </a:ext>
          </a:extLst>
        </xdr:cNvPr>
        <xdr:cNvSpPr/>
      </xdr:nvSpPr>
      <xdr:spPr>
        <a:xfrm>
          <a:off x="12296775" y="129836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77288</xdr:rowOff>
    </xdr:from>
    <xdr:to>
      <xdr:col>76</xdr:col>
      <xdr:colOff>114300</xdr:colOff>
      <xdr:row>80</xdr:row>
      <xdr:rowOff>90351</xdr:rowOff>
    </xdr:to>
    <xdr:cxnSp macro="">
      <xdr:nvCxnSpPr>
        <xdr:cNvPr id="767" name="直線コネクタ 766">
          <a:extLst>
            <a:ext uri="{FF2B5EF4-FFF2-40B4-BE49-F238E27FC236}">
              <a16:creationId xmlns:a16="http://schemas.microsoft.com/office/drawing/2014/main" id="{15B56A72-89B9-4AFB-B29E-37172C2748B3}"/>
            </a:ext>
          </a:extLst>
        </xdr:cNvPr>
        <xdr:cNvCxnSpPr/>
      </xdr:nvCxnSpPr>
      <xdr:spPr>
        <a:xfrm>
          <a:off x="12344400" y="13031288"/>
          <a:ext cx="8001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6894</xdr:rowOff>
    </xdr:from>
    <xdr:to>
      <xdr:col>67</xdr:col>
      <xdr:colOff>101600</xdr:colOff>
      <xdr:row>80</xdr:row>
      <xdr:rowOff>108494</xdr:rowOff>
    </xdr:to>
    <xdr:sp macro="" textlink="">
      <xdr:nvSpPr>
        <xdr:cNvPr id="768" name="楕円 767">
          <a:extLst>
            <a:ext uri="{FF2B5EF4-FFF2-40B4-BE49-F238E27FC236}">
              <a16:creationId xmlns:a16="http://schemas.microsoft.com/office/drawing/2014/main" id="{E67B8695-6CC0-48E0-833C-BCA20E02CF89}"/>
            </a:ext>
          </a:extLst>
        </xdr:cNvPr>
        <xdr:cNvSpPr/>
      </xdr:nvSpPr>
      <xdr:spPr>
        <a:xfrm>
          <a:off x="11487150" y="129640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57694</xdr:rowOff>
    </xdr:from>
    <xdr:to>
      <xdr:col>71</xdr:col>
      <xdr:colOff>177800</xdr:colOff>
      <xdr:row>80</xdr:row>
      <xdr:rowOff>77288</xdr:rowOff>
    </xdr:to>
    <xdr:cxnSp macro="">
      <xdr:nvCxnSpPr>
        <xdr:cNvPr id="769" name="直線コネクタ 768">
          <a:extLst>
            <a:ext uri="{FF2B5EF4-FFF2-40B4-BE49-F238E27FC236}">
              <a16:creationId xmlns:a16="http://schemas.microsoft.com/office/drawing/2014/main" id="{24911E0A-00C5-4925-B505-3FCD3CF01546}"/>
            </a:ext>
          </a:extLst>
        </xdr:cNvPr>
        <xdr:cNvCxnSpPr/>
      </xdr:nvCxnSpPr>
      <xdr:spPr>
        <a:xfrm>
          <a:off x="11534775" y="13011694"/>
          <a:ext cx="8096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124114</xdr:rowOff>
    </xdr:from>
    <xdr:ext cx="405111" cy="259045"/>
    <xdr:sp macro="" textlink="">
      <xdr:nvSpPr>
        <xdr:cNvPr id="770" name="n_1aveValue【児童館】&#10;有形固定資産減価償却率">
          <a:extLst>
            <a:ext uri="{FF2B5EF4-FFF2-40B4-BE49-F238E27FC236}">
              <a16:creationId xmlns:a16="http://schemas.microsoft.com/office/drawing/2014/main" id="{C283A261-03B6-4337-B21B-910B2F025C7F}"/>
            </a:ext>
          </a:extLst>
        </xdr:cNvPr>
        <xdr:cNvSpPr txBox="1"/>
      </xdr:nvSpPr>
      <xdr:spPr>
        <a:xfrm>
          <a:off x="13745219"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771" name="n_2aveValue【児童館】&#10;有形固定資産減価償却率">
          <a:extLst>
            <a:ext uri="{FF2B5EF4-FFF2-40B4-BE49-F238E27FC236}">
              <a16:creationId xmlns:a16="http://schemas.microsoft.com/office/drawing/2014/main" id="{75DEE7F4-84E3-47D1-A204-48E7109A44FF}"/>
            </a:ext>
          </a:extLst>
        </xdr:cNvPr>
        <xdr:cNvSpPr txBox="1"/>
      </xdr:nvSpPr>
      <xdr:spPr>
        <a:xfrm>
          <a:off x="12964169"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88191</xdr:rowOff>
    </xdr:from>
    <xdr:ext cx="405111" cy="259045"/>
    <xdr:sp macro="" textlink="">
      <xdr:nvSpPr>
        <xdr:cNvPr id="772" name="n_3aveValue【児童館】&#10;有形固定資産減価償却率">
          <a:extLst>
            <a:ext uri="{FF2B5EF4-FFF2-40B4-BE49-F238E27FC236}">
              <a16:creationId xmlns:a16="http://schemas.microsoft.com/office/drawing/2014/main" id="{6862398F-15DC-46CC-AE0D-7CB5959BB067}"/>
            </a:ext>
          </a:extLst>
        </xdr:cNvPr>
        <xdr:cNvSpPr txBox="1"/>
      </xdr:nvSpPr>
      <xdr:spPr>
        <a:xfrm>
          <a:off x="12164069"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84926</xdr:rowOff>
    </xdr:from>
    <xdr:ext cx="405111" cy="259045"/>
    <xdr:sp macro="" textlink="">
      <xdr:nvSpPr>
        <xdr:cNvPr id="773" name="n_4aveValue【児童館】&#10;有形固定資産減価償却率">
          <a:extLst>
            <a:ext uri="{FF2B5EF4-FFF2-40B4-BE49-F238E27FC236}">
              <a16:creationId xmlns:a16="http://schemas.microsoft.com/office/drawing/2014/main" id="{EF755CC3-D3E9-4D96-ACD4-86046082354D}"/>
            </a:ext>
          </a:extLst>
        </xdr:cNvPr>
        <xdr:cNvSpPr txBox="1"/>
      </xdr:nvSpPr>
      <xdr:spPr>
        <a:xfrm>
          <a:off x="11354444" y="1320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157678</xdr:rowOff>
    </xdr:from>
    <xdr:ext cx="405111" cy="259045"/>
    <xdr:sp macro="" textlink="">
      <xdr:nvSpPr>
        <xdr:cNvPr id="774" name="n_1mainValue【児童館】&#10;有形固定資産減価償却率">
          <a:extLst>
            <a:ext uri="{FF2B5EF4-FFF2-40B4-BE49-F238E27FC236}">
              <a16:creationId xmlns:a16="http://schemas.microsoft.com/office/drawing/2014/main" id="{064D7526-FD68-4194-BEFC-C2D0E8D71449}"/>
            </a:ext>
          </a:extLst>
        </xdr:cNvPr>
        <xdr:cNvSpPr txBox="1"/>
      </xdr:nvSpPr>
      <xdr:spPr>
        <a:xfrm>
          <a:off x="13745219" y="12791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775" name="n_2mainValue【児童館】&#10;有形固定資産減価償却率">
          <a:extLst>
            <a:ext uri="{FF2B5EF4-FFF2-40B4-BE49-F238E27FC236}">
              <a16:creationId xmlns:a16="http://schemas.microsoft.com/office/drawing/2014/main" id="{DA034332-A154-47E0-AF7B-D7D88A890059}"/>
            </a:ext>
          </a:extLst>
        </xdr:cNvPr>
        <xdr:cNvSpPr txBox="1"/>
      </xdr:nvSpPr>
      <xdr:spPr>
        <a:xfrm>
          <a:off x="12964169" y="12791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144615</xdr:rowOff>
    </xdr:from>
    <xdr:ext cx="405111" cy="259045"/>
    <xdr:sp macro="" textlink="">
      <xdr:nvSpPr>
        <xdr:cNvPr id="776" name="n_3mainValue【児童館】&#10;有形固定資産減価償却率">
          <a:extLst>
            <a:ext uri="{FF2B5EF4-FFF2-40B4-BE49-F238E27FC236}">
              <a16:creationId xmlns:a16="http://schemas.microsoft.com/office/drawing/2014/main" id="{80DCC8DE-845A-4947-8425-39DC3FD56EA0}"/>
            </a:ext>
          </a:extLst>
        </xdr:cNvPr>
        <xdr:cNvSpPr txBox="1"/>
      </xdr:nvSpPr>
      <xdr:spPr>
        <a:xfrm>
          <a:off x="12164069" y="127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125021</xdr:rowOff>
    </xdr:from>
    <xdr:ext cx="405111" cy="259045"/>
    <xdr:sp macro="" textlink="">
      <xdr:nvSpPr>
        <xdr:cNvPr id="777" name="n_4mainValue【児童館】&#10;有形固定資産減価償却率">
          <a:extLst>
            <a:ext uri="{FF2B5EF4-FFF2-40B4-BE49-F238E27FC236}">
              <a16:creationId xmlns:a16="http://schemas.microsoft.com/office/drawing/2014/main" id="{17D47C91-CE6F-43F7-BC58-8F3F38B47C31}"/>
            </a:ext>
          </a:extLst>
        </xdr:cNvPr>
        <xdr:cNvSpPr txBox="1"/>
      </xdr:nvSpPr>
      <xdr:spPr>
        <a:xfrm>
          <a:off x="11354444" y="127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A93052FC-8732-4D98-B6F2-31515D4660F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29C6E560-9E9A-455B-A051-2880ECB4134B}"/>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EB5BED9F-80CB-40F7-AC9A-DF0B12CD099E}"/>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CFCF8B1B-21E5-479A-9187-F9F26FD51F9B}"/>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FC65E49F-3496-454F-B0C9-99F5FFB65361}"/>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9A57F6D6-9BB9-46FF-99A7-3D7684C82589}"/>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7C068CC0-291F-4C2A-9E58-DE5D22F69B3C}"/>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C625BEF4-7101-4B65-A907-1F626A7B9B54}"/>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338D02F-90B7-4DFB-907D-12B9171FB9D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968909E5-5676-4389-AA05-75E26DA582FA}"/>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ED1ED943-6B48-48AD-B8FA-40507501683E}"/>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BB5D1D71-3921-4CD3-8CD5-4863B2BCC6CF}"/>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6EFC6E5F-DBE7-416D-A1D5-96AB9B2A6A5E}"/>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402A2951-3CD1-4B35-A1EC-2941B8849814}"/>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CEA7E684-FCFB-464C-B9A5-AA39FEF45E75}"/>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DEFDB044-2DC0-46C5-B575-2FB20BEAC9CD}"/>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A835469C-D685-404D-BF91-861C550D2C29}"/>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219AD363-1239-497D-94DC-BC10386EB31A}"/>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84A04D49-C0F1-446E-BBB0-7B20DAF2823F}"/>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C8C34DC9-D0A6-44A4-BBFB-5B8B92B24232}"/>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B87815A1-8CF0-49AE-8A51-C8A301B9C76D}"/>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5E3D9E4D-96CB-4FCB-BE49-42446E547980}"/>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B8F4B5D0-3DAA-4639-BEBC-7503D158AF9A}"/>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id="{15932863-6647-4145-B924-62A8914D1879}"/>
            </a:ext>
          </a:extLst>
        </xdr:cNvPr>
        <xdr:cNvCxnSpPr/>
      </xdr:nvCxnSpPr>
      <xdr:spPr>
        <a:xfrm flipV="1">
          <a:off x="19954239" y="127825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id="{BD218E8D-ED04-4C18-825D-CCA8FC00C71C}"/>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id="{E723B39C-AB74-40C2-AB43-3D6A7EBAEA55}"/>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4" name="【児童館】&#10;一人当たり面積最大値テキスト">
          <a:extLst>
            <a:ext uri="{FF2B5EF4-FFF2-40B4-BE49-F238E27FC236}">
              <a16:creationId xmlns:a16="http://schemas.microsoft.com/office/drawing/2014/main" id="{C8573CDD-2FD1-45C8-9F5F-3C985498296C}"/>
            </a:ext>
          </a:extLst>
        </xdr:cNvPr>
        <xdr:cNvSpPr txBox="1"/>
      </xdr:nvSpPr>
      <xdr:spPr>
        <a:xfrm>
          <a:off x="19992975"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5" name="直線コネクタ 804">
          <a:extLst>
            <a:ext uri="{FF2B5EF4-FFF2-40B4-BE49-F238E27FC236}">
              <a16:creationId xmlns:a16="http://schemas.microsoft.com/office/drawing/2014/main" id="{A1F96DEB-74CA-4D21-BE95-4303607BE0F0}"/>
            </a:ext>
          </a:extLst>
        </xdr:cNvPr>
        <xdr:cNvCxnSpPr/>
      </xdr:nvCxnSpPr>
      <xdr:spPr>
        <a:xfrm>
          <a:off x="19878675" y="12782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6" name="【児童館】&#10;一人当たり面積平均値テキスト">
          <a:extLst>
            <a:ext uri="{FF2B5EF4-FFF2-40B4-BE49-F238E27FC236}">
              <a16:creationId xmlns:a16="http://schemas.microsoft.com/office/drawing/2014/main" id="{CDB73DCD-49AE-4306-9FFA-F02530797051}"/>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7" name="フローチャート: 判断 806">
          <a:extLst>
            <a:ext uri="{FF2B5EF4-FFF2-40B4-BE49-F238E27FC236}">
              <a16:creationId xmlns:a16="http://schemas.microsoft.com/office/drawing/2014/main" id="{819E79A9-7543-4651-955E-8FC8A2AF6734}"/>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8" name="フローチャート: 判断 807">
          <a:extLst>
            <a:ext uri="{FF2B5EF4-FFF2-40B4-BE49-F238E27FC236}">
              <a16:creationId xmlns:a16="http://schemas.microsoft.com/office/drawing/2014/main" id="{7158DFFB-6026-40FC-B2E4-79FE1C727BF2}"/>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9" name="フローチャート: 判断 808">
          <a:extLst>
            <a:ext uri="{FF2B5EF4-FFF2-40B4-BE49-F238E27FC236}">
              <a16:creationId xmlns:a16="http://schemas.microsoft.com/office/drawing/2014/main" id="{4CEC81D3-51F1-48A1-9080-2CAC97252AF3}"/>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0" name="フローチャート: 判断 809">
          <a:extLst>
            <a:ext uri="{FF2B5EF4-FFF2-40B4-BE49-F238E27FC236}">
              <a16:creationId xmlns:a16="http://schemas.microsoft.com/office/drawing/2014/main" id="{5FE7C859-78BD-4DEF-8957-B1BD0628E479}"/>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11" name="フローチャート: 判断 810">
          <a:extLst>
            <a:ext uri="{FF2B5EF4-FFF2-40B4-BE49-F238E27FC236}">
              <a16:creationId xmlns:a16="http://schemas.microsoft.com/office/drawing/2014/main" id="{9AAFAD06-2068-441F-A903-AFABBDBC40CA}"/>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5F55B4AC-868E-4B8A-97FB-C7E8217925BF}"/>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2FA628D-40B0-4203-80FD-D2E2CBFE82DF}"/>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6851E55F-5FA9-4647-A3B5-85FEE718538C}"/>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E0B864EC-EAE4-4809-8E38-0F0DF460CD5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498069B2-5DFA-4D86-BE63-4A562C393521}"/>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817" name="楕円 816">
          <a:extLst>
            <a:ext uri="{FF2B5EF4-FFF2-40B4-BE49-F238E27FC236}">
              <a16:creationId xmlns:a16="http://schemas.microsoft.com/office/drawing/2014/main" id="{B0C32CB2-DEAC-4C5A-8E51-6652EBDC99A2}"/>
            </a:ext>
          </a:extLst>
        </xdr:cNvPr>
        <xdr:cNvSpPr/>
      </xdr:nvSpPr>
      <xdr:spPr>
        <a:xfrm>
          <a:off x="19897725" y="127349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54627</xdr:rowOff>
    </xdr:from>
    <xdr:ext cx="469744" cy="259045"/>
    <xdr:sp macro="" textlink="">
      <xdr:nvSpPr>
        <xdr:cNvPr id="818" name="【児童館】&#10;一人当たり面積該当値テキスト">
          <a:extLst>
            <a:ext uri="{FF2B5EF4-FFF2-40B4-BE49-F238E27FC236}">
              <a16:creationId xmlns:a16="http://schemas.microsoft.com/office/drawing/2014/main" id="{804013A8-0D85-4D65-BCE1-61CEF3C44FB9}"/>
            </a:ext>
          </a:extLst>
        </xdr:cNvPr>
        <xdr:cNvSpPr txBox="1"/>
      </xdr:nvSpPr>
      <xdr:spPr>
        <a:xfrm>
          <a:off x="19992975"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120650</xdr:rowOff>
    </xdr:from>
    <xdr:to>
      <xdr:col>112</xdr:col>
      <xdr:colOff>38100</xdr:colOff>
      <xdr:row>78</xdr:row>
      <xdr:rowOff>50800</xdr:rowOff>
    </xdr:to>
    <xdr:sp macro="" textlink="">
      <xdr:nvSpPr>
        <xdr:cNvPr id="819" name="楕円 818">
          <a:extLst>
            <a:ext uri="{FF2B5EF4-FFF2-40B4-BE49-F238E27FC236}">
              <a16:creationId xmlns:a16="http://schemas.microsoft.com/office/drawing/2014/main" id="{F25183C8-9B1A-4E87-9D55-1CCA096C1101}"/>
            </a:ext>
          </a:extLst>
        </xdr:cNvPr>
        <xdr:cNvSpPr/>
      </xdr:nvSpPr>
      <xdr:spPr>
        <a:xfrm>
          <a:off x="19154775" y="125920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78</xdr:row>
      <xdr:rowOff>152400</xdr:rowOff>
    </xdr:to>
    <xdr:cxnSp macro="">
      <xdr:nvCxnSpPr>
        <xdr:cNvPr id="820" name="直線コネクタ 819">
          <a:extLst>
            <a:ext uri="{FF2B5EF4-FFF2-40B4-BE49-F238E27FC236}">
              <a16:creationId xmlns:a16="http://schemas.microsoft.com/office/drawing/2014/main" id="{554D87F3-232B-4343-A725-B02778EA4B53}"/>
            </a:ext>
          </a:extLst>
        </xdr:cNvPr>
        <xdr:cNvCxnSpPr/>
      </xdr:nvCxnSpPr>
      <xdr:spPr>
        <a:xfrm>
          <a:off x="19202400" y="12630150"/>
          <a:ext cx="75247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821" name="楕円 820">
          <a:extLst>
            <a:ext uri="{FF2B5EF4-FFF2-40B4-BE49-F238E27FC236}">
              <a16:creationId xmlns:a16="http://schemas.microsoft.com/office/drawing/2014/main" id="{43D848E7-FA9F-4584-B5B7-8BFD554CD09A}"/>
            </a:ext>
          </a:extLst>
        </xdr:cNvPr>
        <xdr:cNvSpPr/>
      </xdr:nvSpPr>
      <xdr:spPr>
        <a:xfrm>
          <a:off x="18345150" y="127349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78</xdr:row>
      <xdr:rowOff>152400</xdr:rowOff>
    </xdr:to>
    <xdr:cxnSp macro="">
      <xdr:nvCxnSpPr>
        <xdr:cNvPr id="822" name="直線コネクタ 821">
          <a:extLst>
            <a:ext uri="{FF2B5EF4-FFF2-40B4-BE49-F238E27FC236}">
              <a16:creationId xmlns:a16="http://schemas.microsoft.com/office/drawing/2014/main" id="{998F4CE0-D4CA-43BF-87B7-E1122E4109D4}"/>
            </a:ext>
          </a:extLst>
        </xdr:cNvPr>
        <xdr:cNvCxnSpPr/>
      </xdr:nvCxnSpPr>
      <xdr:spPr>
        <a:xfrm flipV="1">
          <a:off x="18392775" y="12630150"/>
          <a:ext cx="80962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139700</xdr:rowOff>
    </xdr:from>
    <xdr:to>
      <xdr:col>102</xdr:col>
      <xdr:colOff>165100</xdr:colOff>
      <xdr:row>79</xdr:row>
      <xdr:rowOff>69850</xdr:rowOff>
    </xdr:to>
    <xdr:sp macro="" textlink="">
      <xdr:nvSpPr>
        <xdr:cNvPr id="823" name="楕円 822">
          <a:extLst>
            <a:ext uri="{FF2B5EF4-FFF2-40B4-BE49-F238E27FC236}">
              <a16:creationId xmlns:a16="http://schemas.microsoft.com/office/drawing/2014/main" id="{D88870C0-D603-4E0C-BD4C-9C72C27C2DE7}"/>
            </a:ext>
          </a:extLst>
        </xdr:cNvPr>
        <xdr:cNvSpPr/>
      </xdr:nvSpPr>
      <xdr:spPr>
        <a:xfrm>
          <a:off x="17554575" y="127730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19050</xdr:rowOff>
    </xdr:to>
    <xdr:cxnSp macro="">
      <xdr:nvCxnSpPr>
        <xdr:cNvPr id="824" name="直線コネクタ 823">
          <a:extLst>
            <a:ext uri="{FF2B5EF4-FFF2-40B4-BE49-F238E27FC236}">
              <a16:creationId xmlns:a16="http://schemas.microsoft.com/office/drawing/2014/main" id="{AE7AC3D7-95FB-4FF3-A273-60AACB6A96EB}"/>
            </a:ext>
          </a:extLst>
        </xdr:cNvPr>
        <xdr:cNvCxnSpPr/>
      </xdr:nvCxnSpPr>
      <xdr:spPr>
        <a:xfrm flipV="1">
          <a:off x="17602200" y="1278255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6350</xdr:rowOff>
    </xdr:from>
    <xdr:to>
      <xdr:col>98</xdr:col>
      <xdr:colOff>38100</xdr:colOff>
      <xdr:row>79</xdr:row>
      <xdr:rowOff>107950</xdr:rowOff>
    </xdr:to>
    <xdr:sp macro="" textlink="">
      <xdr:nvSpPr>
        <xdr:cNvPr id="825" name="楕円 824">
          <a:extLst>
            <a:ext uri="{FF2B5EF4-FFF2-40B4-BE49-F238E27FC236}">
              <a16:creationId xmlns:a16="http://schemas.microsoft.com/office/drawing/2014/main" id="{AB7A960C-4A88-4237-88DC-777D6FF37014}"/>
            </a:ext>
          </a:extLst>
        </xdr:cNvPr>
        <xdr:cNvSpPr/>
      </xdr:nvSpPr>
      <xdr:spPr>
        <a:xfrm>
          <a:off x="16754475" y="12801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19050</xdr:rowOff>
    </xdr:from>
    <xdr:to>
      <xdr:col>102</xdr:col>
      <xdr:colOff>114300</xdr:colOff>
      <xdr:row>79</xdr:row>
      <xdr:rowOff>57150</xdr:rowOff>
    </xdr:to>
    <xdr:cxnSp macro="">
      <xdr:nvCxnSpPr>
        <xdr:cNvPr id="826" name="直線コネクタ 825">
          <a:extLst>
            <a:ext uri="{FF2B5EF4-FFF2-40B4-BE49-F238E27FC236}">
              <a16:creationId xmlns:a16="http://schemas.microsoft.com/office/drawing/2014/main" id="{8A7D36D1-4B00-4DC1-B9A6-3CAD2B5C63C3}"/>
            </a:ext>
          </a:extLst>
        </xdr:cNvPr>
        <xdr:cNvCxnSpPr/>
      </xdr:nvCxnSpPr>
      <xdr:spPr>
        <a:xfrm flipV="1">
          <a:off x="16802100" y="1281112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827" name="n_1aveValue【児童館】&#10;一人当たり面積">
          <a:extLst>
            <a:ext uri="{FF2B5EF4-FFF2-40B4-BE49-F238E27FC236}">
              <a16:creationId xmlns:a16="http://schemas.microsoft.com/office/drawing/2014/main" id="{7E2B327C-EB78-4240-B3F4-C6622421845E}"/>
            </a:ext>
          </a:extLst>
        </xdr:cNvPr>
        <xdr:cNvSpPr txBox="1"/>
      </xdr:nvSpPr>
      <xdr:spPr>
        <a:xfrm>
          <a:off x="189834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8" name="n_2aveValue【児童館】&#10;一人当たり面積">
          <a:extLst>
            <a:ext uri="{FF2B5EF4-FFF2-40B4-BE49-F238E27FC236}">
              <a16:creationId xmlns:a16="http://schemas.microsoft.com/office/drawing/2014/main" id="{366B8F35-AEF3-4B12-8BCF-C247E10E028E}"/>
            </a:ext>
          </a:extLst>
        </xdr:cNvPr>
        <xdr:cNvSpPr txBox="1"/>
      </xdr:nvSpPr>
      <xdr:spPr>
        <a:xfrm>
          <a:off x="181833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9" name="n_3aveValue【児童館】&#10;一人当たり面積">
          <a:extLst>
            <a:ext uri="{FF2B5EF4-FFF2-40B4-BE49-F238E27FC236}">
              <a16:creationId xmlns:a16="http://schemas.microsoft.com/office/drawing/2014/main" id="{DEB02BB3-3B3D-4212-B58E-D1D01F628907}"/>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830" name="n_4aveValue【児童館】&#10;一人当たり面積">
          <a:extLst>
            <a:ext uri="{FF2B5EF4-FFF2-40B4-BE49-F238E27FC236}">
              <a16:creationId xmlns:a16="http://schemas.microsoft.com/office/drawing/2014/main" id="{1BF90265-C241-4B0E-AE28-84F7DE25F834}"/>
            </a:ext>
          </a:extLst>
        </xdr:cNvPr>
        <xdr:cNvSpPr txBox="1"/>
      </xdr:nvSpPr>
      <xdr:spPr>
        <a:xfrm>
          <a:off x="165926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67327</xdr:rowOff>
    </xdr:from>
    <xdr:ext cx="469744" cy="259045"/>
    <xdr:sp macro="" textlink="">
      <xdr:nvSpPr>
        <xdr:cNvPr id="831" name="n_1mainValue【児童館】&#10;一人当たり面積">
          <a:extLst>
            <a:ext uri="{FF2B5EF4-FFF2-40B4-BE49-F238E27FC236}">
              <a16:creationId xmlns:a16="http://schemas.microsoft.com/office/drawing/2014/main" id="{4D0CEAF8-EBD7-4F7E-85D1-DA33FA12DD8A}"/>
            </a:ext>
          </a:extLst>
        </xdr:cNvPr>
        <xdr:cNvSpPr txBox="1"/>
      </xdr:nvSpPr>
      <xdr:spPr>
        <a:xfrm>
          <a:off x="18983402" y="1237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832" name="n_2mainValue【児童館】&#10;一人当たり面積">
          <a:extLst>
            <a:ext uri="{FF2B5EF4-FFF2-40B4-BE49-F238E27FC236}">
              <a16:creationId xmlns:a16="http://schemas.microsoft.com/office/drawing/2014/main" id="{2180C3EF-4881-4596-AE43-431DA513219F}"/>
            </a:ext>
          </a:extLst>
        </xdr:cNvPr>
        <xdr:cNvSpPr txBox="1"/>
      </xdr:nvSpPr>
      <xdr:spPr>
        <a:xfrm>
          <a:off x="18183302"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86377</xdr:rowOff>
    </xdr:from>
    <xdr:ext cx="469744" cy="259045"/>
    <xdr:sp macro="" textlink="">
      <xdr:nvSpPr>
        <xdr:cNvPr id="833" name="n_3mainValue【児童館】&#10;一人当たり面積">
          <a:extLst>
            <a:ext uri="{FF2B5EF4-FFF2-40B4-BE49-F238E27FC236}">
              <a16:creationId xmlns:a16="http://schemas.microsoft.com/office/drawing/2014/main" id="{469F3CE1-9B0B-4274-9393-DFC92BD2030D}"/>
            </a:ext>
          </a:extLst>
        </xdr:cNvPr>
        <xdr:cNvSpPr txBox="1"/>
      </xdr:nvSpPr>
      <xdr:spPr>
        <a:xfrm>
          <a:off x="17383202" y="125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124477</xdr:rowOff>
    </xdr:from>
    <xdr:ext cx="469744" cy="259045"/>
    <xdr:sp macro="" textlink="">
      <xdr:nvSpPr>
        <xdr:cNvPr id="834" name="n_4mainValue【児童館】&#10;一人当たり面積">
          <a:extLst>
            <a:ext uri="{FF2B5EF4-FFF2-40B4-BE49-F238E27FC236}">
              <a16:creationId xmlns:a16="http://schemas.microsoft.com/office/drawing/2014/main" id="{BC3837B6-38C8-4639-9B11-42C99EE79DBC}"/>
            </a:ext>
          </a:extLst>
        </xdr:cNvPr>
        <xdr:cNvSpPr txBox="1"/>
      </xdr:nvSpPr>
      <xdr:spPr>
        <a:xfrm>
          <a:off x="16592627" y="1258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3780CE2D-23FE-475C-834D-E81F4013AC8B}"/>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96A9FBC8-B7C9-458E-B0CC-C0BFA3BD8920}"/>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654EDD46-4C7F-4F4E-B2DE-6CD6B9FE46D7}"/>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B23E3719-505C-40E0-B1D9-E86B859EBBE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3107A580-FB12-4084-9FA2-6852A2A3B8C4}"/>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249E35-71B6-4FD4-824D-B294A8BFCAC6}"/>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454A65C9-0C72-4558-9466-5649380D8B7B}"/>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A3F93E2A-238F-4CBD-8D5F-30B0C95453A9}"/>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3141DA67-39C6-4C14-80C5-55CDE8607F1C}"/>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5F9BE789-A106-493A-AE02-F7D14B26619C}"/>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BC12EE7A-6828-4135-B430-CA68CFCB39A8}"/>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BF19820C-36AB-4034-9B0A-0B010DB769B9}"/>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B4CA6C97-4C03-46DB-BEA4-F1AF21971076}"/>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D23C622E-56C2-4E77-9A95-D147F606F887}"/>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ED3BA1AE-7A39-4350-AF73-DA7C87600100}"/>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27BD60E7-61F5-4BBA-86B2-2BF36B67EB64}"/>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D9E2538C-88FC-42AA-A652-736ECC9217AD}"/>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95A79137-4E3D-47CF-B97B-8CA5165913CC}"/>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67AE9144-6335-4499-B856-416C8CD4126A}"/>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23A1B5F-82A1-4B7E-A8D2-03CF35993676}"/>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B19F63FB-41C4-4E34-B89E-F008C8A56F6C}"/>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12B8145-ADEE-4098-A04E-54377C123942}"/>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9CC8CC65-F24B-450F-9787-0E87E0A8865E}"/>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B1ACE5B8-BC37-4808-B1CD-94C3591DC5F0}"/>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859" name="直線コネクタ 858">
          <a:extLst>
            <a:ext uri="{FF2B5EF4-FFF2-40B4-BE49-F238E27FC236}">
              <a16:creationId xmlns:a16="http://schemas.microsoft.com/office/drawing/2014/main" id="{8F146E78-C033-44DC-9587-A181960A317A}"/>
            </a:ext>
          </a:extLst>
        </xdr:cNvPr>
        <xdr:cNvCxnSpPr/>
      </xdr:nvCxnSpPr>
      <xdr:spPr>
        <a:xfrm flipV="1">
          <a:off x="14696439" y="1641157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860" name="【公民館】&#10;有形固定資産減価償却率最小値テキスト">
          <a:extLst>
            <a:ext uri="{FF2B5EF4-FFF2-40B4-BE49-F238E27FC236}">
              <a16:creationId xmlns:a16="http://schemas.microsoft.com/office/drawing/2014/main" id="{4C9B9229-0B88-4127-BA2D-2B6007DA3B2E}"/>
            </a:ext>
          </a:extLst>
        </xdr:cNvPr>
        <xdr:cNvSpPr txBox="1"/>
      </xdr:nvSpPr>
      <xdr:spPr>
        <a:xfrm>
          <a:off x="14735175" y="1739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861" name="直線コネクタ 860">
          <a:extLst>
            <a:ext uri="{FF2B5EF4-FFF2-40B4-BE49-F238E27FC236}">
              <a16:creationId xmlns:a16="http://schemas.microsoft.com/office/drawing/2014/main" id="{187512B2-311C-4295-9A50-5A44DA351F84}"/>
            </a:ext>
          </a:extLst>
        </xdr:cNvPr>
        <xdr:cNvCxnSpPr/>
      </xdr:nvCxnSpPr>
      <xdr:spPr>
        <a:xfrm>
          <a:off x="14611350" y="173850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862" name="【公民館】&#10;有形固定資産減価償却率最大値テキスト">
          <a:extLst>
            <a:ext uri="{FF2B5EF4-FFF2-40B4-BE49-F238E27FC236}">
              <a16:creationId xmlns:a16="http://schemas.microsoft.com/office/drawing/2014/main" id="{B16E733A-BACE-4064-88A4-14469D27149A}"/>
            </a:ext>
          </a:extLst>
        </xdr:cNvPr>
        <xdr:cNvSpPr txBox="1"/>
      </xdr:nvSpPr>
      <xdr:spPr>
        <a:xfrm>
          <a:off x="14735175"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63" name="直線コネクタ 862">
          <a:extLst>
            <a:ext uri="{FF2B5EF4-FFF2-40B4-BE49-F238E27FC236}">
              <a16:creationId xmlns:a16="http://schemas.microsoft.com/office/drawing/2014/main" id="{0C3DC3F5-B656-4628-A332-18A9226EB9EB}"/>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864" name="【公民館】&#10;有形固定資産減価償却率平均値テキスト">
          <a:extLst>
            <a:ext uri="{FF2B5EF4-FFF2-40B4-BE49-F238E27FC236}">
              <a16:creationId xmlns:a16="http://schemas.microsoft.com/office/drawing/2014/main" id="{FEC3D064-EB48-460E-8F2E-FD61A274DC60}"/>
            </a:ext>
          </a:extLst>
        </xdr:cNvPr>
        <xdr:cNvSpPr txBox="1"/>
      </xdr:nvSpPr>
      <xdr:spPr>
        <a:xfrm>
          <a:off x="14735175" y="1658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865" name="フローチャート: 判断 864">
          <a:extLst>
            <a:ext uri="{FF2B5EF4-FFF2-40B4-BE49-F238E27FC236}">
              <a16:creationId xmlns:a16="http://schemas.microsoft.com/office/drawing/2014/main" id="{DA4F3D5C-C5FD-4A60-B3FB-5ADE5D579A53}"/>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866" name="フローチャート: 判断 865">
          <a:extLst>
            <a:ext uri="{FF2B5EF4-FFF2-40B4-BE49-F238E27FC236}">
              <a16:creationId xmlns:a16="http://schemas.microsoft.com/office/drawing/2014/main" id="{F2461D64-5AC2-4448-A50E-ED903A056FCF}"/>
            </a:ext>
          </a:extLst>
        </xdr:cNvPr>
        <xdr:cNvSpPr/>
      </xdr:nvSpPr>
      <xdr:spPr>
        <a:xfrm>
          <a:off x="13887450" y="167062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867" name="フローチャート: 判断 866">
          <a:extLst>
            <a:ext uri="{FF2B5EF4-FFF2-40B4-BE49-F238E27FC236}">
              <a16:creationId xmlns:a16="http://schemas.microsoft.com/office/drawing/2014/main" id="{55FAEA23-6566-4BB0-9C92-1A4B506D4142}"/>
            </a:ext>
          </a:extLst>
        </xdr:cNvPr>
        <xdr:cNvSpPr/>
      </xdr:nvSpPr>
      <xdr:spPr>
        <a:xfrm>
          <a:off x="13096875" y="16687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68" name="フローチャート: 判断 867">
          <a:extLst>
            <a:ext uri="{FF2B5EF4-FFF2-40B4-BE49-F238E27FC236}">
              <a16:creationId xmlns:a16="http://schemas.microsoft.com/office/drawing/2014/main" id="{FCF1A664-584E-4622-9238-15AE9B955825}"/>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869" name="フローチャート: 判断 868">
          <a:extLst>
            <a:ext uri="{FF2B5EF4-FFF2-40B4-BE49-F238E27FC236}">
              <a16:creationId xmlns:a16="http://schemas.microsoft.com/office/drawing/2014/main" id="{96851982-7A16-49C2-82A3-BDE73422F359}"/>
            </a:ext>
          </a:extLst>
        </xdr:cNvPr>
        <xdr:cNvSpPr/>
      </xdr:nvSpPr>
      <xdr:spPr>
        <a:xfrm>
          <a:off x="11487150" y="1666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FA824A0A-87D0-4ADC-A22D-36E57B280E7F}"/>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6FF2F14B-86C9-47E1-BC9F-2FDE98637562}"/>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AFCE024-A79D-44CE-B58A-FA6A5810B736}"/>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F23F7938-2F01-4902-97CF-0D600025DE6F}"/>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ECD022C0-815D-45EA-9A73-C093098FEB54}"/>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875" name="楕円 874">
          <a:extLst>
            <a:ext uri="{FF2B5EF4-FFF2-40B4-BE49-F238E27FC236}">
              <a16:creationId xmlns:a16="http://schemas.microsoft.com/office/drawing/2014/main" id="{5F91DC76-CB82-4F1D-8DF2-E9F9B6BDE00C}"/>
            </a:ext>
          </a:extLst>
        </xdr:cNvPr>
        <xdr:cNvSpPr/>
      </xdr:nvSpPr>
      <xdr:spPr>
        <a:xfrm>
          <a:off x="14649450" y="168427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152416</xdr:rowOff>
    </xdr:from>
    <xdr:ext cx="405111" cy="259045"/>
    <xdr:sp macro="" textlink="">
      <xdr:nvSpPr>
        <xdr:cNvPr id="876" name="【公民館】&#10;有形固定資産減価償却率該当値テキスト">
          <a:extLst>
            <a:ext uri="{FF2B5EF4-FFF2-40B4-BE49-F238E27FC236}">
              <a16:creationId xmlns:a16="http://schemas.microsoft.com/office/drawing/2014/main" id="{E18B086B-AF83-424B-91FE-C4A5EF712E58}"/>
            </a:ext>
          </a:extLst>
        </xdr:cNvPr>
        <xdr:cNvSpPr txBox="1"/>
      </xdr:nvSpPr>
      <xdr:spPr>
        <a:xfrm>
          <a:off x="14735175"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156845</xdr:rowOff>
    </xdr:from>
    <xdr:to>
      <xdr:col>81</xdr:col>
      <xdr:colOff>101600</xdr:colOff>
      <xdr:row>104</xdr:row>
      <xdr:rowOff>86995</xdr:rowOff>
    </xdr:to>
    <xdr:sp macro="" textlink="">
      <xdr:nvSpPr>
        <xdr:cNvPr id="877" name="楕円 876">
          <a:extLst>
            <a:ext uri="{FF2B5EF4-FFF2-40B4-BE49-F238E27FC236}">
              <a16:creationId xmlns:a16="http://schemas.microsoft.com/office/drawing/2014/main" id="{8432E635-4AD9-4C41-8DEB-BF3CA99192F7}"/>
            </a:ext>
          </a:extLst>
        </xdr:cNvPr>
        <xdr:cNvSpPr/>
      </xdr:nvSpPr>
      <xdr:spPr>
        <a:xfrm>
          <a:off x="13887450" y="168382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36195</xdr:rowOff>
    </xdr:from>
    <xdr:to>
      <xdr:col>85</xdr:col>
      <xdr:colOff>127000</xdr:colOff>
      <xdr:row>104</xdr:row>
      <xdr:rowOff>53339</xdr:rowOff>
    </xdr:to>
    <xdr:cxnSp macro="">
      <xdr:nvCxnSpPr>
        <xdr:cNvPr id="878" name="直線コネクタ 877">
          <a:extLst>
            <a:ext uri="{FF2B5EF4-FFF2-40B4-BE49-F238E27FC236}">
              <a16:creationId xmlns:a16="http://schemas.microsoft.com/office/drawing/2014/main" id="{76B39F50-0C13-471F-A6EF-995FE7BAAD69}"/>
            </a:ext>
          </a:extLst>
        </xdr:cNvPr>
        <xdr:cNvCxnSpPr/>
      </xdr:nvCxnSpPr>
      <xdr:spPr>
        <a:xfrm>
          <a:off x="13935075" y="16876395"/>
          <a:ext cx="762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132080</xdr:rowOff>
    </xdr:from>
    <xdr:to>
      <xdr:col>76</xdr:col>
      <xdr:colOff>165100</xdr:colOff>
      <xdr:row>104</xdr:row>
      <xdr:rowOff>62230</xdr:rowOff>
    </xdr:to>
    <xdr:sp macro="" textlink="">
      <xdr:nvSpPr>
        <xdr:cNvPr id="879" name="楕円 878">
          <a:extLst>
            <a:ext uri="{FF2B5EF4-FFF2-40B4-BE49-F238E27FC236}">
              <a16:creationId xmlns:a16="http://schemas.microsoft.com/office/drawing/2014/main" id="{27A03961-0B44-4B24-82A7-62EAF99F2679}"/>
            </a:ext>
          </a:extLst>
        </xdr:cNvPr>
        <xdr:cNvSpPr/>
      </xdr:nvSpPr>
      <xdr:spPr>
        <a:xfrm>
          <a:off x="13096875" y="16810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xdr:rowOff>
    </xdr:from>
    <xdr:to>
      <xdr:col>81</xdr:col>
      <xdr:colOff>50800</xdr:colOff>
      <xdr:row>104</xdr:row>
      <xdr:rowOff>36195</xdr:rowOff>
    </xdr:to>
    <xdr:cxnSp macro="">
      <xdr:nvCxnSpPr>
        <xdr:cNvPr id="880" name="直線コネクタ 879">
          <a:extLst>
            <a:ext uri="{FF2B5EF4-FFF2-40B4-BE49-F238E27FC236}">
              <a16:creationId xmlns:a16="http://schemas.microsoft.com/office/drawing/2014/main" id="{F9227E5F-70E0-495C-934D-F734A48B06AF}"/>
            </a:ext>
          </a:extLst>
        </xdr:cNvPr>
        <xdr:cNvCxnSpPr/>
      </xdr:nvCxnSpPr>
      <xdr:spPr>
        <a:xfrm>
          <a:off x="13144500" y="16848455"/>
          <a:ext cx="7905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881" name="楕円 880">
          <a:extLst>
            <a:ext uri="{FF2B5EF4-FFF2-40B4-BE49-F238E27FC236}">
              <a16:creationId xmlns:a16="http://schemas.microsoft.com/office/drawing/2014/main" id="{351DE156-E362-4F6C-A0B1-77F9C5F58E41}"/>
            </a:ext>
          </a:extLst>
        </xdr:cNvPr>
        <xdr:cNvSpPr/>
      </xdr:nvSpPr>
      <xdr:spPr>
        <a:xfrm>
          <a:off x="12296775" y="168192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xdr:rowOff>
    </xdr:from>
    <xdr:to>
      <xdr:col>76</xdr:col>
      <xdr:colOff>114300</xdr:colOff>
      <xdr:row>104</xdr:row>
      <xdr:rowOff>17145</xdr:rowOff>
    </xdr:to>
    <xdr:cxnSp macro="">
      <xdr:nvCxnSpPr>
        <xdr:cNvPr id="882" name="直線コネクタ 881">
          <a:extLst>
            <a:ext uri="{FF2B5EF4-FFF2-40B4-BE49-F238E27FC236}">
              <a16:creationId xmlns:a16="http://schemas.microsoft.com/office/drawing/2014/main" id="{75D7C47A-D5DC-49F6-BD19-AF32257BA106}"/>
            </a:ext>
          </a:extLst>
        </xdr:cNvPr>
        <xdr:cNvCxnSpPr/>
      </xdr:nvCxnSpPr>
      <xdr:spPr>
        <a:xfrm flipV="1">
          <a:off x="12344400" y="16848455"/>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103505</xdr:rowOff>
    </xdr:from>
    <xdr:to>
      <xdr:col>67</xdr:col>
      <xdr:colOff>101600</xdr:colOff>
      <xdr:row>104</xdr:row>
      <xdr:rowOff>33655</xdr:rowOff>
    </xdr:to>
    <xdr:sp macro="" textlink="">
      <xdr:nvSpPr>
        <xdr:cNvPr id="883" name="楕円 882">
          <a:extLst>
            <a:ext uri="{FF2B5EF4-FFF2-40B4-BE49-F238E27FC236}">
              <a16:creationId xmlns:a16="http://schemas.microsoft.com/office/drawing/2014/main" id="{79C46E7D-F3E8-496F-ACBF-DF12BB7AA49F}"/>
            </a:ext>
          </a:extLst>
        </xdr:cNvPr>
        <xdr:cNvSpPr/>
      </xdr:nvSpPr>
      <xdr:spPr>
        <a:xfrm>
          <a:off x="11487150" y="167849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154305</xdr:rowOff>
    </xdr:from>
    <xdr:to>
      <xdr:col>71</xdr:col>
      <xdr:colOff>177800</xdr:colOff>
      <xdr:row>104</xdr:row>
      <xdr:rowOff>17145</xdr:rowOff>
    </xdr:to>
    <xdr:cxnSp macro="">
      <xdr:nvCxnSpPr>
        <xdr:cNvPr id="884" name="直線コネクタ 883">
          <a:extLst>
            <a:ext uri="{FF2B5EF4-FFF2-40B4-BE49-F238E27FC236}">
              <a16:creationId xmlns:a16="http://schemas.microsoft.com/office/drawing/2014/main" id="{15544B26-9188-4118-BF09-AA290870C98F}"/>
            </a:ext>
          </a:extLst>
        </xdr:cNvPr>
        <xdr:cNvCxnSpPr/>
      </xdr:nvCxnSpPr>
      <xdr:spPr>
        <a:xfrm>
          <a:off x="11534775" y="16832580"/>
          <a:ext cx="80962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885" name="n_1aveValue【公民館】&#10;有形固定資産減価償却率">
          <a:extLst>
            <a:ext uri="{FF2B5EF4-FFF2-40B4-BE49-F238E27FC236}">
              <a16:creationId xmlns:a16="http://schemas.microsoft.com/office/drawing/2014/main" id="{20EB5290-6ABA-4AA5-98A9-94ACCF55967F}"/>
            </a:ext>
          </a:extLst>
        </xdr:cNvPr>
        <xdr:cNvSpPr txBox="1"/>
      </xdr:nvSpPr>
      <xdr:spPr>
        <a:xfrm>
          <a:off x="1374521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886" name="n_2aveValue【公民館】&#10;有形固定資産減価償却率">
          <a:extLst>
            <a:ext uri="{FF2B5EF4-FFF2-40B4-BE49-F238E27FC236}">
              <a16:creationId xmlns:a16="http://schemas.microsoft.com/office/drawing/2014/main" id="{ED66C009-57E4-430A-AD09-845E38BF9D52}"/>
            </a:ext>
          </a:extLst>
        </xdr:cNvPr>
        <xdr:cNvSpPr txBox="1"/>
      </xdr:nvSpPr>
      <xdr:spPr>
        <a:xfrm>
          <a:off x="129641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87" name="n_3aveValue【公民館】&#10;有形固定資産減価償却率">
          <a:extLst>
            <a:ext uri="{FF2B5EF4-FFF2-40B4-BE49-F238E27FC236}">
              <a16:creationId xmlns:a16="http://schemas.microsoft.com/office/drawing/2014/main" id="{D5A407A0-89AD-4BAB-926B-CFE51BBE477B}"/>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888" name="n_4aveValue【公民館】&#10;有形固定資産減価償却率">
          <a:extLst>
            <a:ext uri="{FF2B5EF4-FFF2-40B4-BE49-F238E27FC236}">
              <a16:creationId xmlns:a16="http://schemas.microsoft.com/office/drawing/2014/main" id="{28FA684B-74CE-4D3A-B2EF-561A752F03DF}"/>
            </a:ext>
          </a:extLst>
        </xdr:cNvPr>
        <xdr:cNvSpPr txBox="1"/>
      </xdr:nvSpPr>
      <xdr:spPr>
        <a:xfrm>
          <a:off x="11354444" y="1645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78122</xdr:rowOff>
    </xdr:from>
    <xdr:ext cx="405111" cy="259045"/>
    <xdr:sp macro="" textlink="">
      <xdr:nvSpPr>
        <xdr:cNvPr id="889" name="n_1mainValue【公民館】&#10;有形固定資産減価償却率">
          <a:extLst>
            <a:ext uri="{FF2B5EF4-FFF2-40B4-BE49-F238E27FC236}">
              <a16:creationId xmlns:a16="http://schemas.microsoft.com/office/drawing/2014/main" id="{A90D26DC-2AAD-46DC-ADB3-BC6FFAFB59C2}"/>
            </a:ext>
          </a:extLst>
        </xdr:cNvPr>
        <xdr:cNvSpPr txBox="1"/>
      </xdr:nvSpPr>
      <xdr:spPr>
        <a:xfrm>
          <a:off x="13745219" y="1691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53357</xdr:rowOff>
    </xdr:from>
    <xdr:ext cx="405111" cy="259045"/>
    <xdr:sp macro="" textlink="">
      <xdr:nvSpPr>
        <xdr:cNvPr id="890" name="n_2mainValue【公民館】&#10;有形固定資産減価償却率">
          <a:extLst>
            <a:ext uri="{FF2B5EF4-FFF2-40B4-BE49-F238E27FC236}">
              <a16:creationId xmlns:a16="http://schemas.microsoft.com/office/drawing/2014/main" id="{CEB7DE31-8664-4891-821F-96B0E29F95AD}"/>
            </a:ext>
          </a:extLst>
        </xdr:cNvPr>
        <xdr:cNvSpPr txBox="1"/>
      </xdr:nvSpPr>
      <xdr:spPr>
        <a:xfrm>
          <a:off x="12964169" y="1689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891" name="n_3mainValue【公民館】&#10;有形固定資産減価償却率">
          <a:extLst>
            <a:ext uri="{FF2B5EF4-FFF2-40B4-BE49-F238E27FC236}">
              <a16:creationId xmlns:a16="http://schemas.microsoft.com/office/drawing/2014/main" id="{ABCEBBE3-CA1C-4421-9DB1-7534D3F99FD9}"/>
            </a:ext>
          </a:extLst>
        </xdr:cNvPr>
        <xdr:cNvSpPr txBox="1"/>
      </xdr:nvSpPr>
      <xdr:spPr>
        <a:xfrm>
          <a:off x="12164069"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24782</xdr:rowOff>
    </xdr:from>
    <xdr:ext cx="405111" cy="259045"/>
    <xdr:sp macro="" textlink="">
      <xdr:nvSpPr>
        <xdr:cNvPr id="892" name="n_4mainValue【公民館】&#10;有形固定資産減価償却率">
          <a:extLst>
            <a:ext uri="{FF2B5EF4-FFF2-40B4-BE49-F238E27FC236}">
              <a16:creationId xmlns:a16="http://schemas.microsoft.com/office/drawing/2014/main" id="{EB4F30AC-2404-419B-8474-690F12BF0A64}"/>
            </a:ext>
          </a:extLst>
        </xdr:cNvPr>
        <xdr:cNvSpPr txBox="1"/>
      </xdr:nvSpPr>
      <xdr:spPr>
        <a:xfrm>
          <a:off x="11354444" y="1686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7E9873E-2B79-4744-913D-D402D4F8DC4D}"/>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8F59F27A-0769-45CC-B647-5B814CCD67CA}"/>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8572DE84-1ABB-4387-9241-E0CD7004BD0A}"/>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51451895-7CA0-49B0-92A7-B24FDC3E99A0}"/>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CAEB4C58-2D08-426D-B78F-8579295323CD}"/>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62752D03-21B8-4AD9-9FA9-53843FC334DE}"/>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32D0BE1F-78B6-442F-84E1-C6D59008A3AC}"/>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B311D724-B36B-4BAB-8880-AEF41B618F0C}"/>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CD27F164-ACA8-4942-86D5-B87BAC3C5770}"/>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97659068-2BC6-41D3-B614-2E44F3FD6A32}"/>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A76F967B-9266-46B8-B526-8F512455042B}"/>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882E3529-8609-4EF1-B26A-D1ED8DB15987}"/>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9FA58AFB-FA09-4084-A606-F8B9AF1EC88C}"/>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7ACAC075-5B97-4D75-B9B9-D48B4B23BB59}"/>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0B0CED0A-2928-4442-B0EB-0A01F2CB52BF}"/>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C6BE6F03-71F9-45BE-B060-C6B2A279480C}"/>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6690ACDE-F382-431D-A584-E64B3B475CD1}"/>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306C86AE-D43A-44CE-9492-69300281ACB8}"/>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01E11FC1-18D6-42B6-870A-B24EFBD85D0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B84A5DB2-F432-4DC5-AD8F-E9EBB180A19F}"/>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360DF6C9-C2D4-4F37-9364-45A2EA1D486A}"/>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68B7AD28-35C3-49F9-9EFC-AC7EC07D701E}"/>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9D297EAC-4DD4-4C34-B6FF-EE936D0443EA}"/>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916" name="直線コネクタ 915">
          <a:extLst>
            <a:ext uri="{FF2B5EF4-FFF2-40B4-BE49-F238E27FC236}">
              <a16:creationId xmlns:a16="http://schemas.microsoft.com/office/drawing/2014/main" id="{1C5AA5D7-EE3A-4295-B8C4-BD31545B7438}"/>
            </a:ext>
          </a:extLst>
        </xdr:cNvPr>
        <xdr:cNvCxnSpPr/>
      </xdr:nvCxnSpPr>
      <xdr:spPr>
        <a:xfrm flipV="1">
          <a:off x="19954239" y="1641157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17" name="【公民館】&#10;一人当たり面積最小値テキスト">
          <a:extLst>
            <a:ext uri="{FF2B5EF4-FFF2-40B4-BE49-F238E27FC236}">
              <a16:creationId xmlns:a16="http://schemas.microsoft.com/office/drawing/2014/main" id="{29F0BB8B-13FE-4058-936F-8CE0B8FC5064}"/>
            </a:ext>
          </a:extLst>
        </xdr:cNvPr>
        <xdr:cNvSpPr txBox="1"/>
      </xdr:nvSpPr>
      <xdr:spPr>
        <a:xfrm>
          <a:off x="19992975"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18" name="直線コネクタ 917">
          <a:extLst>
            <a:ext uri="{FF2B5EF4-FFF2-40B4-BE49-F238E27FC236}">
              <a16:creationId xmlns:a16="http://schemas.microsoft.com/office/drawing/2014/main" id="{B0D301BD-B1A6-4612-833C-98342D52BE30}"/>
            </a:ext>
          </a:extLst>
        </xdr:cNvPr>
        <xdr:cNvCxnSpPr/>
      </xdr:nvCxnSpPr>
      <xdr:spPr>
        <a:xfrm>
          <a:off x="19878675" y="1763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9" name="【公民館】&#10;一人当たり面積最大値テキスト">
          <a:extLst>
            <a:ext uri="{FF2B5EF4-FFF2-40B4-BE49-F238E27FC236}">
              <a16:creationId xmlns:a16="http://schemas.microsoft.com/office/drawing/2014/main" id="{524012A1-20A4-40C5-A6E1-EA5937393F5D}"/>
            </a:ext>
          </a:extLst>
        </xdr:cNvPr>
        <xdr:cNvSpPr txBox="1"/>
      </xdr:nvSpPr>
      <xdr:spPr>
        <a:xfrm>
          <a:off x="199929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0" name="直線コネクタ 919">
          <a:extLst>
            <a:ext uri="{FF2B5EF4-FFF2-40B4-BE49-F238E27FC236}">
              <a16:creationId xmlns:a16="http://schemas.microsoft.com/office/drawing/2014/main" id="{F588A574-DDB9-46C5-AD7A-26651DDDB339}"/>
            </a:ext>
          </a:extLst>
        </xdr:cNvPr>
        <xdr:cNvCxnSpPr/>
      </xdr:nvCxnSpPr>
      <xdr:spPr>
        <a:xfrm>
          <a:off x="19878675"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921" name="【公民館】&#10;一人当たり面積平均値テキスト">
          <a:extLst>
            <a:ext uri="{FF2B5EF4-FFF2-40B4-BE49-F238E27FC236}">
              <a16:creationId xmlns:a16="http://schemas.microsoft.com/office/drawing/2014/main" id="{498D4858-FB38-4E80-B58D-F7135A5F02CF}"/>
            </a:ext>
          </a:extLst>
        </xdr:cNvPr>
        <xdr:cNvSpPr txBox="1"/>
      </xdr:nvSpPr>
      <xdr:spPr>
        <a:xfrm>
          <a:off x="19992975" y="17104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22" name="フローチャート: 判断 921">
          <a:extLst>
            <a:ext uri="{FF2B5EF4-FFF2-40B4-BE49-F238E27FC236}">
              <a16:creationId xmlns:a16="http://schemas.microsoft.com/office/drawing/2014/main" id="{F8568ECB-1EB8-4CC5-BBBD-027D1ADB3008}"/>
            </a:ext>
          </a:extLst>
        </xdr:cNvPr>
        <xdr:cNvSpPr/>
      </xdr:nvSpPr>
      <xdr:spPr>
        <a:xfrm>
          <a:off x="19897725"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923" name="フローチャート: 判断 922">
          <a:extLst>
            <a:ext uri="{FF2B5EF4-FFF2-40B4-BE49-F238E27FC236}">
              <a16:creationId xmlns:a16="http://schemas.microsoft.com/office/drawing/2014/main" id="{303023C0-E1E3-4E05-BF5C-E8168A229374}"/>
            </a:ext>
          </a:extLst>
        </xdr:cNvPr>
        <xdr:cNvSpPr/>
      </xdr:nvSpPr>
      <xdr:spPr>
        <a:xfrm>
          <a:off x="19154775" y="17106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4" name="フローチャート: 判断 923">
          <a:extLst>
            <a:ext uri="{FF2B5EF4-FFF2-40B4-BE49-F238E27FC236}">
              <a16:creationId xmlns:a16="http://schemas.microsoft.com/office/drawing/2014/main" id="{61268F64-5331-438D-BEBD-CFC78E4B28C7}"/>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5" name="フローチャート: 判断 924">
          <a:extLst>
            <a:ext uri="{FF2B5EF4-FFF2-40B4-BE49-F238E27FC236}">
              <a16:creationId xmlns:a16="http://schemas.microsoft.com/office/drawing/2014/main" id="{FAE0F59F-C01F-44B5-967D-3268FDB02229}"/>
            </a:ext>
          </a:extLst>
        </xdr:cNvPr>
        <xdr:cNvSpPr/>
      </xdr:nvSpPr>
      <xdr:spPr>
        <a:xfrm>
          <a:off x="17554575" y="17125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926" name="フローチャート: 判断 925">
          <a:extLst>
            <a:ext uri="{FF2B5EF4-FFF2-40B4-BE49-F238E27FC236}">
              <a16:creationId xmlns:a16="http://schemas.microsoft.com/office/drawing/2014/main" id="{6A7527D1-9C23-405C-9EA4-1B7CB99E232C}"/>
            </a:ext>
          </a:extLst>
        </xdr:cNvPr>
        <xdr:cNvSpPr/>
      </xdr:nvSpPr>
      <xdr:spPr>
        <a:xfrm>
          <a:off x="167544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A0577FD-2CAA-4848-9F43-766B58E20C05}"/>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E7F83753-5143-4AC9-8C81-464E8CB9D160}"/>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5BAB2E4-3AF1-4AE1-A030-2235108D5032}"/>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115ADBC-18F4-490E-B86F-FB304D6D3A53}"/>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EB40425-16BC-4AA6-88DA-BBEFBFA95AEB}"/>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932" name="楕円 931">
          <a:extLst>
            <a:ext uri="{FF2B5EF4-FFF2-40B4-BE49-F238E27FC236}">
              <a16:creationId xmlns:a16="http://schemas.microsoft.com/office/drawing/2014/main" id="{2676D1A0-28C2-4378-8496-6D966AD5F49B}"/>
            </a:ext>
          </a:extLst>
        </xdr:cNvPr>
        <xdr:cNvSpPr/>
      </xdr:nvSpPr>
      <xdr:spPr>
        <a:xfrm>
          <a:off x="19897725" y="16659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162577</xdr:rowOff>
    </xdr:from>
    <xdr:ext cx="469744" cy="259045"/>
    <xdr:sp macro="" textlink="">
      <xdr:nvSpPr>
        <xdr:cNvPr id="933" name="【公民館】&#10;一人当たり面積該当値テキスト">
          <a:extLst>
            <a:ext uri="{FF2B5EF4-FFF2-40B4-BE49-F238E27FC236}">
              <a16:creationId xmlns:a16="http://schemas.microsoft.com/office/drawing/2014/main" id="{3A07AD6A-E4F6-4428-8B2E-874A0C953183}"/>
            </a:ext>
          </a:extLst>
        </xdr:cNvPr>
        <xdr:cNvSpPr txBox="1"/>
      </xdr:nvSpPr>
      <xdr:spPr>
        <a:xfrm>
          <a:off x="19992975" y="165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133350</xdr:rowOff>
    </xdr:from>
    <xdr:to>
      <xdr:col>112</xdr:col>
      <xdr:colOff>38100</xdr:colOff>
      <xdr:row>102</xdr:row>
      <xdr:rowOff>63500</xdr:rowOff>
    </xdr:to>
    <xdr:sp macro="" textlink="">
      <xdr:nvSpPr>
        <xdr:cNvPr id="934" name="楕円 933">
          <a:extLst>
            <a:ext uri="{FF2B5EF4-FFF2-40B4-BE49-F238E27FC236}">
              <a16:creationId xmlns:a16="http://schemas.microsoft.com/office/drawing/2014/main" id="{8BF32BED-45C6-494D-9969-84E986D2E0ED}"/>
            </a:ext>
          </a:extLst>
        </xdr:cNvPr>
        <xdr:cNvSpPr/>
      </xdr:nvSpPr>
      <xdr:spPr>
        <a:xfrm>
          <a:off x="19154775" y="16487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12700</xdr:rowOff>
    </xdr:from>
    <xdr:to>
      <xdr:col>116</xdr:col>
      <xdr:colOff>63500</xdr:colOff>
      <xdr:row>103</xdr:row>
      <xdr:rowOff>19050</xdr:rowOff>
    </xdr:to>
    <xdr:cxnSp macro="">
      <xdr:nvCxnSpPr>
        <xdr:cNvPr id="935" name="直線コネクタ 934">
          <a:extLst>
            <a:ext uri="{FF2B5EF4-FFF2-40B4-BE49-F238E27FC236}">
              <a16:creationId xmlns:a16="http://schemas.microsoft.com/office/drawing/2014/main" id="{091C1C20-2F11-4970-8590-52B97FC31CE5}"/>
            </a:ext>
          </a:extLst>
        </xdr:cNvPr>
        <xdr:cNvCxnSpPr/>
      </xdr:nvCxnSpPr>
      <xdr:spPr>
        <a:xfrm>
          <a:off x="19202400" y="16525875"/>
          <a:ext cx="75247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127000</xdr:rowOff>
    </xdr:from>
    <xdr:to>
      <xdr:col>107</xdr:col>
      <xdr:colOff>101600</xdr:colOff>
      <xdr:row>103</xdr:row>
      <xdr:rowOff>57150</xdr:rowOff>
    </xdr:to>
    <xdr:sp macro="" textlink="">
      <xdr:nvSpPr>
        <xdr:cNvPr id="936" name="楕円 935">
          <a:extLst>
            <a:ext uri="{FF2B5EF4-FFF2-40B4-BE49-F238E27FC236}">
              <a16:creationId xmlns:a16="http://schemas.microsoft.com/office/drawing/2014/main" id="{CC14F759-D0BE-4453-BBA0-5384D0BE8339}"/>
            </a:ext>
          </a:extLst>
        </xdr:cNvPr>
        <xdr:cNvSpPr/>
      </xdr:nvSpPr>
      <xdr:spPr>
        <a:xfrm>
          <a:off x="18345150" y="16640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12700</xdr:rowOff>
    </xdr:from>
    <xdr:to>
      <xdr:col>111</xdr:col>
      <xdr:colOff>177800</xdr:colOff>
      <xdr:row>103</xdr:row>
      <xdr:rowOff>6350</xdr:rowOff>
    </xdr:to>
    <xdr:cxnSp macro="">
      <xdr:nvCxnSpPr>
        <xdr:cNvPr id="937" name="直線コネクタ 936">
          <a:extLst>
            <a:ext uri="{FF2B5EF4-FFF2-40B4-BE49-F238E27FC236}">
              <a16:creationId xmlns:a16="http://schemas.microsoft.com/office/drawing/2014/main" id="{379A2DD1-CA39-4FF9-BEA4-4CB96031A228}"/>
            </a:ext>
          </a:extLst>
        </xdr:cNvPr>
        <xdr:cNvCxnSpPr/>
      </xdr:nvCxnSpPr>
      <xdr:spPr>
        <a:xfrm flipV="1">
          <a:off x="18392775" y="16525875"/>
          <a:ext cx="809625"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139700</xdr:rowOff>
    </xdr:from>
    <xdr:to>
      <xdr:col>102</xdr:col>
      <xdr:colOff>165100</xdr:colOff>
      <xdr:row>103</xdr:row>
      <xdr:rowOff>69850</xdr:rowOff>
    </xdr:to>
    <xdr:sp macro="" textlink="">
      <xdr:nvSpPr>
        <xdr:cNvPr id="938" name="楕円 937">
          <a:extLst>
            <a:ext uri="{FF2B5EF4-FFF2-40B4-BE49-F238E27FC236}">
              <a16:creationId xmlns:a16="http://schemas.microsoft.com/office/drawing/2014/main" id="{C760E5CB-55FF-46F9-806F-68DDF7113CA1}"/>
            </a:ext>
          </a:extLst>
        </xdr:cNvPr>
        <xdr:cNvSpPr/>
      </xdr:nvSpPr>
      <xdr:spPr>
        <a:xfrm>
          <a:off x="17554575" y="16659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6350</xdr:rowOff>
    </xdr:from>
    <xdr:to>
      <xdr:col>107</xdr:col>
      <xdr:colOff>50800</xdr:colOff>
      <xdr:row>103</xdr:row>
      <xdr:rowOff>19050</xdr:rowOff>
    </xdr:to>
    <xdr:cxnSp macro="">
      <xdr:nvCxnSpPr>
        <xdr:cNvPr id="939" name="直線コネクタ 938">
          <a:extLst>
            <a:ext uri="{FF2B5EF4-FFF2-40B4-BE49-F238E27FC236}">
              <a16:creationId xmlns:a16="http://schemas.microsoft.com/office/drawing/2014/main" id="{C49F5888-B13C-49D1-8542-4BAD31F7C75A}"/>
            </a:ext>
          </a:extLst>
        </xdr:cNvPr>
        <xdr:cNvCxnSpPr/>
      </xdr:nvCxnSpPr>
      <xdr:spPr>
        <a:xfrm flipV="1">
          <a:off x="17602200" y="16687800"/>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139700</xdr:rowOff>
    </xdr:from>
    <xdr:to>
      <xdr:col>98</xdr:col>
      <xdr:colOff>38100</xdr:colOff>
      <xdr:row>103</xdr:row>
      <xdr:rowOff>69850</xdr:rowOff>
    </xdr:to>
    <xdr:sp macro="" textlink="">
      <xdr:nvSpPr>
        <xdr:cNvPr id="940" name="楕円 939">
          <a:extLst>
            <a:ext uri="{FF2B5EF4-FFF2-40B4-BE49-F238E27FC236}">
              <a16:creationId xmlns:a16="http://schemas.microsoft.com/office/drawing/2014/main" id="{7CAF6229-C8E5-4351-ADB3-D09CBDA57194}"/>
            </a:ext>
          </a:extLst>
        </xdr:cNvPr>
        <xdr:cNvSpPr/>
      </xdr:nvSpPr>
      <xdr:spPr>
        <a:xfrm>
          <a:off x="16754475" y="16659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19050</xdr:rowOff>
    </xdr:from>
    <xdr:to>
      <xdr:col>102</xdr:col>
      <xdr:colOff>114300</xdr:colOff>
      <xdr:row>103</xdr:row>
      <xdr:rowOff>19050</xdr:rowOff>
    </xdr:to>
    <xdr:cxnSp macro="">
      <xdr:nvCxnSpPr>
        <xdr:cNvPr id="941" name="直線コネクタ 940">
          <a:extLst>
            <a:ext uri="{FF2B5EF4-FFF2-40B4-BE49-F238E27FC236}">
              <a16:creationId xmlns:a16="http://schemas.microsoft.com/office/drawing/2014/main" id="{8DE1A6DB-D7D6-4B2B-B988-7449A606AD81}"/>
            </a:ext>
          </a:extLst>
        </xdr:cNvPr>
        <xdr:cNvCxnSpPr/>
      </xdr:nvCxnSpPr>
      <xdr:spPr>
        <a:xfrm>
          <a:off x="16802100" y="16697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29227</xdr:rowOff>
    </xdr:from>
    <xdr:ext cx="469744" cy="259045"/>
    <xdr:sp macro="" textlink="">
      <xdr:nvSpPr>
        <xdr:cNvPr id="942" name="n_1aveValue【公民館】&#10;一人当たり面積">
          <a:extLst>
            <a:ext uri="{FF2B5EF4-FFF2-40B4-BE49-F238E27FC236}">
              <a16:creationId xmlns:a16="http://schemas.microsoft.com/office/drawing/2014/main" id="{988C7103-C47E-487E-BAA5-82CA8B94341E}"/>
            </a:ext>
          </a:extLst>
        </xdr:cNvPr>
        <xdr:cNvSpPr txBox="1"/>
      </xdr:nvSpPr>
      <xdr:spPr>
        <a:xfrm>
          <a:off x="18983402" y="171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43" name="n_2aveValue【公民館】&#10;一人当たり面積">
          <a:extLst>
            <a:ext uri="{FF2B5EF4-FFF2-40B4-BE49-F238E27FC236}">
              <a16:creationId xmlns:a16="http://schemas.microsoft.com/office/drawing/2014/main" id="{E844263F-969E-4577-A85F-2E83901B3840}"/>
            </a:ext>
          </a:extLst>
        </xdr:cNvPr>
        <xdr:cNvSpPr txBox="1"/>
      </xdr:nvSpPr>
      <xdr:spPr>
        <a:xfrm>
          <a:off x="181833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944" name="n_3aveValue【公民館】&#10;一人当たり面積">
          <a:extLst>
            <a:ext uri="{FF2B5EF4-FFF2-40B4-BE49-F238E27FC236}">
              <a16:creationId xmlns:a16="http://schemas.microsoft.com/office/drawing/2014/main" id="{0C0A1C92-D52C-4604-9DCB-6D9BF097CA6C}"/>
            </a:ext>
          </a:extLst>
        </xdr:cNvPr>
        <xdr:cNvSpPr txBox="1"/>
      </xdr:nvSpPr>
      <xdr:spPr>
        <a:xfrm>
          <a:off x="173832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945" name="n_4aveValue【公民館】&#10;一人当たり面積">
          <a:extLst>
            <a:ext uri="{FF2B5EF4-FFF2-40B4-BE49-F238E27FC236}">
              <a16:creationId xmlns:a16="http://schemas.microsoft.com/office/drawing/2014/main" id="{E41922A4-2E55-439C-A51A-9989FF3E8BE4}"/>
            </a:ext>
          </a:extLst>
        </xdr:cNvPr>
        <xdr:cNvSpPr txBox="1"/>
      </xdr:nvSpPr>
      <xdr:spPr>
        <a:xfrm>
          <a:off x="165926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80027</xdr:rowOff>
    </xdr:from>
    <xdr:ext cx="469744" cy="259045"/>
    <xdr:sp macro="" textlink="">
      <xdr:nvSpPr>
        <xdr:cNvPr id="946" name="n_1mainValue【公民館】&#10;一人当たり面積">
          <a:extLst>
            <a:ext uri="{FF2B5EF4-FFF2-40B4-BE49-F238E27FC236}">
              <a16:creationId xmlns:a16="http://schemas.microsoft.com/office/drawing/2014/main" id="{B7DF4CE2-8158-4105-AD98-ED27FB67E3D1}"/>
            </a:ext>
          </a:extLst>
        </xdr:cNvPr>
        <xdr:cNvSpPr txBox="1"/>
      </xdr:nvSpPr>
      <xdr:spPr>
        <a:xfrm>
          <a:off x="18983402" y="162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73677</xdr:rowOff>
    </xdr:from>
    <xdr:ext cx="469744" cy="259045"/>
    <xdr:sp macro="" textlink="">
      <xdr:nvSpPr>
        <xdr:cNvPr id="947" name="n_2mainValue【公民館】&#10;一人当たり面積">
          <a:extLst>
            <a:ext uri="{FF2B5EF4-FFF2-40B4-BE49-F238E27FC236}">
              <a16:creationId xmlns:a16="http://schemas.microsoft.com/office/drawing/2014/main" id="{84EF4D50-AFC5-4827-90A0-0DBA6ED53634}"/>
            </a:ext>
          </a:extLst>
        </xdr:cNvPr>
        <xdr:cNvSpPr txBox="1"/>
      </xdr:nvSpPr>
      <xdr:spPr>
        <a:xfrm>
          <a:off x="18183302" y="1642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86377</xdr:rowOff>
    </xdr:from>
    <xdr:ext cx="469744" cy="259045"/>
    <xdr:sp macro="" textlink="">
      <xdr:nvSpPr>
        <xdr:cNvPr id="948" name="n_3mainValue【公民館】&#10;一人当たり面積">
          <a:extLst>
            <a:ext uri="{FF2B5EF4-FFF2-40B4-BE49-F238E27FC236}">
              <a16:creationId xmlns:a16="http://schemas.microsoft.com/office/drawing/2014/main" id="{AE415269-8BA8-4A15-894A-8EE19CA59FA7}"/>
            </a:ext>
          </a:extLst>
        </xdr:cNvPr>
        <xdr:cNvSpPr txBox="1"/>
      </xdr:nvSpPr>
      <xdr:spPr>
        <a:xfrm>
          <a:off x="17383202" y="1643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86377</xdr:rowOff>
    </xdr:from>
    <xdr:ext cx="469744" cy="259045"/>
    <xdr:sp macro="" textlink="">
      <xdr:nvSpPr>
        <xdr:cNvPr id="949" name="n_4mainValue【公民館】&#10;一人当たり面積">
          <a:extLst>
            <a:ext uri="{FF2B5EF4-FFF2-40B4-BE49-F238E27FC236}">
              <a16:creationId xmlns:a16="http://schemas.microsoft.com/office/drawing/2014/main" id="{EC23579B-5A81-45C6-82EA-2E79870EE425}"/>
            </a:ext>
          </a:extLst>
        </xdr:cNvPr>
        <xdr:cNvSpPr txBox="1"/>
      </xdr:nvSpPr>
      <xdr:spPr>
        <a:xfrm>
          <a:off x="16592627" y="1643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47EE316C-0AE1-49E8-968A-0BCFF5378530}"/>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2C848875-BA27-4701-9A5B-1BEFEA6047D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8D0AFCD-4A75-4A92-8253-2B4B4A7A7025}"/>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年度の有形固定資産減価償却率は全国平均や類似団体より高い水準にあるが、この中でも特に有形固定資産減価償却率が高く</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を超えているものは、橋りょう・トンネル、公営住宅、認定こども園・幼稚園・保育所、学校施設となっている。このうち橋りょう・トンネルについては、いずれも個別施設計画を策定済であり、計画的な維持保全に取り組むことで、維持保全費用の縮減と長寿命化に努めている。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広島市市営住宅マネジメント計画・推進プラン編」に基づき、計画的に再編・集約化や維持保全を進めていく。認定こども園・保育所については、私立保育園等の運営継続意思や私立幼稚園の認定こども園化等の意向を十分踏まえた上で提供区域ごとの方針を決定していき、需要が定員を下回る地域では公立保育園の定員削減を進め、さらに需要の減少が進行した場合には待機児童の発生しない範囲で統廃合を進めるていく。幼稚園については、公立幼稚園が所在する地域ごとの私立幼稚園を含めた需給状況や少人数化による教育面の課題解消などを考慮しつつ、関係団体とも協議を行いながら統廃合をていく。学校施設については、令和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月に策定した「広島市学校施設長寿命化計画」に基づき、計画的に維持保全等を進めていく。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175959-3BD5-4B27-BA7C-7AA44A9CE15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F752F2B-96CF-41FB-8AE7-27B0D9F57672}"/>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6F6D26-BD04-4E07-8F47-D87EF506203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EAABB0-1D64-4A9E-B08D-4C9EC84B7949}"/>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CA5E73-0765-4760-93ED-34085BFC8D65}"/>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466C77-B52B-4E26-97DF-6E7B2A5748CD}"/>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B5070F-5ECA-401A-B5C5-F5CF64E4C569}"/>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FC15BF-4E13-4D0C-B67E-FC68E8313C0E}"/>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BE7CED-6C87-4AF0-BBF7-A6414CB83B6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9DB4CE-3B77-4144-878C-3F70AE40BCCA}"/>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8AE312-FC87-40BF-AC70-8711B4551622}"/>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300071-C7F1-4645-AB49-34B245E1788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3273104-2B51-4247-9C2B-5AE8D26E53D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B432A6-A62F-4BEC-9AAE-8A5E5DF834E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0B0609-CD07-4460-B9BC-45B775214CC5}"/>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D45B8AD-98E3-4855-B194-BFEE9DC87562}"/>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A50DE1-DF50-485B-9588-16A6EE4AF33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61939A-6DE9-495C-BE61-078C989999A4}"/>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546BE5-B1C1-4CBF-B808-AD534B11997D}"/>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CD43D7-3B1C-4B48-9139-FAA92F4E900C}"/>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0812A2-1C75-4839-B280-01A547E17E22}"/>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7BA69E-A2E2-4F94-BC79-1A613882A423}"/>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27186B-A869-44B2-9C40-76914BAC9F1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DC151F-AA37-4C68-B060-1AF073569E0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02CE825-2E62-4225-B0A5-CF23267F9C06}"/>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DD995E-E5DF-42DD-AA6E-BF01D38CDC6D}"/>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692251-387A-4C03-8833-7DFE5BC50746}"/>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8BBD073-DAC1-43EA-BF6F-9FB11204A869}"/>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1A1632-F386-46DE-95BE-299F185E3370}"/>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1B24997-88FD-4CDA-9341-B7354FF6B6A2}"/>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4182337-98CD-4CAD-9713-32050A442149}"/>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B87411-CE16-427B-A30D-C0AC0525BAE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C8C782-6829-48C7-B703-CC5C61E3DAF4}"/>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0B63CF-7364-4E7E-8726-83D3F6172523}"/>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3503F2E-09FC-4E32-8B7F-CD03746C9CB1}"/>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04BA03-8851-4541-9CBB-C619F819BC97}"/>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88F108E-0073-4AF2-9C25-7BB5C14B60F9}"/>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034CE75-52E7-4126-8008-BB76EC7AD348}"/>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A72CBD-FBE4-4CDF-8B7F-59351D59A107}"/>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AC500D5-804A-4BAD-B6E3-5478153AF107}"/>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9AAE99-54ED-41E7-8B1B-EFD949039E7D}"/>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F67C3C05-9765-4E4C-BA15-7F3CEABA1CED}"/>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3A64FDC-4B2B-47A3-AAB8-ED2F70418B8D}"/>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6BF9A8B-2721-4E21-B96C-BB7E02CF2ED1}"/>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FF91D74-ADBF-42C6-AFB5-184307FEF35C}"/>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D7FA79E-AA38-4D0C-B633-EA82B92E300D}"/>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217009F-DAEF-4D37-B394-4645CC0784CA}"/>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EFC9FA7-9A93-4D0F-A89B-32856182326E}"/>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34B3B25-B1BD-4268-AA4B-F72102945AE1}"/>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1FDEFEE-873F-442D-8797-FE75D2089E57}"/>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97FE977-5A84-4E6B-A2FC-9AFF7BD556FC}"/>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56A961A-5AE6-486B-9780-CA22B5A13559}"/>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F2D448C-0691-48DD-922D-AA10414ABA92}"/>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EC4F4263-79CF-48BD-9B1E-C71C0EF8C1C6}"/>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5BD4D5C-A717-45DD-B0EA-C7D00896B372}"/>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BBB0D8F3-7342-4397-BF6C-09C337475074}"/>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E8A1E14C-F45D-4DC0-A6BA-CBB1E5FA4C18}"/>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98391AB7-4EB7-4AA5-861C-921300577C29}"/>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655939BF-41C4-41E4-9271-1026CFFF7492}"/>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DF8F3956-F0FD-4838-AA70-D6E60D9ECF2A}"/>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a:extLst>
            <a:ext uri="{FF2B5EF4-FFF2-40B4-BE49-F238E27FC236}">
              <a16:creationId xmlns:a16="http://schemas.microsoft.com/office/drawing/2014/main" id="{E31FC6AF-C802-4F8C-8EF4-58B860EFAF1A}"/>
            </a:ext>
          </a:extLst>
        </xdr:cNvPr>
        <xdr:cNvSpPr txBox="1"/>
      </xdr:nvSpPr>
      <xdr:spPr>
        <a:xfrm>
          <a:off x="4219575" y="5935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D42B23CD-EB97-401B-A131-21CAF433FBB1}"/>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8D6AADE8-DA3C-4B42-B6CD-4271798F7BBC}"/>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B6C21759-4CB1-4FD2-82A0-42E618384FB6}"/>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31B5ADEA-DB88-46CA-8BEC-E8D37D7B3F5F}"/>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5E1030FB-BAC7-4459-B744-EA3F92738FCE}"/>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155D346-0F92-45A3-8389-8F47FA418F8C}"/>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FDF3A4-0A1B-4D58-A5FD-1CB081ED08CF}"/>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2814F6-C406-4BC3-B8F2-282462CF6F19}"/>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E5D513C-87E4-4EA4-BBAB-06FF3F3E85B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EF11580-3AB4-4762-B9FB-7354130C358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135890</xdr:rowOff>
    </xdr:from>
    <xdr:to>
      <xdr:col>24</xdr:col>
      <xdr:colOff>114300</xdr:colOff>
      <xdr:row>42</xdr:row>
      <xdr:rowOff>66040</xdr:rowOff>
    </xdr:to>
    <xdr:sp macro="" textlink="">
      <xdr:nvSpPr>
        <xdr:cNvPr id="73" name="楕円 72">
          <a:extLst>
            <a:ext uri="{FF2B5EF4-FFF2-40B4-BE49-F238E27FC236}">
              <a16:creationId xmlns:a16="http://schemas.microsoft.com/office/drawing/2014/main" id="{7467AAB6-EBFA-434E-88A1-62C3D8070E65}"/>
            </a:ext>
          </a:extLst>
        </xdr:cNvPr>
        <xdr:cNvSpPr/>
      </xdr:nvSpPr>
      <xdr:spPr>
        <a:xfrm>
          <a:off x="4124325" y="67748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50817</xdr:rowOff>
    </xdr:from>
    <xdr:ext cx="405111" cy="259045"/>
    <xdr:sp macro="" textlink="">
      <xdr:nvSpPr>
        <xdr:cNvPr id="74" name="【図書館】&#10;有形固定資産減価償却率該当値テキスト">
          <a:extLst>
            <a:ext uri="{FF2B5EF4-FFF2-40B4-BE49-F238E27FC236}">
              <a16:creationId xmlns:a16="http://schemas.microsoft.com/office/drawing/2014/main" id="{5F6F6807-07CA-4F32-AF8E-B7A16D1CF833}"/>
            </a:ext>
          </a:extLst>
        </xdr:cNvPr>
        <xdr:cNvSpPr txBox="1"/>
      </xdr:nvSpPr>
      <xdr:spPr>
        <a:xfrm>
          <a:off x="4219575"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55880</xdr:rowOff>
    </xdr:from>
    <xdr:to>
      <xdr:col>20</xdr:col>
      <xdr:colOff>38100</xdr:colOff>
      <xdr:row>41</xdr:row>
      <xdr:rowOff>157480</xdr:rowOff>
    </xdr:to>
    <xdr:sp macro="" textlink="">
      <xdr:nvSpPr>
        <xdr:cNvPr id="75" name="楕円 74">
          <a:extLst>
            <a:ext uri="{FF2B5EF4-FFF2-40B4-BE49-F238E27FC236}">
              <a16:creationId xmlns:a16="http://schemas.microsoft.com/office/drawing/2014/main" id="{2ED84F1A-1EF7-4E95-9733-5AD894722AA7}"/>
            </a:ext>
          </a:extLst>
        </xdr:cNvPr>
        <xdr:cNvSpPr/>
      </xdr:nvSpPr>
      <xdr:spPr>
        <a:xfrm>
          <a:off x="3381375" y="66948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106680</xdr:rowOff>
    </xdr:from>
    <xdr:to>
      <xdr:col>24</xdr:col>
      <xdr:colOff>63500</xdr:colOff>
      <xdr:row>42</xdr:row>
      <xdr:rowOff>15240</xdr:rowOff>
    </xdr:to>
    <xdr:cxnSp macro="">
      <xdr:nvCxnSpPr>
        <xdr:cNvPr id="76" name="直線コネクタ 75">
          <a:extLst>
            <a:ext uri="{FF2B5EF4-FFF2-40B4-BE49-F238E27FC236}">
              <a16:creationId xmlns:a16="http://schemas.microsoft.com/office/drawing/2014/main" id="{A03EA120-777B-4325-83CD-ABA41F027C9D}"/>
            </a:ext>
          </a:extLst>
        </xdr:cNvPr>
        <xdr:cNvCxnSpPr/>
      </xdr:nvCxnSpPr>
      <xdr:spPr>
        <a:xfrm>
          <a:off x="3429000" y="6742430"/>
          <a:ext cx="75247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151130</xdr:rowOff>
    </xdr:from>
    <xdr:to>
      <xdr:col>15</xdr:col>
      <xdr:colOff>101600</xdr:colOff>
      <xdr:row>41</xdr:row>
      <xdr:rowOff>81280</xdr:rowOff>
    </xdr:to>
    <xdr:sp macro="" textlink="">
      <xdr:nvSpPr>
        <xdr:cNvPr id="77" name="楕円 76">
          <a:extLst>
            <a:ext uri="{FF2B5EF4-FFF2-40B4-BE49-F238E27FC236}">
              <a16:creationId xmlns:a16="http://schemas.microsoft.com/office/drawing/2014/main" id="{41BF32FE-6B4D-46F3-BE03-BA0EE7EACC3D}"/>
            </a:ext>
          </a:extLst>
        </xdr:cNvPr>
        <xdr:cNvSpPr/>
      </xdr:nvSpPr>
      <xdr:spPr>
        <a:xfrm>
          <a:off x="2571750" y="66281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30480</xdr:rowOff>
    </xdr:from>
    <xdr:to>
      <xdr:col>19</xdr:col>
      <xdr:colOff>177800</xdr:colOff>
      <xdr:row>41</xdr:row>
      <xdr:rowOff>106680</xdr:rowOff>
    </xdr:to>
    <xdr:cxnSp macro="">
      <xdr:nvCxnSpPr>
        <xdr:cNvPr id="78" name="直線コネクタ 77">
          <a:extLst>
            <a:ext uri="{FF2B5EF4-FFF2-40B4-BE49-F238E27FC236}">
              <a16:creationId xmlns:a16="http://schemas.microsoft.com/office/drawing/2014/main" id="{3C15CBCB-5D40-4AE5-8E20-DA24DE2E0526}"/>
            </a:ext>
          </a:extLst>
        </xdr:cNvPr>
        <xdr:cNvCxnSpPr/>
      </xdr:nvCxnSpPr>
      <xdr:spPr>
        <a:xfrm>
          <a:off x="2619375" y="666623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128270</xdr:rowOff>
    </xdr:from>
    <xdr:to>
      <xdr:col>10</xdr:col>
      <xdr:colOff>165100</xdr:colOff>
      <xdr:row>41</xdr:row>
      <xdr:rowOff>58420</xdr:rowOff>
    </xdr:to>
    <xdr:sp macro="" textlink="">
      <xdr:nvSpPr>
        <xdr:cNvPr id="79" name="楕円 78">
          <a:extLst>
            <a:ext uri="{FF2B5EF4-FFF2-40B4-BE49-F238E27FC236}">
              <a16:creationId xmlns:a16="http://schemas.microsoft.com/office/drawing/2014/main" id="{65BB14AB-8E1B-466C-93D8-9FED89F7A37B}"/>
            </a:ext>
          </a:extLst>
        </xdr:cNvPr>
        <xdr:cNvSpPr/>
      </xdr:nvSpPr>
      <xdr:spPr>
        <a:xfrm>
          <a:off x="1781175" y="66020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xdr:rowOff>
    </xdr:from>
    <xdr:to>
      <xdr:col>15</xdr:col>
      <xdr:colOff>50800</xdr:colOff>
      <xdr:row>41</xdr:row>
      <xdr:rowOff>30480</xdr:rowOff>
    </xdr:to>
    <xdr:cxnSp macro="">
      <xdr:nvCxnSpPr>
        <xdr:cNvPr id="80" name="直線コネクタ 79">
          <a:extLst>
            <a:ext uri="{FF2B5EF4-FFF2-40B4-BE49-F238E27FC236}">
              <a16:creationId xmlns:a16="http://schemas.microsoft.com/office/drawing/2014/main" id="{8CF64FCC-0AC6-4616-B6BB-9A7261CF7D9E}"/>
            </a:ext>
          </a:extLst>
        </xdr:cNvPr>
        <xdr:cNvCxnSpPr/>
      </xdr:nvCxnSpPr>
      <xdr:spPr>
        <a:xfrm>
          <a:off x="1828800" y="6649720"/>
          <a:ext cx="79057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52070</xdr:rowOff>
    </xdr:from>
    <xdr:to>
      <xdr:col>6</xdr:col>
      <xdr:colOff>38100</xdr:colOff>
      <xdr:row>40</xdr:row>
      <xdr:rowOff>153670</xdr:rowOff>
    </xdr:to>
    <xdr:sp macro="" textlink="">
      <xdr:nvSpPr>
        <xdr:cNvPr id="81" name="楕円 80">
          <a:extLst>
            <a:ext uri="{FF2B5EF4-FFF2-40B4-BE49-F238E27FC236}">
              <a16:creationId xmlns:a16="http://schemas.microsoft.com/office/drawing/2014/main" id="{D7E53714-8ECF-4327-BBB2-A956A0B7261B}"/>
            </a:ext>
          </a:extLst>
        </xdr:cNvPr>
        <xdr:cNvSpPr/>
      </xdr:nvSpPr>
      <xdr:spPr>
        <a:xfrm>
          <a:off x="981075" y="65258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102870</xdr:rowOff>
    </xdr:from>
    <xdr:to>
      <xdr:col>10</xdr:col>
      <xdr:colOff>114300</xdr:colOff>
      <xdr:row>41</xdr:row>
      <xdr:rowOff>7620</xdr:rowOff>
    </xdr:to>
    <xdr:cxnSp macro="">
      <xdr:nvCxnSpPr>
        <xdr:cNvPr id="82" name="直線コネクタ 81">
          <a:extLst>
            <a:ext uri="{FF2B5EF4-FFF2-40B4-BE49-F238E27FC236}">
              <a16:creationId xmlns:a16="http://schemas.microsoft.com/office/drawing/2014/main" id="{285C1FC4-40E4-4605-BD65-84FCC9F73ED1}"/>
            </a:ext>
          </a:extLst>
        </xdr:cNvPr>
        <xdr:cNvCxnSpPr/>
      </xdr:nvCxnSpPr>
      <xdr:spPr>
        <a:xfrm>
          <a:off x="1028700" y="658304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a:extLst>
            <a:ext uri="{FF2B5EF4-FFF2-40B4-BE49-F238E27FC236}">
              <a16:creationId xmlns:a16="http://schemas.microsoft.com/office/drawing/2014/main" id="{F8F6B79A-B49F-4EC5-817B-967128F22847}"/>
            </a:ext>
          </a:extLst>
        </xdr:cNvPr>
        <xdr:cNvSpPr txBox="1"/>
      </xdr:nvSpPr>
      <xdr:spPr>
        <a:xfrm>
          <a:off x="3239144"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a:extLst>
            <a:ext uri="{FF2B5EF4-FFF2-40B4-BE49-F238E27FC236}">
              <a16:creationId xmlns:a16="http://schemas.microsoft.com/office/drawing/2014/main" id="{0841FFAD-ED0E-4633-881F-3D9049BE5339}"/>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id="{A88A239E-7EB9-4BB9-98D1-8930513C427D}"/>
            </a:ext>
          </a:extLst>
        </xdr:cNvPr>
        <xdr:cNvSpPr txBox="1"/>
      </xdr:nvSpPr>
      <xdr:spPr>
        <a:xfrm>
          <a:off x="1648469"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id="{2FB14580-56C7-4743-B419-28BA451A2A2F}"/>
            </a:ext>
          </a:extLst>
        </xdr:cNvPr>
        <xdr:cNvSpPr txBox="1"/>
      </xdr:nvSpPr>
      <xdr:spPr>
        <a:xfrm>
          <a:off x="8483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148607</xdr:rowOff>
    </xdr:from>
    <xdr:ext cx="405111" cy="259045"/>
    <xdr:sp macro="" textlink="">
      <xdr:nvSpPr>
        <xdr:cNvPr id="87" name="n_1mainValue【図書館】&#10;有形固定資産減価償却率">
          <a:extLst>
            <a:ext uri="{FF2B5EF4-FFF2-40B4-BE49-F238E27FC236}">
              <a16:creationId xmlns:a16="http://schemas.microsoft.com/office/drawing/2014/main" id="{42A8BF02-BCA3-466A-85CB-C39ADC8125D0}"/>
            </a:ext>
          </a:extLst>
        </xdr:cNvPr>
        <xdr:cNvSpPr txBox="1"/>
      </xdr:nvSpPr>
      <xdr:spPr>
        <a:xfrm>
          <a:off x="3239144"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72407</xdr:rowOff>
    </xdr:from>
    <xdr:ext cx="405111" cy="259045"/>
    <xdr:sp macro="" textlink="">
      <xdr:nvSpPr>
        <xdr:cNvPr id="88" name="n_2mainValue【図書館】&#10;有形固定資産減価償却率">
          <a:extLst>
            <a:ext uri="{FF2B5EF4-FFF2-40B4-BE49-F238E27FC236}">
              <a16:creationId xmlns:a16="http://schemas.microsoft.com/office/drawing/2014/main" id="{0C26874B-8EBA-482F-A910-FA2D3DC1BFF4}"/>
            </a:ext>
          </a:extLst>
        </xdr:cNvPr>
        <xdr:cNvSpPr txBox="1"/>
      </xdr:nvSpPr>
      <xdr:spPr>
        <a:xfrm>
          <a:off x="2439044" y="670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49547</xdr:rowOff>
    </xdr:from>
    <xdr:ext cx="405111" cy="259045"/>
    <xdr:sp macro="" textlink="">
      <xdr:nvSpPr>
        <xdr:cNvPr id="89" name="n_3mainValue【図書館】&#10;有形固定資産減価償却率">
          <a:extLst>
            <a:ext uri="{FF2B5EF4-FFF2-40B4-BE49-F238E27FC236}">
              <a16:creationId xmlns:a16="http://schemas.microsoft.com/office/drawing/2014/main" id="{2FFE5B2B-5350-4BC8-9A9F-8AFC59BA7B86}"/>
            </a:ext>
          </a:extLst>
        </xdr:cNvPr>
        <xdr:cNvSpPr txBox="1"/>
      </xdr:nvSpPr>
      <xdr:spPr>
        <a:xfrm>
          <a:off x="1648469" y="668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144797</xdr:rowOff>
    </xdr:from>
    <xdr:ext cx="405111" cy="259045"/>
    <xdr:sp macro="" textlink="">
      <xdr:nvSpPr>
        <xdr:cNvPr id="90" name="n_4mainValue【図書館】&#10;有形固定資産減価償却率">
          <a:extLst>
            <a:ext uri="{FF2B5EF4-FFF2-40B4-BE49-F238E27FC236}">
              <a16:creationId xmlns:a16="http://schemas.microsoft.com/office/drawing/2014/main" id="{BFA4ABE0-C1DD-4E7C-8F77-B9D37787DE0A}"/>
            </a:ext>
          </a:extLst>
        </xdr:cNvPr>
        <xdr:cNvSpPr txBox="1"/>
      </xdr:nvSpPr>
      <xdr:spPr>
        <a:xfrm>
          <a:off x="848369" y="661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DB8989B-7F53-469C-8603-9F65471DDDB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EB3375A-8050-4842-97F3-5F4D3EBA12F0}"/>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62D597B-D8AD-4D54-A170-5C8CB760E7C7}"/>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523101A-D090-4C42-923D-C25ED4F6BE42}"/>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BA365EC-58EB-4DBB-955A-E24D4EA213EE}"/>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DFEBE2A-A441-4B45-9FF9-B20C0CAF4BA1}"/>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216DDBF-D6CA-4ADA-B1F5-C8E0A6D65395}"/>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52CC652-44A2-47F9-9134-A5591A3DF1B5}"/>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3132519A-6F39-475C-A075-6EA77F54AC4C}"/>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50C62AD-6207-46DD-AB8F-0B63048AE17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8D8EAF44-42B5-43FF-8E18-BA386D886500}"/>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97CC836-6BF6-4C99-8E8E-8052C8150250}"/>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58FE1D7-1D54-43B3-994D-5500C2DE65D8}"/>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4424CFC-A3E3-48AA-A318-A149FBC2A99D}"/>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555AD65-FB37-4988-8D93-F704FB237A6A}"/>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8D9DB1C-571B-4904-B774-1AAAE456866E}"/>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C8A6B36C-4225-4DE5-B982-79A3926166C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1953103-A2DD-45E3-9F90-1373F81ACBD7}"/>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97A7C2F-3178-4DE3-93DA-BC72E24D098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BCCE4A6-5DD8-4F02-B220-D76DACC2ED78}"/>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33E79F1-3489-4ADD-B90E-E763EF7FC76B}"/>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165F824-B0D1-4605-BD63-53DFD89EB8E7}"/>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C69B3F8-7809-442F-9B18-8D4FE97A1386}"/>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C42977D-542B-4927-A591-53A8811AB98B}"/>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40531FE4-5039-418A-9672-361A741C64AD}"/>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D6FF7B89-32C6-4F15-ADF2-5338C59E3FED}"/>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A0250713-3DB8-4018-92A1-C52450C9EC6B}"/>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F61C94E5-B745-45A8-B4E1-1545A7E77314}"/>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48A69FB-3E28-43C7-A7FE-EE44AD875B1D}"/>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04CDE0BB-955A-4ED6-9853-77258C9F0B14}"/>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799C9F96-BFD7-4BCA-AA60-03CA693B8B6B}"/>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7636AE2B-668D-4E77-B978-549973867BCC}"/>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86F41470-61DB-4F70-BCE7-8E280E5C3E67}"/>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B43FEE3F-2423-488B-93CA-7B3F2E3C017B}"/>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26AE2A15-B0AD-4C77-9D68-85303008B025}"/>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DF03F2-6155-477C-885C-B9C8EB646D03}"/>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7F8DF84-201C-4156-B07D-0AAA9EF4A77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3F5E387-FABF-4411-86EA-9FBB56E24A6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DB201E5-8DFD-4C89-A97C-96F6171CD69E}"/>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D311CF4-BC96-4AAA-BAA0-6A4D748BE545}"/>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0E719A1F-C3F7-4DB0-9C86-8AF74E168055}"/>
            </a:ext>
          </a:extLst>
        </xdr:cNvPr>
        <xdr:cNvSpPr/>
      </xdr:nvSpPr>
      <xdr:spPr>
        <a:xfrm>
          <a:off x="9401175" y="65436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3901740E-B42D-43D5-AA23-092AA8909A75}"/>
            </a:ext>
          </a:extLst>
        </xdr:cNvPr>
        <xdr:cNvSpPr txBox="1"/>
      </xdr:nvSpPr>
      <xdr:spPr>
        <a:xfrm>
          <a:off x="9467850"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65071897-49E3-4D7C-99F8-E17034673547}"/>
            </a:ext>
          </a:extLst>
        </xdr:cNvPr>
        <xdr:cNvSpPr/>
      </xdr:nvSpPr>
      <xdr:spPr>
        <a:xfrm>
          <a:off x="8639175" y="6543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03422A92-7819-45E3-819C-C5CDEED45629}"/>
            </a:ext>
          </a:extLst>
        </xdr:cNvPr>
        <xdr:cNvCxnSpPr/>
      </xdr:nvCxnSpPr>
      <xdr:spPr>
        <a:xfrm>
          <a:off x="8686800" y="65913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326CCE3B-AC5A-4F68-B3A4-ACCC1A0096EA}"/>
            </a:ext>
          </a:extLst>
        </xdr:cNvPr>
        <xdr:cNvSpPr/>
      </xdr:nvSpPr>
      <xdr:spPr>
        <a:xfrm>
          <a:off x="7839075" y="6543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887CE93B-E4C2-4837-883B-8EE18AF94343}"/>
            </a:ext>
          </a:extLst>
        </xdr:cNvPr>
        <xdr:cNvCxnSpPr/>
      </xdr:nvCxnSpPr>
      <xdr:spPr>
        <a:xfrm>
          <a:off x="7886700" y="6591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6FBD1880-9051-4B7B-A5D4-95D59E03F8C2}"/>
            </a:ext>
          </a:extLst>
        </xdr:cNvPr>
        <xdr:cNvSpPr/>
      </xdr:nvSpPr>
      <xdr:spPr>
        <a:xfrm>
          <a:off x="7029450" y="6543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3AD266EB-12EE-49DA-98F6-42FDAC9A9F56}"/>
            </a:ext>
          </a:extLst>
        </xdr:cNvPr>
        <xdr:cNvCxnSpPr/>
      </xdr:nvCxnSpPr>
      <xdr:spPr>
        <a:xfrm>
          <a:off x="7077075" y="6591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84F63913-B7DE-4C04-91A6-C4EDE9DEF23A}"/>
            </a:ext>
          </a:extLst>
        </xdr:cNvPr>
        <xdr:cNvSpPr/>
      </xdr:nvSpPr>
      <xdr:spPr>
        <a:xfrm>
          <a:off x="6238875" y="6543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99A80886-987B-415C-AC18-DF3AD486B41E}"/>
            </a:ext>
          </a:extLst>
        </xdr:cNvPr>
        <xdr:cNvCxnSpPr/>
      </xdr:nvCxnSpPr>
      <xdr:spPr>
        <a:xfrm>
          <a:off x="6286500" y="6591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01A278FB-5725-4DD7-99CE-67A9B0D300D5}"/>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1426D72F-3A61-4FCA-BD9B-496D37BD33E2}"/>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6FBEE6E1-D225-4E4B-8A31-D0837EAEED22}"/>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97E1FEFD-9BC6-4EA5-9B77-A6B5B66FAD35}"/>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a:extLst>
            <a:ext uri="{FF2B5EF4-FFF2-40B4-BE49-F238E27FC236}">
              <a16:creationId xmlns:a16="http://schemas.microsoft.com/office/drawing/2014/main" id="{C905ABD4-4AEA-4BF2-9173-FAC445071FC8}"/>
            </a:ext>
          </a:extLst>
        </xdr:cNvPr>
        <xdr:cNvSpPr txBox="1"/>
      </xdr:nvSpPr>
      <xdr:spPr>
        <a:xfrm>
          <a:off x="8458277"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id="{98AC4F72-89AE-4920-ABDB-A55A7720F0AB}"/>
            </a:ext>
          </a:extLst>
        </xdr:cNvPr>
        <xdr:cNvSpPr txBox="1"/>
      </xdr:nvSpPr>
      <xdr:spPr>
        <a:xfrm>
          <a:off x="7677227"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id="{7DC7EECA-ACDD-4FF7-85BE-29587100CC20}"/>
            </a:ext>
          </a:extLst>
        </xdr:cNvPr>
        <xdr:cNvSpPr txBox="1"/>
      </xdr:nvSpPr>
      <xdr:spPr>
        <a:xfrm>
          <a:off x="68676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64E4C6B0-2A81-444E-930D-4DCE5554B5C1}"/>
            </a:ext>
          </a:extLst>
        </xdr:cNvPr>
        <xdr:cNvSpPr txBox="1"/>
      </xdr:nvSpPr>
      <xdr:spPr>
        <a:xfrm>
          <a:off x="60675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57A9573-CCA4-4C8A-B28D-D24B455BA94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C6861D8-13D7-43C5-BE87-F4080B24F933}"/>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E4BC07F-5F92-4539-BAB6-333477C78CA8}"/>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48A7FDA-1825-46D8-8AC7-E6EA88175A84}"/>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1379FC5-055D-41AA-9C85-EBEDF3AD97B0}"/>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0665F4A-3A0F-419E-AA6F-9799BD0E9B5C}"/>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7948CA1-C8E2-4856-A915-8E93D3639677}"/>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D65F21A-2B6C-4492-BFDB-F574AE47858C}"/>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5EF314B-CA87-426E-8BB5-D68BECC4DC54}"/>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0FDAD14-6729-4B99-B7F6-5721BA9B8A4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6B1BC482-3C82-4ECE-BC0E-771C7CF83CB2}"/>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3E2B54AF-7916-4B30-9B16-F5629AE2423A}"/>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a:extLst>
            <a:ext uri="{FF2B5EF4-FFF2-40B4-BE49-F238E27FC236}">
              <a16:creationId xmlns:a16="http://schemas.microsoft.com/office/drawing/2014/main" id="{E84A3FB8-7314-449A-AC50-D4C406CD1E0C}"/>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A5C8150F-1208-4752-B660-D44682ADED0B}"/>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738A637A-17DE-4DFB-8CFD-10C9B30F4BBE}"/>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A5FE4945-62A3-4DE9-BA4A-69097A142519}"/>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672271B-9746-4766-8503-0A549EC22350}"/>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7DEF80FA-3655-4BF3-80A3-9CA37DB595D3}"/>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AD876E7E-AA75-4411-88AE-1C9138973F8C}"/>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C185A689-17C5-45B5-8B64-55155672F559}"/>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23296D87-2656-4B13-A0CE-6262AB646B97}"/>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7026078-6C6B-49EC-9A51-54F848DC1934}"/>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a:extLst>
            <a:ext uri="{FF2B5EF4-FFF2-40B4-BE49-F238E27FC236}">
              <a16:creationId xmlns:a16="http://schemas.microsoft.com/office/drawing/2014/main" id="{5D6A9B8E-DBCF-47CB-8651-48C6C246D099}"/>
            </a:ext>
          </a:extLst>
        </xdr:cNvPr>
        <xdr:cNvCxnSpPr/>
      </xdr:nvCxnSpPr>
      <xdr:spPr>
        <a:xfrm flipV="1">
          <a:off x="4180840" y="89524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1F1ED11B-A395-4ECF-A1A7-7BA56A988C29}"/>
            </a:ext>
          </a:extLst>
        </xdr:cNvPr>
        <xdr:cNvSpPr txBox="1"/>
      </xdr:nvSpPr>
      <xdr:spPr>
        <a:xfrm>
          <a:off x="4219575" y="1036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a:extLst>
            <a:ext uri="{FF2B5EF4-FFF2-40B4-BE49-F238E27FC236}">
              <a16:creationId xmlns:a16="http://schemas.microsoft.com/office/drawing/2014/main" id="{065813AA-6740-49AB-B8F0-74D8C80C3BD7}"/>
            </a:ext>
          </a:extLst>
        </xdr:cNvPr>
        <xdr:cNvCxnSpPr/>
      </xdr:nvCxnSpPr>
      <xdr:spPr>
        <a:xfrm>
          <a:off x="4105275" y="103621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756F7CD-E980-4265-BF4C-1DDEA5E6C475}"/>
            </a:ext>
          </a:extLst>
        </xdr:cNvPr>
        <xdr:cNvSpPr txBox="1"/>
      </xdr:nvSpPr>
      <xdr:spPr>
        <a:xfrm>
          <a:off x="4219575" y="87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a:extLst>
            <a:ext uri="{FF2B5EF4-FFF2-40B4-BE49-F238E27FC236}">
              <a16:creationId xmlns:a16="http://schemas.microsoft.com/office/drawing/2014/main" id="{A9B7281C-3B8A-48B5-B498-66C9810131B6}"/>
            </a:ext>
          </a:extLst>
        </xdr:cNvPr>
        <xdr:cNvCxnSpPr/>
      </xdr:nvCxnSpPr>
      <xdr:spPr>
        <a:xfrm>
          <a:off x="4105275" y="89524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8653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6BF13A6-C11A-4200-A13C-C8D7A0031DF9}"/>
            </a:ext>
          </a:extLst>
        </xdr:cNvPr>
        <xdr:cNvSpPr txBox="1"/>
      </xdr:nvSpPr>
      <xdr:spPr>
        <a:xfrm>
          <a:off x="4219575" y="9241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a:extLst>
            <a:ext uri="{FF2B5EF4-FFF2-40B4-BE49-F238E27FC236}">
              <a16:creationId xmlns:a16="http://schemas.microsoft.com/office/drawing/2014/main" id="{5679BBEF-D524-4348-A825-EA09E76B4066}"/>
            </a:ext>
          </a:extLst>
        </xdr:cNvPr>
        <xdr:cNvSpPr/>
      </xdr:nvSpPr>
      <xdr:spPr>
        <a:xfrm>
          <a:off x="4124325" y="939012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a:extLst>
            <a:ext uri="{FF2B5EF4-FFF2-40B4-BE49-F238E27FC236}">
              <a16:creationId xmlns:a16="http://schemas.microsoft.com/office/drawing/2014/main" id="{81F5C1BE-85E3-4439-AF18-FB0D686F4304}"/>
            </a:ext>
          </a:extLst>
        </xdr:cNvPr>
        <xdr:cNvSpPr/>
      </xdr:nvSpPr>
      <xdr:spPr>
        <a:xfrm>
          <a:off x="3381375" y="93229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a:extLst>
            <a:ext uri="{FF2B5EF4-FFF2-40B4-BE49-F238E27FC236}">
              <a16:creationId xmlns:a16="http://schemas.microsoft.com/office/drawing/2014/main" id="{71D62513-CDB4-4BEB-9C01-694088896E2C}"/>
            </a:ext>
          </a:extLst>
        </xdr:cNvPr>
        <xdr:cNvSpPr/>
      </xdr:nvSpPr>
      <xdr:spPr>
        <a:xfrm>
          <a:off x="2571750" y="92786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a:extLst>
            <a:ext uri="{FF2B5EF4-FFF2-40B4-BE49-F238E27FC236}">
              <a16:creationId xmlns:a16="http://schemas.microsoft.com/office/drawing/2014/main" id="{87E105F3-E18A-429E-BF96-8DFEDE563948}"/>
            </a:ext>
          </a:extLst>
        </xdr:cNvPr>
        <xdr:cNvSpPr/>
      </xdr:nvSpPr>
      <xdr:spPr>
        <a:xfrm>
          <a:off x="1781175" y="9222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a:extLst>
            <a:ext uri="{FF2B5EF4-FFF2-40B4-BE49-F238E27FC236}">
              <a16:creationId xmlns:a16="http://schemas.microsoft.com/office/drawing/2014/main" id="{7EA1C216-AB47-42F6-A566-9625EDB2D5A9}"/>
            </a:ext>
          </a:extLst>
        </xdr:cNvPr>
        <xdr:cNvSpPr/>
      </xdr:nvSpPr>
      <xdr:spPr>
        <a:xfrm>
          <a:off x="981075" y="917105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770B08F-0DE7-44EA-8B62-CA7625500A0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4FFE54A-65BE-4F91-A680-73025430C475}"/>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BB1B35B-440B-4104-9EB8-1E63751709BA}"/>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0C86A57-C281-49D7-9CC4-59C98015561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7D5930C-0BE9-486C-AC79-A1716091C888}"/>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36068</xdr:rowOff>
    </xdr:from>
    <xdr:to>
      <xdr:col>24</xdr:col>
      <xdr:colOff>114300</xdr:colOff>
      <xdr:row>62</xdr:row>
      <xdr:rowOff>137668</xdr:rowOff>
    </xdr:to>
    <xdr:sp macro="" textlink="">
      <xdr:nvSpPr>
        <xdr:cNvPr id="187" name="楕円 186">
          <a:extLst>
            <a:ext uri="{FF2B5EF4-FFF2-40B4-BE49-F238E27FC236}">
              <a16:creationId xmlns:a16="http://schemas.microsoft.com/office/drawing/2014/main" id="{BA31C71F-64D7-411F-85D0-003CA74B830A}"/>
            </a:ext>
          </a:extLst>
        </xdr:cNvPr>
        <xdr:cNvSpPr/>
      </xdr:nvSpPr>
      <xdr:spPr>
        <a:xfrm>
          <a:off x="4124325" y="100754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14495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373CB325-65E2-48E2-B505-42A46C9EEAE3}"/>
            </a:ext>
          </a:extLst>
        </xdr:cNvPr>
        <xdr:cNvSpPr txBox="1"/>
      </xdr:nvSpPr>
      <xdr:spPr>
        <a:xfrm>
          <a:off x="4219575" y="100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138938</xdr:rowOff>
    </xdr:from>
    <xdr:to>
      <xdr:col>20</xdr:col>
      <xdr:colOff>38100</xdr:colOff>
      <xdr:row>62</xdr:row>
      <xdr:rowOff>69088</xdr:rowOff>
    </xdr:to>
    <xdr:sp macro="" textlink="">
      <xdr:nvSpPr>
        <xdr:cNvPr id="189" name="楕円 188">
          <a:extLst>
            <a:ext uri="{FF2B5EF4-FFF2-40B4-BE49-F238E27FC236}">
              <a16:creationId xmlns:a16="http://schemas.microsoft.com/office/drawing/2014/main" id="{422DB6E8-986E-4F93-87FC-7BF15BCDAE05}"/>
            </a:ext>
          </a:extLst>
        </xdr:cNvPr>
        <xdr:cNvSpPr/>
      </xdr:nvSpPr>
      <xdr:spPr>
        <a:xfrm>
          <a:off x="3381375" y="100195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18288</xdr:rowOff>
    </xdr:from>
    <xdr:to>
      <xdr:col>24</xdr:col>
      <xdr:colOff>63500</xdr:colOff>
      <xdr:row>62</xdr:row>
      <xdr:rowOff>86868</xdr:rowOff>
    </xdr:to>
    <xdr:cxnSp macro="">
      <xdr:nvCxnSpPr>
        <xdr:cNvPr id="190" name="直線コネクタ 189">
          <a:extLst>
            <a:ext uri="{FF2B5EF4-FFF2-40B4-BE49-F238E27FC236}">
              <a16:creationId xmlns:a16="http://schemas.microsoft.com/office/drawing/2014/main" id="{20C9F4DD-E3C9-41F9-A1C9-A7C88F65DC8B}"/>
            </a:ext>
          </a:extLst>
        </xdr:cNvPr>
        <xdr:cNvCxnSpPr/>
      </xdr:nvCxnSpPr>
      <xdr:spPr>
        <a:xfrm>
          <a:off x="3429000" y="10057638"/>
          <a:ext cx="7524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33782</xdr:rowOff>
    </xdr:from>
    <xdr:to>
      <xdr:col>15</xdr:col>
      <xdr:colOff>101600</xdr:colOff>
      <xdr:row>61</xdr:row>
      <xdr:rowOff>135382</xdr:rowOff>
    </xdr:to>
    <xdr:sp macro="" textlink="">
      <xdr:nvSpPr>
        <xdr:cNvPr id="191" name="楕円 190">
          <a:extLst>
            <a:ext uri="{FF2B5EF4-FFF2-40B4-BE49-F238E27FC236}">
              <a16:creationId xmlns:a16="http://schemas.microsoft.com/office/drawing/2014/main" id="{A448B4CE-14C5-4CF1-A735-C2E40609DB25}"/>
            </a:ext>
          </a:extLst>
        </xdr:cNvPr>
        <xdr:cNvSpPr/>
      </xdr:nvSpPr>
      <xdr:spPr>
        <a:xfrm>
          <a:off x="2571750" y="99080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84582</xdr:rowOff>
    </xdr:from>
    <xdr:to>
      <xdr:col>19</xdr:col>
      <xdr:colOff>177800</xdr:colOff>
      <xdr:row>62</xdr:row>
      <xdr:rowOff>18288</xdr:rowOff>
    </xdr:to>
    <xdr:cxnSp macro="">
      <xdr:nvCxnSpPr>
        <xdr:cNvPr id="192" name="直線コネクタ 191">
          <a:extLst>
            <a:ext uri="{FF2B5EF4-FFF2-40B4-BE49-F238E27FC236}">
              <a16:creationId xmlns:a16="http://schemas.microsoft.com/office/drawing/2014/main" id="{DBE7F5B8-2E64-41AC-97DD-71E9ACA6161D}"/>
            </a:ext>
          </a:extLst>
        </xdr:cNvPr>
        <xdr:cNvCxnSpPr/>
      </xdr:nvCxnSpPr>
      <xdr:spPr>
        <a:xfrm>
          <a:off x="2619375" y="9965182"/>
          <a:ext cx="809625" cy="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118364</xdr:rowOff>
    </xdr:from>
    <xdr:to>
      <xdr:col>10</xdr:col>
      <xdr:colOff>165100</xdr:colOff>
      <xdr:row>61</xdr:row>
      <xdr:rowOff>48514</xdr:rowOff>
    </xdr:to>
    <xdr:sp macro="" textlink="">
      <xdr:nvSpPr>
        <xdr:cNvPr id="193" name="楕円 192">
          <a:extLst>
            <a:ext uri="{FF2B5EF4-FFF2-40B4-BE49-F238E27FC236}">
              <a16:creationId xmlns:a16="http://schemas.microsoft.com/office/drawing/2014/main" id="{A5AAAB80-DD11-4BBC-BA35-DA1484B50E3C}"/>
            </a:ext>
          </a:extLst>
        </xdr:cNvPr>
        <xdr:cNvSpPr/>
      </xdr:nvSpPr>
      <xdr:spPr>
        <a:xfrm>
          <a:off x="1781175" y="983703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169164</xdr:rowOff>
    </xdr:from>
    <xdr:to>
      <xdr:col>15</xdr:col>
      <xdr:colOff>50800</xdr:colOff>
      <xdr:row>61</xdr:row>
      <xdr:rowOff>84582</xdr:rowOff>
    </xdr:to>
    <xdr:cxnSp macro="">
      <xdr:nvCxnSpPr>
        <xdr:cNvPr id="194" name="直線コネクタ 193">
          <a:extLst>
            <a:ext uri="{FF2B5EF4-FFF2-40B4-BE49-F238E27FC236}">
              <a16:creationId xmlns:a16="http://schemas.microsoft.com/office/drawing/2014/main" id="{3750F547-C58A-4F2A-B13A-EA180A7CCEF4}"/>
            </a:ext>
          </a:extLst>
        </xdr:cNvPr>
        <xdr:cNvCxnSpPr/>
      </xdr:nvCxnSpPr>
      <xdr:spPr>
        <a:xfrm>
          <a:off x="1828800" y="9875139"/>
          <a:ext cx="790575"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xdr:rowOff>
    </xdr:from>
    <xdr:to>
      <xdr:col>6</xdr:col>
      <xdr:colOff>38100</xdr:colOff>
      <xdr:row>60</xdr:row>
      <xdr:rowOff>114808</xdr:rowOff>
    </xdr:to>
    <xdr:sp macro="" textlink="">
      <xdr:nvSpPr>
        <xdr:cNvPr id="195" name="楕円 194">
          <a:extLst>
            <a:ext uri="{FF2B5EF4-FFF2-40B4-BE49-F238E27FC236}">
              <a16:creationId xmlns:a16="http://schemas.microsoft.com/office/drawing/2014/main" id="{EA39CAB6-6BC1-4779-9573-93CE873EEFB6}"/>
            </a:ext>
          </a:extLst>
        </xdr:cNvPr>
        <xdr:cNvSpPr/>
      </xdr:nvSpPr>
      <xdr:spPr>
        <a:xfrm>
          <a:off x="981075" y="972553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64008</xdr:rowOff>
    </xdr:from>
    <xdr:to>
      <xdr:col>10</xdr:col>
      <xdr:colOff>114300</xdr:colOff>
      <xdr:row>60</xdr:row>
      <xdr:rowOff>169164</xdr:rowOff>
    </xdr:to>
    <xdr:cxnSp macro="">
      <xdr:nvCxnSpPr>
        <xdr:cNvPr id="196" name="直線コネクタ 195">
          <a:extLst>
            <a:ext uri="{FF2B5EF4-FFF2-40B4-BE49-F238E27FC236}">
              <a16:creationId xmlns:a16="http://schemas.microsoft.com/office/drawing/2014/main" id="{2F83943F-3DD9-42CA-A8E6-2443C24198FA}"/>
            </a:ext>
          </a:extLst>
        </xdr:cNvPr>
        <xdr:cNvCxnSpPr/>
      </xdr:nvCxnSpPr>
      <xdr:spPr>
        <a:xfrm>
          <a:off x="1028700" y="9782683"/>
          <a:ext cx="800100" cy="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39895</xdr:rowOff>
    </xdr:from>
    <xdr:ext cx="405111" cy="259045"/>
    <xdr:sp macro="" textlink="">
      <xdr:nvSpPr>
        <xdr:cNvPr id="197" name="n_1aveValue【体育館・プール】&#10;有形固定資産減価償却率">
          <a:extLst>
            <a:ext uri="{FF2B5EF4-FFF2-40B4-BE49-F238E27FC236}">
              <a16:creationId xmlns:a16="http://schemas.microsoft.com/office/drawing/2014/main" id="{F4C312AB-C4A1-439F-83EF-430907C63EA5}"/>
            </a:ext>
          </a:extLst>
        </xdr:cNvPr>
        <xdr:cNvSpPr txBox="1"/>
      </xdr:nvSpPr>
      <xdr:spPr>
        <a:xfrm>
          <a:off x="3239144" y="910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98" name="n_2aveValue【体育館・プール】&#10;有形固定資産減価償却率">
          <a:extLst>
            <a:ext uri="{FF2B5EF4-FFF2-40B4-BE49-F238E27FC236}">
              <a16:creationId xmlns:a16="http://schemas.microsoft.com/office/drawing/2014/main" id="{FBAE666A-603C-417E-9D09-669F8A9C02F6}"/>
            </a:ext>
          </a:extLst>
        </xdr:cNvPr>
        <xdr:cNvSpPr txBox="1"/>
      </xdr:nvSpPr>
      <xdr:spPr>
        <a:xfrm>
          <a:off x="2439044" y="906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9" name="n_3aveValue【体育館・プール】&#10;有形固定資産減価償却率">
          <a:extLst>
            <a:ext uri="{FF2B5EF4-FFF2-40B4-BE49-F238E27FC236}">
              <a16:creationId xmlns:a16="http://schemas.microsoft.com/office/drawing/2014/main" id="{B1333D19-C487-4E84-A717-8E5349A4FF9F}"/>
            </a:ext>
          </a:extLst>
        </xdr:cNvPr>
        <xdr:cNvSpPr txBox="1"/>
      </xdr:nvSpPr>
      <xdr:spPr>
        <a:xfrm>
          <a:off x="1648469"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46753</xdr:rowOff>
    </xdr:from>
    <xdr:ext cx="405111" cy="259045"/>
    <xdr:sp macro="" textlink="">
      <xdr:nvSpPr>
        <xdr:cNvPr id="200" name="n_4aveValue【体育館・プール】&#10;有形固定資産減価償却率">
          <a:extLst>
            <a:ext uri="{FF2B5EF4-FFF2-40B4-BE49-F238E27FC236}">
              <a16:creationId xmlns:a16="http://schemas.microsoft.com/office/drawing/2014/main" id="{9DAAECB6-E3CA-4CEE-B350-A9642A145ADD}"/>
            </a:ext>
          </a:extLst>
        </xdr:cNvPr>
        <xdr:cNvSpPr txBox="1"/>
      </xdr:nvSpPr>
      <xdr:spPr>
        <a:xfrm>
          <a:off x="848369" y="895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60215</xdr:rowOff>
    </xdr:from>
    <xdr:ext cx="405111" cy="259045"/>
    <xdr:sp macro="" textlink="">
      <xdr:nvSpPr>
        <xdr:cNvPr id="201" name="n_1mainValue【体育館・プール】&#10;有形固定資産減価償却率">
          <a:extLst>
            <a:ext uri="{FF2B5EF4-FFF2-40B4-BE49-F238E27FC236}">
              <a16:creationId xmlns:a16="http://schemas.microsoft.com/office/drawing/2014/main" id="{1F1AAFC7-AD2E-47BD-83F5-70A150340B11}"/>
            </a:ext>
          </a:extLst>
        </xdr:cNvPr>
        <xdr:cNvSpPr txBox="1"/>
      </xdr:nvSpPr>
      <xdr:spPr>
        <a:xfrm>
          <a:off x="3239144" y="1009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126509</xdr:rowOff>
    </xdr:from>
    <xdr:ext cx="405111" cy="259045"/>
    <xdr:sp macro="" textlink="">
      <xdr:nvSpPr>
        <xdr:cNvPr id="202" name="n_2mainValue【体育館・プール】&#10;有形固定資産減価償却率">
          <a:extLst>
            <a:ext uri="{FF2B5EF4-FFF2-40B4-BE49-F238E27FC236}">
              <a16:creationId xmlns:a16="http://schemas.microsoft.com/office/drawing/2014/main" id="{42AE9E63-E6FF-40CB-9F3A-A05961192CAC}"/>
            </a:ext>
          </a:extLst>
        </xdr:cNvPr>
        <xdr:cNvSpPr txBox="1"/>
      </xdr:nvSpPr>
      <xdr:spPr>
        <a:xfrm>
          <a:off x="2439044" y="1000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39641</xdr:rowOff>
    </xdr:from>
    <xdr:ext cx="405111" cy="259045"/>
    <xdr:sp macro="" textlink="">
      <xdr:nvSpPr>
        <xdr:cNvPr id="203" name="n_3mainValue【体育館・プール】&#10;有形固定資産減価償却率">
          <a:extLst>
            <a:ext uri="{FF2B5EF4-FFF2-40B4-BE49-F238E27FC236}">
              <a16:creationId xmlns:a16="http://schemas.microsoft.com/office/drawing/2014/main" id="{782740EB-82FC-4412-AAEC-30A5B5CE631B}"/>
            </a:ext>
          </a:extLst>
        </xdr:cNvPr>
        <xdr:cNvSpPr txBox="1"/>
      </xdr:nvSpPr>
      <xdr:spPr>
        <a:xfrm>
          <a:off x="1648469" y="991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105935</xdr:rowOff>
    </xdr:from>
    <xdr:ext cx="405111" cy="259045"/>
    <xdr:sp macro="" textlink="">
      <xdr:nvSpPr>
        <xdr:cNvPr id="204" name="n_4mainValue【体育館・プール】&#10;有形固定資産減価償却率">
          <a:extLst>
            <a:ext uri="{FF2B5EF4-FFF2-40B4-BE49-F238E27FC236}">
              <a16:creationId xmlns:a16="http://schemas.microsoft.com/office/drawing/2014/main" id="{201E8393-0A4F-4031-94ED-584A58AE77EE}"/>
            </a:ext>
          </a:extLst>
        </xdr:cNvPr>
        <xdr:cNvSpPr txBox="1"/>
      </xdr:nvSpPr>
      <xdr:spPr>
        <a:xfrm>
          <a:off x="848369" y="981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0E0AB54-B017-4EDE-B50D-1C8770FE0AFD}"/>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1B7BC16-352B-493C-845E-C7FE12C593FB}"/>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1BF4102-8331-42A1-98FC-1FBC0779C515}"/>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1E65BC7-9780-40F9-B4BB-D3F3F24434F8}"/>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F8B73E6-A178-4C27-B0D0-375F1AB11E9C}"/>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3235D9B-579D-4072-96C3-EDC2DB98539A}"/>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532FA33-5B20-4395-ACC7-BEF7C2FFD9DB}"/>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8032646-C430-4E76-AA56-1BC47CE8E4A1}"/>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54033C2-7CA1-4397-9E38-8E197C834EDA}"/>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EB5F4D3-0D22-4809-83DF-69D00F1E6F9C}"/>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a:extLst>
            <a:ext uri="{FF2B5EF4-FFF2-40B4-BE49-F238E27FC236}">
              <a16:creationId xmlns:a16="http://schemas.microsoft.com/office/drawing/2014/main" id="{33355F91-9F88-4CE5-96C3-79C11756B5A0}"/>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0452E4D-9C93-48B2-8A0A-8BF99A8CD0FE}"/>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638C988A-8C68-4B90-A2CB-93960A6B11F8}"/>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755D77E-4942-4233-8630-5695D8EF3470}"/>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720C39CD-5A47-4899-9F5D-737F6EA38458}"/>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C5B2BEB5-4BEC-4F0B-86B7-77DF5E4FC1DF}"/>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329BB431-412E-46B2-BA6B-D6AF15076F25}"/>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3BDADADD-0C4B-43B7-B0B9-2ED85A3AD7F0}"/>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7A8B3799-56FE-464A-ADC8-9BD61096D8BC}"/>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A88E7187-C07F-48CF-9C74-5DBFA8C95049}"/>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87287AAF-4742-4126-8E7C-97A302A49D0B}"/>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8742FF3-3332-4CEC-9E8B-08A2A6658E0A}"/>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4A58B054-D445-43E1-AD03-C84FF96DB1B8}"/>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18D912A2-FA71-4A0A-A505-C117F2A8E7F7}"/>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a:extLst>
            <a:ext uri="{FF2B5EF4-FFF2-40B4-BE49-F238E27FC236}">
              <a16:creationId xmlns:a16="http://schemas.microsoft.com/office/drawing/2014/main" id="{1AFAB4F3-73C9-4B23-8644-5A7DBADA3593}"/>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a:extLst>
            <a:ext uri="{FF2B5EF4-FFF2-40B4-BE49-F238E27FC236}">
              <a16:creationId xmlns:a16="http://schemas.microsoft.com/office/drawing/2014/main" id="{6F370793-5C7D-4BA3-8C4D-B9AD53DFB665}"/>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a:extLst>
            <a:ext uri="{FF2B5EF4-FFF2-40B4-BE49-F238E27FC236}">
              <a16:creationId xmlns:a16="http://schemas.microsoft.com/office/drawing/2014/main" id="{78D58041-7516-40B6-9A29-76D3211964F5}"/>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a:extLst>
            <a:ext uri="{FF2B5EF4-FFF2-40B4-BE49-F238E27FC236}">
              <a16:creationId xmlns:a16="http://schemas.microsoft.com/office/drawing/2014/main" id="{5185F858-FC27-403C-AF3B-E7AF9413284D}"/>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a:extLst>
            <a:ext uri="{FF2B5EF4-FFF2-40B4-BE49-F238E27FC236}">
              <a16:creationId xmlns:a16="http://schemas.microsoft.com/office/drawing/2014/main" id="{98041A75-D5A1-4773-819D-B72ED45D65B9}"/>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168927</xdr:rowOff>
    </xdr:from>
    <xdr:ext cx="469744" cy="259045"/>
    <xdr:sp macro="" textlink="">
      <xdr:nvSpPr>
        <xdr:cNvPr id="234" name="【体育館・プール】&#10;一人当たり面積平均値テキスト">
          <a:extLst>
            <a:ext uri="{FF2B5EF4-FFF2-40B4-BE49-F238E27FC236}">
              <a16:creationId xmlns:a16="http://schemas.microsoft.com/office/drawing/2014/main" id="{A4854985-C557-4C59-A48A-EDA68F171263}"/>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a:extLst>
            <a:ext uri="{FF2B5EF4-FFF2-40B4-BE49-F238E27FC236}">
              <a16:creationId xmlns:a16="http://schemas.microsoft.com/office/drawing/2014/main" id="{13072ED2-DE06-4122-97CE-65E4B7785E4A}"/>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a:extLst>
            <a:ext uri="{FF2B5EF4-FFF2-40B4-BE49-F238E27FC236}">
              <a16:creationId xmlns:a16="http://schemas.microsoft.com/office/drawing/2014/main" id="{61FDEF22-2E96-49FF-AE88-D3BE92B1498C}"/>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id="{A3931741-A7A6-45DA-8043-9E750A41FF0D}"/>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a:extLst>
            <a:ext uri="{FF2B5EF4-FFF2-40B4-BE49-F238E27FC236}">
              <a16:creationId xmlns:a16="http://schemas.microsoft.com/office/drawing/2014/main" id="{EDC0DD80-195D-4BA1-ADC0-54C941D82198}"/>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a:extLst>
            <a:ext uri="{FF2B5EF4-FFF2-40B4-BE49-F238E27FC236}">
              <a16:creationId xmlns:a16="http://schemas.microsoft.com/office/drawing/2014/main" id="{88E91ADE-B521-4175-B444-923FF8419E7A}"/>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6324D06-1294-48E0-B30C-251A46267FEE}"/>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D70FB95-7074-4579-91AE-9E0451E04F87}"/>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6542AE7-6FB5-4057-BE13-68CC9D93B95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A0784CC-C3A2-41E9-929D-CDA65B2FEC64}"/>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B4756E4-4E26-4568-88F5-098A68DD230B}"/>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114300</xdr:rowOff>
    </xdr:from>
    <xdr:to>
      <xdr:col>55</xdr:col>
      <xdr:colOff>50800</xdr:colOff>
      <xdr:row>61</xdr:row>
      <xdr:rowOff>44450</xdr:rowOff>
    </xdr:to>
    <xdr:sp macro="" textlink="">
      <xdr:nvSpPr>
        <xdr:cNvPr id="245" name="楕円 244">
          <a:extLst>
            <a:ext uri="{FF2B5EF4-FFF2-40B4-BE49-F238E27FC236}">
              <a16:creationId xmlns:a16="http://schemas.microsoft.com/office/drawing/2014/main" id="{D29BACBA-FE21-44FA-9189-B05E1DED1313}"/>
            </a:ext>
          </a:extLst>
        </xdr:cNvPr>
        <xdr:cNvSpPr/>
      </xdr:nvSpPr>
      <xdr:spPr>
        <a:xfrm>
          <a:off x="9401175" y="98298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137177</xdr:rowOff>
    </xdr:from>
    <xdr:ext cx="469744" cy="259045"/>
    <xdr:sp macro="" textlink="">
      <xdr:nvSpPr>
        <xdr:cNvPr id="246" name="【体育館・プール】&#10;一人当たり面積該当値テキスト">
          <a:extLst>
            <a:ext uri="{FF2B5EF4-FFF2-40B4-BE49-F238E27FC236}">
              <a16:creationId xmlns:a16="http://schemas.microsoft.com/office/drawing/2014/main" id="{F3F76CC6-41EB-403F-9EDE-99C2857E78BA}"/>
            </a:ext>
          </a:extLst>
        </xdr:cNvPr>
        <xdr:cNvSpPr txBox="1"/>
      </xdr:nvSpPr>
      <xdr:spPr>
        <a:xfrm>
          <a:off x="9467850"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114300</xdr:rowOff>
    </xdr:from>
    <xdr:to>
      <xdr:col>50</xdr:col>
      <xdr:colOff>165100</xdr:colOff>
      <xdr:row>61</xdr:row>
      <xdr:rowOff>44450</xdr:rowOff>
    </xdr:to>
    <xdr:sp macro="" textlink="">
      <xdr:nvSpPr>
        <xdr:cNvPr id="247" name="楕円 246">
          <a:extLst>
            <a:ext uri="{FF2B5EF4-FFF2-40B4-BE49-F238E27FC236}">
              <a16:creationId xmlns:a16="http://schemas.microsoft.com/office/drawing/2014/main" id="{3021814B-E4DD-4582-B14D-A0B61EB451FB}"/>
            </a:ext>
          </a:extLst>
        </xdr:cNvPr>
        <xdr:cNvSpPr/>
      </xdr:nvSpPr>
      <xdr:spPr>
        <a:xfrm>
          <a:off x="8639175" y="982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165100</xdr:rowOff>
    </xdr:from>
    <xdr:to>
      <xdr:col>55</xdr:col>
      <xdr:colOff>0</xdr:colOff>
      <xdr:row>60</xdr:row>
      <xdr:rowOff>165100</xdr:rowOff>
    </xdr:to>
    <xdr:cxnSp macro="">
      <xdr:nvCxnSpPr>
        <xdr:cNvPr id="248" name="直線コネクタ 247">
          <a:extLst>
            <a:ext uri="{FF2B5EF4-FFF2-40B4-BE49-F238E27FC236}">
              <a16:creationId xmlns:a16="http://schemas.microsoft.com/office/drawing/2014/main" id="{7A70A628-C419-4B61-A0B6-1421D40E6B56}"/>
            </a:ext>
          </a:extLst>
        </xdr:cNvPr>
        <xdr:cNvCxnSpPr/>
      </xdr:nvCxnSpPr>
      <xdr:spPr>
        <a:xfrm>
          <a:off x="8686800" y="98774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114300</xdr:rowOff>
    </xdr:from>
    <xdr:to>
      <xdr:col>46</xdr:col>
      <xdr:colOff>38100</xdr:colOff>
      <xdr:row>61</xdr:row>
      <xdr:rowOff>44450</xdr:rowOff>
    </xdr:to>
    <xdr:sp macro="" textlink="">
      <xdr:nvSpPr>
        <xdr:cNvPr id="249" name="楕円 248">
          <a:extLst>
            <a:ext uri="{FF2B5EF4-FFF2-40B4-BE49-F238E27FC236}">
              <a16:creationId xmlns:a16="http://schemas.microsoft.com/office/drawing/2014/main" id="{3FEA2730-A7F5-49FC-B6AE-02045DB7BC6B}"/>
            </a:ext>
          </a:extLst>
        </xdr:cNvPr>
        <xdr:cNvSpPr/>
      </xdr:nvSpPr>
      <xdr:spPr>
        <a:xfrm>
          <a:off x="7839075" y="9829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165100</xdr:rowOff>
    </xdr:from>
    <xdr:to>
      <xdr:col>50</xdr:col>
      <xdr:colOff>114300</xdr:colOff>
      <xdr:row>60</xdr:row>
      <xdr:rowOff>165100</xdr:rowOff>
    </xdr:to>
    <xdr:cxnSp macro="">
      <xdr:nvCxnSpPr>
        <xdr:cNvPr id="250" name="直線コネクタ 249">
          <a:extLst>
            <a:ext uri="{FF2B5EF4-FFF2-40B4-BE49-F238E27FC236}">
              <a16:creationId xmlns:a16="http://schemas.microsoft.com/office/drawing/2014/main" id="{87459C5B-1D0B-4AED-83E7-99A7DCC953E8}"/>
            </a:ext>
          </a:extLst>
        </xdr:cNvPr>
        <xdr:cNvCxnSpPr/>
      </xdr:nvCxnSpPr>
      <xdr:spPr>
        <a:xfrm>
          <a:off x="7886700" y="98774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114300</xdr:rowOff>
    </xdr:from>
    <xdr:to>
      <xdr:col>41</xdr:col>
      <xdr:colOff>101600</xdr:colOff>
      <xdr:row>61</xdr:row>
      <xdr:rowOff>44450</xdr:rowOff>
    </xdr:to>
    <xdr:sp macro="" textlink="">
      <xdr:nvSpPr>
        <xdr:cNvPr id="251" name="楕円 250">
          <a:extLst>
            <a:ext uri="{FF2B5EF4-FFF2-40B4-BE49-F238E27FC236}">
              <a16:creationId xmlns:a16="http://schemas.microsoft.com/office/drawing/2014/main" id="{2EA00BA1-F0A0-4F71-A541-A46AFB28C21F}"/>
            </a:ext>
          </a:extLst>
        </xdr:cNvPr>
        <xdr:cNvSpPr/>
      </xdr:nvSpPr>
      <xdr:spPr>
        <a:xfrm>
          <a:off x="7029450" y="9829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165100</xdr:rowOff>
    </xdr:from>
    <xdr:to>
      <xdr:col>45</xdr:col>
      <xdr:colOff>177800</xdr:colOff>
      <xdr:row>60</xdr:row>
      <xdr:rowOff>165100</xdr:rowOff>
    </xdr:to>
    <xdr:cxnSp macro="">
      <xdr:nvCxnSpPr>
        <xdr:cNvPr id="252" name="直線コネクタ 251">
          <a:extLst>
            <a:ext uri="{FF2B5EF4-FFF2-40B4-BE49-F238E27FC236}">
              <a16:creationId xmlns:a16="http://schemas.microsoft.com/office/drawing/2014/main" id="{D34F1E53-3A44-404B-9322-2D04410233CB}"/>
            </a:ext>
          </a:extLst>
        </xdr:cNvPr>
        <xdr:cNvCxnSpPr/>
      </xdr:nvCxnSpPr>
      <xdr:spPr>
        <a:xfrm>
          <a:off x="7077075" y="98774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53" name="楕円 252">
          <a:extLst>
            <a:ext uri="{FF2B5EF4-FFF2-40B4-BE49-F238E27FC236}">
              <a16:creationId xmlns:a16="http://schemas.microsoft.com/office/drawing/2014/main" id="{D1B15CBA-5E7E-4778-B1CC-3421B2381517}"/>
            </a:ext>
          </a:extLst>
        </xdr:cNvPr>
        <xdr:cNvSpPr/>
      </xdr:nvSpPr>
      <xdr:spPr>
        <a:xfrm>
          <a:off x="6238875" y="982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165100</xdr:rowOff>
    </xdr:from>
    <xdr:to>
      <xdr:col>41</xdr:col>
      <xdr:colOff>50800</xdr:colOff>
      <xdr:row>60</xdr:row>
      <xdr:rowOff>165100</xdr:rowOff>
    </xdr:to>
    <xdr:cxnSp macro="">
      <xdr:nvCxnSpPr>
        <xdr:cNvPr id="254" name="直線コネクタ 253">
          <a:extLst>
            <a:ext uri="{FF2B5EF4-FFF2-40B4-BE49-F238E27FC236}">
              <a16:creationId xmlns:a16="http://schemas.microsoft.com/office/drawing/2014/main" id="{D75CBEBF-A552-4281-BA5C-4D359A54D9A3}"/>
            </a:ext>
          </a:extLst>
        </xdr:cNvPr>
        <xdr:cNvCxnSpPr/>
      </xdr:nvCxnSpPr>
      <xdr:spPr>
        <a:xfrm>
          <a:off x="6286500" y="98774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5" name="n_1aveValue【体育館・プール】&#10;一人当たり面積">
          <a:extLst>
            <a:ext uri="{FF2B5EF4-FFF2-40B4-BE49-F238E27FC236}">
              <a16:creationId xmlns:a16="http://schemas.microsoft.com/office/drawing/2014/main" id="{D68E8EEB-B3F1-4EC3-B0B4-5B968020FE89}"/>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6" name="n_2aveValue【体育館・プール】&#10;一人当たり面積">
          <a:extLst>
            <a:ext uri="{FF2B5EF4-FFF2-40B4-BE49-F238E27FC236}">
              <a16:creationId xmlns:a16="http://schemas.microsoft.com/office/drawing/2014/main" id="{68B0DAD7-BD27-4601-93EB-B522712B044D}"/>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7" name="n_3aveValue【体育館・プール】&#10;一人当たり面積">
          <a:extLst>
            <a:ext uri="{FF2B5EF4-FFF2-40B4-BE49-F238E27FC236}">
              <a16:creationId xmlns:a16="http://schemas.microsoft.com/office/drawing/2014/main" id="{FF8B2186-B0B6-4A65-96E7-C58359EB05FC}"/>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58" name="n_4aveValue【体育館・プール】&#10;一人当たり面積">
          <a:extLst>
            <a:ext uri="{FF2B5EF4-FFF2-40B4-BE49-F238E27FC236}">
              <a16:creationId xmlns:a16="http://schemas.microsoft.com/office/drawing/2014/main" id="{61606DFB-15B6-4FFE-A0D2-2F1F826A6FD5}"/>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60977</xdr:rowOff>
    </xdr:from>
    <xdr:ext cx="469744" cy="259045"/>
    <xdr:sp macro="" textlink="">
      <xdr:nvSpPr>
        <xdr:cNvPr id="259" name="n_1mainValue【体育館・プール】&#10;一人当たり面積">
          <a:extLst>
            <a:ext uri="{FF2B5EF4-FFF2-40B4-BE49-F238E27FC236}">
              <a16:creationId xmlns:a16="http://schemas.microsoft.com/office/drawing/2014/main" id="{A55E9F1F-24FE-4380-B89A-417A4A4613DF}"/>
            </a:ext>
          </a:extLst>
        </xdr:cNvPr>
        <xdr:cNvSpPr txBox="1"/>
      </xdr:nvSpPr>
      <xdr:spPr>
        <a:xfrm>
          <a:off x="8458277"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60977</xdr:rowOff>
    </xdr:from>
    <xdr:ext cx="469744" cy="259045"/>
    <xdr:sp macro="" textlink="">
      <xdr:nvSpPr>
        <xdr:cNvPr id="260" name="n_2mainValue【体育館・プール】&#10;一人当たり面積">
          <a:extLst>
            <a:ext uri="{FF2B5EF4-FFF2-40B4-BE49-F238E27FC236}">
              <a16:creationId xmlns:a16="http://schemas.microsoft.com/office/drawing/2014/main" id="{25A5B3EE-2176-4361-868B-9BB5A4B6D92E}"/>
            </a:ext>
          </a:extLst>
        </xdr:cNvPr>
        <xdr:cNvSpPr txBox="1"/>
      </xdr:nvSpPr>
      <xdr:spPr>
        <a:xfrm>
          <a:off x="7677227"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60977</xdr:rowOff>
    </xdr:from>
    <xdr:ext cx="469744" cy="259045"/>
    <xdr:sp macro="" textlink="">
      <xdr:nvSpPr>
        <xdr:cNvPr id="261" name="n_3mainValue【体育館・プール】&#10;一人当たり面積">
          <a:extLst>
            <a:ext uri="{FF2B5EF4-FFF2-40B4-BE49-F238E27FC236}">
              <a16:creationId xmlns:a16="http://schemas.microsoft.com/office/drawing/2014/main" id="{A9214DCB-BB52-4B59-A043-9258F76D5EB5}"/>
            </a:ext>
          </a:extLst>
        </xdr:cNvPr>
        <xdr:cNvSpPr txBox="1"/>
      </xdr:nvSpPr>
      <xdr:spPr>
        <a:xfrm>
          <a:off x="68676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2" name="n_4mainValue【体育館・プール】&#10;一人当たり面積">
          <a:extLst>
            <a:ext uri="{FF2B5EF4-FFF2-40B4-BE49-F238E27FC236}">
              <a16:creationId xmlns:a16="http://schemas.microsoft.com/office/drawing/2014/main" id="{7A38F423-FFA2-4ADB-AF50-95884BDB9E2E}"/>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EDB7758-2A3E-4DF6-AAE5-919BA4F2CB4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E14A650-BAD2-46EA-8A93-60A52E0F3990}"/>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128B1F3-E9DE-4267-8AC2-206EEE89EBE6}"/>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D8AA2D9-6C8D-4442-B59B-B1DC27467D65}"/>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06073DC-1E31-41DE-BEB4-7041C45DF103}"/>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24BEE94-C1A9-46BF-86F6-B3C34318B683}"/>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E1C9804-D9DC-47E2-BD15-6B6556AB2BB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1C4AAD4-2C72-4E0D-A65E-6AAAF692BE7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37AF8E96-A880-4AE9-B09A-8F41C834A170}"/>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49C73D0-9D72-4AEB-A3A5-3F3AF2A968F6}"/>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E316258E-D1B1-404D-95F1-DB57BAB830D3}"/>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2260525-4BC6-47DD-8BC3-DA5D1D0CB609}"/>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a:extLst>
            <a:ext uri="{FF2B5EF4-FFF2-40B4-BE49-F238E27FC236}">
              <a16:creationId xmlns:a16="http://schemas.microsoft.com/office/drawing/2014/main" id="{EBA50613-0B1D-4E76-ADE1-D91058BF58B9}"/>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E1897EC3-AD52-4AD4-A21A-CDAFA5D1AC47}"/>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F32316A8-78FF-4AF4-BCAA-3AC14C6D2504}"/>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140D04E-DB74-459B-8A77-2740838A597F}"/>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ECE65A13-ECE1-42F9-85C0-73FFB7349B69}"/>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B8306B42-7E54-4D1A-8DE9-DAF8E7A6A137}"/>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4E3BC489-F251-4290-BFBC-C492E39E5989}"/>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906E9FE-9504-4D35-968D-2580BC8B0C1F}"/>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76DB84EB-8987-4D72-8B6F-9C93FB0EABD6}"/>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AFD8045E-8999-4DF0-A9BB-D7287341E5D0}"/>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a:extLst>
            <a:ext uri="{FF2B5EF4-FFF2-40B4-BE49-F238E27FC236}">
              <a16:creationId xmlns:a16="http://schemas.microsoft.com/office/drawing/2014/main" id="{6D134154-49AB-4F8E-8EDD-0E41FF34300A}"/>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2E44DE9-C4C0-426B-82FA-E2D2E6F221C9}"/>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F803D637-5286-4D8D-9E1B-8DEFFB162DFF}"/>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CD21D3C1-3C5F-403B-BD5B-129EF4BB38B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0911013C-AC74-495D-8051-43B2F3C40E30}"/>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4B5C4343-BB42-42DC-804B-6856F9E05527}"/>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8F8F9E87-8374-4199-95F0-910D2A40763D}"/>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D133BB7F-A505-47AF-9CD1-8D8AB33E9651}"/>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a:extLst>
            <a:ext uri="{FF2B5EF4-FFF2-40B4-BE49-F238E27FC236}">
              <a16:creationId xmlns:a16="http://schemas.microsoft.com/office/drawing/2014/main" id="{00F01F4A-E5E1-4167-BCCF-C4BFCF34A419}"/>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91457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DC57B836-5C7B-47D0-8984-A7BF85FE3231}"/>
            </a:ext>
          </a:extLst>
        </xdr:cNvPr>
        <xdr:cNvSpPr txBox="1"/>
      </xdr:nvSpPr>
      <xdr:spPr>
        <a:xfrm>
          <a:off x="4219575" y="13204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a:extLst>
            <a:ext uri="{FF2B5EF4-FFF2-40B4-BE49-F238E27FC236}">
              <a16:creationId xmlns:a16="http://schemas.microsoft.com/office/drawing/2014/main" id="{9191A180-6B5F-4C0C-8B29-57BCE15BAF1F}"/>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a:extLst>
            <a:ext uri="{FF2B5EF4-FFF2-40B4-BE49-F238E27FC236}">
              <a16:creationId xmlns:a16="http://schemas.microsoft.com/office/drawing/2014/main" id="{CA5FD84D-9A5D-4D0C-A726-01879C3D6F45}"/>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a:extLst>
            <a:ext uri="{FF2B5EF4-FFF2-40B4-BE49-F238E27FC236}">
              <a16:creationId xmlns:a16="http://schemas.microsoft.com/office/drawing/2014/main" id="{7DFA49D2-BBB3-4172-B787-D4DF3E4E60B2}"/>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a:extLst>
            <a:ext uri="{FF2B5EF4-FFF2-40B4-BE49-F238E27FC236}">
              <a16:creationId xmlns:a16="http://schemas.microsoft.com/office/drawing/2014/main" id="{9589BEF5-5E68-4F46-B3FC-CDE32B87EB55}"/>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a:extLst>
            <a:ext uri="{FF2B5EF4-FFF2-40B4-BE49-F238E27FC236}">
              <a16:creationId xmlns:a16="http://schemas.microsoft.com/office/drawing/2014/main" id="{CAD228BC-881C-47C3-BDB1-6AF44E75C497}"/>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152FD1F-BE9D-41BD-A779-0DBD81DD133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B3C752E-E39E-4D1B-87B8-1580A60404C8}"/>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9CE4247-7C8A-44A7-8EDD-3CF39E9853C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161D2C7-02E7-4CB5-8686-C77E00814F49}"/>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BA50143-E23D-4DC9-93B9-681138CD8EF0}"/>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104866</xdr:rowOff>
    </xdr:from>
    <xdr:to>
      <xdr:col>24</xdr:col>
      <xdr:colOff>114300</xdr:colOff>
      <xdr:row>81</xdr:row>
      <xdr:rowOff>35016</xdr:rowOff>
    </xdr:to>
    <xdr:sp macro="" textlink="">
      <xdr:nvSpPr>
        <xdr:cNvPr id="305" name="楕円 304">
          <a:extLst>
            <a:ext uri="{FF2B5EF4-FFF2-40B4-BE49-F238E27FC236}">
              <a16:creationId xmlns:a16="http://schemas.microsoft.com/office/drawing/2014/main" id="{D704BB72-8F18-4CAE-9698-0DF3AF0197F4}"/>
            </a:ext>
          </a:extLst>
        </xdr:cNvPr>
        <xdr:cNvSpPr/>
      </xdr:nvSpPr>
      <xdr:spPr>
        <a:xfrm>
          <a:off x="4124325" y="130556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127743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3BF6E86C-BD7E-4443-ACD3-09D784D465DC}"/>
            </a:ext>
          </a:extLst>
        </xdr:cNvPr>
        <xdr:cNvSpPr txBox="1"/>
      </xdr:nvSpPr>
      <xdr:spPr>
        <a:xfrm>
          <a:off x="4219575" y="1291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62412</xdr:rowOff>
    </xdr:from>
    <xdr:to>
      <xdr:col>20</xdr:col>
      <xdr:colOff>38100</xdr:colOff>
      <xdr:row>80</xdr:row>
      <xdr:rowOff>164012</xdr:rowOff>
    </xdr:to>
    <xdr:sp macro="" textlink="">
      <xdr:nvSpPr>
        <xdr:cNvPr id="307" name="楕円 306">
          <a:extLst>
            <a:ext uri="{FF2B5EF4-FFF2-40B4-BE49-F238E27FC236}">
              <a16:creationId xmlns:a16="http://schemas.microsoft.com/office/drawing/2014/main" id="{37455875-AFF4-4DCD-8DFC-A230FBDC93AE}"/>
            </a:ext>
          </a:extLst>
        </xdr:cNvPr>
        <xdr:cNvSpPr/>
      </xdr:nvSpPr>
      <xdr:spPr>
        <a:xfrm>
          <a:off x="3381375" y="130195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113212</xdr:rowOff>
    </xdr:from>
    <xdr:to>
      <xdr:col>24</xdr:col>
      <xdr:colOff>63500</xdr:colOff>
      <xdr:row>80</xdr:row>
      <xdr:rowOff>155666</xdr:rowOff>
    </xdr:to>
    <xdr:cxnSp macro="">
      <xdr:nvCxnSpPr>
        <xdr:cNvPr id="308" name="直線コネクタ 307">
          <a:extLst>
            <a:ext uri="{FF2B5EF4-FFF2-40B4-BE49-F238E27FC236}">
              <a16:creationId xmlns:a16="http://schemas.microsoft.com/office/drawing/2014/main" id="{975AA7BD-3C86-47AD-8362-F2E32CF54CCB}"/>
            </a:ext>
          </a:extLst>
        </xdr:cNvPr>
        <xdr:cNvCxnSpPr/>
      </xdr:nvCxnSpPr>
      <xdr:spPr>
        <a:xfrm>
          <a:off x="3429000" y="13067212"/>
          <a:ext cx="752475"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5262</xdr:rowOff>
    </xdr:from>
    <xdr:to>
      <xdr:col>15</xdr:col>
      <xdr:colOff>101600</xdr:colOff>
      <xdr:row>83</xdr:row>
      <xdr:rowOff>106862</xdr:rowOff>
    </xdr:to>
    <xdr:sp macro="" textlink="">
      <xdr:nvSpPr>
        <xdr:cNvPr id="309" name="楕円 308">
          <a:extLst>
            <a:ext uri="{FF2B5EF4-FFF2-40B4-BE49-F238E27FC236}">
              <a16:creationId xmlns:a16="http://schemas.microsoft.com/office/drawing/2014/main" id="{0A1B2472-0875-4010-BE0A-9072925B108A}"/>
            </a:ext>
          </a:extLst>
        </xdr:cNvPr>
        <xdr:cNvSpPr/>
      </xdr:nvSpPr>
      <xdr:spPr>
        <a:xfrm>
          <a:off x="2571750" y="134482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113212</xdr:rowOff>
    </xdr:from>
    <xdr:to>
      <xdr:col>19</xdr:col>
      <xdr:colOff>177800</xdr:colOff>
      <xdr:row>83</xdr:row>
      <xdr:rowOff>56062</xdr:rowOff>
    </xdr:to>
    <xdr:cxnSp macro="">
      <xdr:nvCxnSpPr>
        <xdr:cNvPr id="310" name="直線コネクタ 309">
          <a:extLst>
            <a:ext uri="{FF2B5EF4-FFF2-40B4-BE49-F238E27FC236}">
              <a16:creationId xmlns:a16="http://schemas.microsoft.com/office/drawing/2014/main" id="{B94E186A-A826-4573-BEB7-259FA8F4DD1F}"/>
            </a:ext>
          </a:extLst>
        </xdr:cNvPr>
        <xdr:cNvCxnSpPr/>
      </xdr:nvCxnSpPr>
      <xdr:spPr>
        <a:xfrm flipV="1">
          <a:off x="2619375" y="13067212"/>
          <a:ext cx="809625"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127726</xdr:rowOff>
    </xdr:from>
    <xdr:to>
      <xdr:col>10</xdr:col>
      <xdr:colOff>165100</xdr:colOff>
      <xdr:row>83</xdr:row>
      <xdr:rowOff>57876</xdr:rowOff>
    </xdr:to>
    <xdr:sp macro="" textlink="">
      <xdr:nvSpPr>
        <xdr:cNvPr id="311" name="楕円 310">
          <a:extLst>
            <a:ext uri="{FF2B5EF4-FFF2-40B4-BE49-F238E27FC236}">
              <a16:creationId xmlns:a16="http://schemas.microsoft.com/office/drawing/2014/main" id="{DDE216A7-6B04-45CD-A540-DD86ACB0172D}"/>
            </a:ext>
          </a:extLst>
        </xdr:cNvPr>
        <xdr:cNvSpPr/>
      </xdr:nvSpPr>
      <xdr:spPr>
        <a:xfrm>
          <a:off x="1781175" y="134024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7076</xdr:rowOff>
    </xdr:from>
    <xdr:to>
      <xdr:col>15</xdr:col>
      <xdr:colOff>50800</xdr:colOff>
      <xdr:row>83</xdr:row>
      <xdr:rowOff>56062</xdr:rowOff>
    </xdr:to>
    <xdr:cxnSp macro="">
      <xdr:nvCxnSpPr>
        <xdr:cNvPr id="312" name="直線コネクタ 311">
          <a:extLst>
            <a:ext uri="{FF2B5EF4-FFF2-40B4-BE49-F238E27FC236}">
              <a16:creationId xmlns:a16="http://schemas.microsoft.com/office/drawing/2014/main" id="{46B439DF-7785-4931-A8FA-432A45AD584E}"/>
            </a:ext>
          </a:extLst>
        </xdr:cNvPr>
        <xdr:cNvCxnSpPr/>
      </xdr:nvCxnSpPr>
      <xdr:spPr>
        <a:xfrm>
          <a:off x="1828800" y="13450026"/>
          <a:ext cx="790575"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59145</xdr:rowOff>
    </xdr:from>
    <xdr:to>
      <xdr:col>6</xdr:col>
      <xdr:colOff>38100</xdr:colOff>
      <xdr:row>82</xdr:row>
      <xdr:rowOff>160745</xdr:rowOff>
    </xdr:to>
    <xdr:sp macro="" textlink="">
      <xdr:nvSpPr>
        <xdr:cNvPr id="313" name="楕円 312">
          <a:extLst>
            <a:ext uri="{FF2B5EF4-FFF2-40B4-BE49-F238E27FC236}">
              <a16:creationId xmlns:a16="http://schemas.microsoft.com/office/drawing/2014/main" id="{35449AB9-F89B-4AFA-B161-F4548BAE296A}"/>
            </a:ext>
          </a:extLst>
        </xdr:cNvPr>
        <xdr:cNvSpPr/>
      </xdr:nvSpPr>
      <xdr:spPr>
        <a:xfrm>
          <a:off x="981075" y="133369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109945</xdr:rowOff>
    </xdr:from>
    <xdr:to>
      <xdr:col>10</xdr:col>
      <xdr:colOff>114300</xdr:colOff>
      <xdr:row>83</xdr:row>
      <xdr:rowOff>7076</xdr:rowOff>
    </xdr:to>
    <xdr:cxnSp macro="">
      <xdr:nvCxnSpPr>
        <xdr:cNvPr id="314" name="直線コネクタ 313">
          <a:extLst>
            <a:ext uri="{FF2B5EF4-FFF2-40B4-BE49-F238E27FC236}">
              <a16:creationId xmlns:a16="http://schemas.microsoft.com/office/drawing/2014/main" id="{D0C499BF-8B78-4F6F-93DF-8C3523C617C1}"/>
            </a:ext>
          </a:extLst>
        </xdr:cNvPr>
        <xdr:cNvCxnSpPr/>
      </xdr:nvCxnSpPr>
      <xdr:spPr>
        <a:xfrm>
          <a:off x="1028700" y="13384620"/>
          <a:ext cx="800100"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150240</xdr:rowOff>
    </xdr:from>
    <xdr:ext cx="405111" cy="259045"/>
    <xdr:sp macro="" textlink="">
      <xdr:nvSpPr>
        <xdr:cNvPr id="315" name="n_1aveValue【福祉施設】&#10;有形固定資産減価償却率">
          <a:extLst>
            <a:ext uri="{FF2B5EF4-FFF2-40B4-BE49-F238E27FC236}">
              <a16:creationId xmlns:a16="http://schemas.microsoft.com/office/drawing/2014/main" id="{F114C64A-6155-4076-8649-8B6963528292}"/>
            </a:ext>
          </a:extLst>
        </xdr:cNvPr>
        <xdr:cNvSpPr txBox="1"/>
      </xdr:nvSpPr>
      <xdr:spPr>
        <a:xfrm>
          <a:off x="3239144" y="1326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6" name="n_2aveValue【福祉施設】&#10;有形固定資産減価償却率">
          <a:extLst>
            <a:ext uri="{FF2B5EF4-FFF2-40B4-BE49-F238E27FC236}">
              <a16:creationId xmlns:a16="http://schemas.microsoft.com/office/drawing/2014/main" id="{A1782727-C8D2-43F9-B829-236000721F88}"/>
            </a:ext>
          </a:extLst>
        </xdr:cNvPr>
        <xdr:cNvSpPr txBox="1"/>
      </xdr:nvSpPr>
      <xdr:spPr>
        <a:xfrm>
          <a:off x="24390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7" name="n_3aveValue【福祉施設】&#10;有形固定資産減価償却率">
          <a:extLst>
            <a:ext uri="{FF2B5EF4-FFF2-40B4-BE49-F238E27FC236}">
              <a16:creationId xmlns:a16="http://schemas.microsoft.com/office/drawing/2014/main" id="{D74005F1-70C2-40DC-9346-8DDDFCD3E599}"/>
            </a:ext>
          </a:extLst>
        </xdr:cNvPr>
        <xdr:cNvSpPr txBox="1"/>
      </xdr:nvSpPr>
      <xdr:spPr>
        <a:xfrm>
          <a:off x="1648469"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18" name="n_4aveValue【福祉施設】&#10;有形固定資産減価償却率">
          <a:extLst>
            <a:ext uri="{FF2B5EF4-FFF2-40B4-BE49-F238E27FC236}">
              <a16:creationId xmlns:a16="http://schemas.microsoft.com/office/drawing/2014/main" id="{D960395D-B21C-4FFA-B640-392EBC3DAA45}"/>
            </a:ext>
          </a:extLst>
        </xdr:cNvPr>
        <xdr:cNvSpPr txBox="1"/>
      </xdr:nvSpPr>
      <xdr:spPr>
        <a:xfrm>
          <a:off x="8483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9089</xdr:rowOff>
    </xdr:from>
    <xdr:ext cx="405111" cy="259045"/>
    <xdr:sp macro="" textlink="">
      <xdr:nvSpPr>
        <xdr:cNvPr id="319" name="n_1mainValue【福祉施設】&#10;有形固定資産減価償却率">
          <a:extLst>
            <a:ext uri="{FF2B5EF4-FFF2-40B4-BE49-F238E27FC236}">
              <a16:creationId xmlns:a16="http://schemas.microsoft.com/office/drawing/2014/main" id="{90D0E375-2225-4866-AC79-056D2ED14C32}"/>
            </a:ext>
          </a:extLst>
        </xdr:cNvPr>
        <xdr:cNvSpPr txBox="1"/>
      </xdr:nvSpPr>
      <xdr:spPr>
        <a:xfrm>
          <a:off x="3239144" y="1280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97989</xdr:rowOff>
    </xdr:from>
    <xdr:ext cx="405111" cy="259045"/>
    <xdr:sp macro="" textlink="">
      <xdr:nvSpPr>
        <xdr:cNvPr id="320" name="n_2mainValue【福祉施設】&#10;有形固定資産減価償却率">
          <a:extLst>
            <a:ext uri="{FF2B5EF4-FFF2-40B4-BE49-F238E27FC236}">
              <a16:creationId xmlns:a16="http://schemas.microsoft.com/office/drawing/2014/main" id="{9549581E-07E6-435A-805A-8E529DE2D6A6}"/>
            </a:ext>
          </a:extLst>
        </xdr:cNvPr>
        <xdr:cNvSpPr txBox="1"/>
      </xdr:nvSpPr>
      <xdr:spPr>
        <a:xfrm>
          <a:off x="2439044" y="1353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49003</xdr:rowOff>
    </xdr:from>
    <xdr:ext cx="405111" cy="259045"/>
    <xdr:sp macro="" textlink="">
      <xdr:nvSpPr>
        <xdr:cNvPr id="321" name="n_3mainValue【福祉施設】&#10;有形固定資産減価償却率">
          <a:extLst>
            <a:ext uri="{FF2B5EF4-FFF2-40B4-BE49-F238E27FC236}">
              <a16:creationId xmlns:a16="http://schemas.microsoft.com/office/drawing/2014/main" id="{9BEC2464-782C-4D13-8670-D8A4FF2DA135}"/>
            </a:ext>
          </a:extLst>
        </xdr:cNvPr>
        <xdr:cNvSpPr txBox="1"/>
      </xdr:nvSpPr>
      <xdr:spPr>
        <a:xfrm>
          <a:off x="1648469" y="1348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151872</xdr:rowOff>
    </xdr:from>
    <xdr:ext cx="405111" cy="259045"/>
    <xdr:sp macro="" textlink="">
      <xdr:nvSpPr>
        <xdr:cNvPr id="322" name="n_4mainValue【福祉施設】&#10;有形固定資産減価償却率">
          <a:extLst>
            <a:ext uri="{FF2B5EF4-FFF2-40B4-BE49-F238E27FC236}">
              <a16:creationId xmlns:a16="http://schemas.microsoft.com/office/drawing/2014/main" id="{EC7ACA17-8610-4AD3-9997-311D27B0063F}"/>
            </a:ext>
          </a:extLst>
        </xdr:cNvPr>
        <xdr:cNvSpPr txBox="1"/>
      </xdr:nvSpPr>
      <xdr:spPr>
        <a:xfrm>
          <a:off x="848369" y="1342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CE9309E-D622-41E2-A7CE-4BBBA4DFE19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A69588F9-E223-48EE-89CA-E23881699C85}"/>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C71D7DC-98F7-4EDC-9B0D-2A42461E5FEB}"/>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8331C48-82A7-4C4D-8882-CE6A0937CD0D}"/>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5C52BE5-4B95-4245-8749-8F9592D415B1}"/>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A4AC52E-69A4-4FD8-8015-7C27F35CA3DC}"/>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4FEF530-0F5B-4AE6-853F-0136D8C144AD}"/>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AE8DB84-FCB4-4F0D-B0DE-B862EA2D2090}"/>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A806DFA-8574-4119-8057-62BAA939CCD0}"/>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C431CCB-0D5F-40BB-92D9-C64D899CF842}"/>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DC33655-6EA7-4790-A487-78B8912EF88A}"/>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626B4D36-0347-4DEE-A9A2-ADAD55D229D9}"/>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9D4FF966-8D6A-476E-8FE7-64C7A595006E}"/>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C462BB84-8627-4CB6-A474-18BD655CBE4A}"/>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21D0CE1-7DFB-4FDD-997E-4643004C6200}"/>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5E12BE3F-6D29-47AC-9753-2257C0FCECD8}"/>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E3428EC0-202D-4AB8-94F9-14C8C82E4D52}"/>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7C375129-C889-4AF0-925B-C29B9F8986EB}"/>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AA1B7A96-AB25-416E-AB52-23EAED786D22}"/>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62C5F1BC-3D6D-47A8-8019-FBE7160866DE}"/>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4D150218-10D4-4DFF-A520-243BF99DA0EF}"/>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24A1D669-7C1E-4BBF-AB41-5B2C069D180C}"/>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F1F5C1D9-CF63-495B-9E66-E5EE8B0822FD}"/>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E22B8D45-9242-408B-AAC3-82B90E5C60AC}"/>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97905D3F-976B-4DFB-80CC-6E49ED6A24D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542207EB-0489-42D9-9937-4FE47C5C79C1}"/>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7D6316EE-4E37-4990-8104-24A4F2DFA804}"/>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01D20EEF-934E-43BE-8F47-5DB8AD118FBB}"/>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a:extLst>
            <a:ext uri="{FF2B5EF4-FFF2-40B4-BE49-F238E27FC236}">
              <a16:creationId xmlns:a16="http://schemas.microsoft.com/office/drawing/2014/main" id="{4457DC8C-96F7-4AA1-BDC3-564D9A0A16D5}"/>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a:extLst>
            <a:ext uri="{FF2B5EF4-FFF2-40B4-BE49-F238E27FC236}">
              <a16:creationId xmlns:a16="http://schemas.microsoft.com/office/drawing/2014/main" id="{8D1F851D-8BAA-4ACF-98E4-014DCA2841A0}"/>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3" name="【福祉施設】&#10;一人当たり面積平均値テキスト">
          <a:extLst>
            <a:ext uri="{FF2B5EF4-FFF2-40B4-BE49-F238E27FC236}">
              <a16:creationId xmlns:a16="http://schemas.microsoft.com/office/drawing/2014/main" id="{BB2C0D87-B8D8-4E82-BAFF-96D3946FE362}"/>
            </a:ext>
          </a:extLst>
        </xdr:cNvPr>
        <xdr:cNvSpPr txBox="1"/>
      </xdr:nvSpPr>
      <xdr:spPr>
        <a:xfrm>
          <a:off x="9467850"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a:extLst>
            <a:ext uri="{FF2B5EF4-FFF2-40B4-BE49-F238E27FC236}">
              <a16:creationId xmlns:a16="http://schemas.microsoft.com/office/drawing/2014/main" id="{FF3B804F-062A-4978-A6A8-A525A73B0D72}"/>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a:extLst>
            <a:ext uri="{FF2B5EF4-FFF2-40B4-BE49-F238E27FC236}">
              <a16:creationId xmlns:a16="http://schemas.microsoft.com/office/drawing/2014/main" id="{A8721438-A1ED-4D4E-9BEF-08EF12C2E48F}"/>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A867FBB8-CEB9-45B4-AA3D-BAAEC793061E}"/>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a:extLst>
            <a:ext uri="{FF2B5EF4-FFF2-40B4-BE49-F238E27FC236}">
              <a16:creationId xmlns:a16="http://schemas.microsoft.com/office/drawing/2014/main" id="{C7434806-B377-48A6-87B7-AA400251CBFF}"/>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a:extLst>
            <a:ext uri="{FF2B5EF4-FFF2-40B4-BE49-F238E27FC236}">
              <a16:creationId xmlns:a16="http://schemas.microsoft.com/office/drawing/2014/main" id="{ADDB38C7-363B-4962-8EBB-729F7947AE7A}"/>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2777211-492D-4525-8CA9-311D1651E0B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5C5DD97-07A9-420E-B0F9-7CE5657FAF36}"/>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5C4C31E-B262-4399-A17D-565AFB766304}"/>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D8E0E90-976A-4752-BB16-96C9A25ABD51}"/>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4ED1E90-2B04-44FE-8D47-9A5B259528F7}"/>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4" name="楕円 363">
          <a:extLst>
            <a:ext uri="{FF2B5EF4-FFF2-40B4-BE49-F238E27FC236}">
              <a16:creationId xmlns:a16="http://schemas.microsoft.com/office/drawing/2014/main" id="{9FEA8420-BF8E-4038-B64F-87C82299F0F4}"/>
            </a:ext>
          </a:extLst>
        </xdr:cNvPr>
        <xdr:cNvSpPr/>
      </xdr:nvSpPr>
      <xdr:spPr>
        <a:xfrm>
          <a:off x="9401175" y="137064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5" name="【福祉施設】&#10;一人当たり面積該当値テキスト">
          <a:extLst>
            <a:ext uri="{FF2B5EF4-FFF2-40B4-BE49-F238E27FC236}">
              <a16:creationId xmlns:a16="http://schemas.microsoft.com/office/drawing/2014/main" id="{82A6F019-291B-46D3-8570-F9222ED6D39F}"/>
            </a:ext>
          </a:extLst>
        </xdr:cNvPr>
        <xdr:cNvSpPr txBox="1"/>
      </xdr:nvSpPr>
      <xdr:spPr>
        <a:xfrm>
          <a:off x="9467850"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66" name="楕円 365">
          <a:extLst>
            <a:ext uri="{FF2B5EF4-FFF2-40B4-BE49-F238E27FC236}">
              <a16:creationId xmlns:a16="http://schemas.microsoft.com/office/drawing/2014/main" id="{51BA484A-CBA5-46DD-B5C1-39C212E2561D}"/>
            </a:ext>
          </a:extLst>
        </xdr:cNvPr>
        <xdr:cNvSpPr/>
      </xdr:nvSpPr>
      <xdr:spPr>
        <a:xfrm>
          <a:off x="8639175" y="136674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152400</xdr:rowOff>
    </xdr:to>
    <xdr:cxnSp macro="">
      <xdr:nvCxnSpPr>
        <xdr:cNvPr id="367" name="直線コネクタ 366">
          <a:extLst>
            <a:ext uri="{FF2B5EF4-FFF2-40B4-BE49-F238E27FC236}">
              <a16:creationId xmlns:a16="http://schemas.microsoft.com/office/drawing/2014/main" id="{2B859E4A-10A0-4D6E-B07A-646C970831B7}"/>
            </a:ext>
          </a:extLst>
        </xdr:cNvPr>
        <xdr:cNvCxnSpPr/>
      </xdr:nvCxnSpPr>
      <xdr:spPr>
        <a:xfrm>
          <a:off x="8686800" y="13724618"/>
          <a:ext cx="74295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126093</xdr:rowOff>
    </xdr:from>
    <xdr:to>
      <xdr:col>46</xdr:col>
      <xdr:colOff>38100</xdr:colOff>
      <xdr:row>84</xdr:row>
      <xdr:rowOff>56243</xdr:rowOff>
    </xdr:to>
    <xdr:sp macro="" textlink="">
      <xdr:nvSpPr>
        <xdr:cNvPr id="368" name="楕円 367">
          <a:extLst>
            <a:ext uri="{FF2B5EF4-FFF2-40B4-BE49-F238E27FC236}">
              <a16:creationId xmlns:a16="http://schemas.microsoft.com/office/drawing/2014/main" id="{37C17A0A-E9D7-46C4-924F-EE828EA474CD}"/>
            </a:ext>
          </a:extLst>
        </xdr:cNvPr>
        <xdr:cNvSpPr/>
      </xdr:nvSpPr>
      <xdr:spPr>
        <a:xfrm>
          <a:off x="7839075" y="135626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5443</xdr:rowOff>
    </xdr:from>
    <xdr:to>
      <xdr:col>50</xdr:col>
      <xdr:colOff>114300</xdr:colOff>
      <xdr:row>84</xdr:row>
      <xdr:rowOff>119743</xdr:rowOff>
    </xdr:to>
    <xdr:cxnSp macro="">
      <xdr:nvCxnSpPr>
        <xdr:cNvPr id="369" name="直線コネクタ 368">
          <a:extLst>
            <a:ext uri="{FF2B5EF4-FFF2-40B4-BE49-F238E27FC236}">
              <a16:creationId xmlns:a16="http://schemas.microsoft.com/office/drawing/2014/main" id="{7A1102F6-7EA8-4990-B10B-E414E790EA9A}"/>
            </a:ext>
          </a:extLst>
        </xdr:cNvPr>
        <xdr:cNvCxnSpPr/>
      </xdr:nvCxnSpPr>
      <xdr:spPr>
        <a:xfrm>
          <a:off x="7886700" y="13610318"/>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126093</xdr:rowOff>
    </xdr:from>
    <xdr:to>
      <xdr:col>41</xdr:col>
      <xdr:colOff>101600</xdr:colOff>
      <xdr:row>84</xdr:row>
      <xdr:rowOff>56243</xdr:rowOff>
    </xdr:to>
    <xdr:sp macro="" textlink="">
      <xdr:nvSpPr>
        <xdr:cNvPr id="370" name="楕円 369">
          <a:extLst>
            <a:ext uri="{FF2B5EF4-FFF2-40B4-BE49-F238E27FC236}">
              <a16:creationId xmlns:a16="http://schemas.microsoft.com/office/drawing/2014/main" id="{96606F63-B2C6-4553-8DEB-282CF2A387CF}"/>
            </a:ext>
          </a:extLst>
        </xdr:cNvPr>
        <xdr:cNvSpPr/>
      </xdr:nvSpPr>
      <xdr:spPr>
        <a:xfrm>
          <a:off x="7029450" y="135626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5443</xdr:rowOff>
    </xdr:from>
    <xdr:to>
      <xdr:col>45</xdr:col>
      <xdr:colOff>177800</xdr:colOff>
      <xdr:row>84</xdr:row>
      <xdr:rowOff>5443</xdr:rowOff>
    </xdr:to>
    <xdr:cxnSp macro="">
      <xdr:nvCxnSpPr>
        <xdr:cNvPr id="371" name="直線コネクタ 370">
          <a:extLst>
            <a:ext uri="{FF2B5EF4-FFF2-40B4-BE49-F238E27FC236}">
              <a16:creationId xmlns:a16="http://schemas.microsoft.com/office/drawing/2014/main" id="{2BFD7175-8018-4977-BBDF-3A2766F94CAA}"/>
            </a:ext>
          </a:extLst>
        </xdr:cNvPr>
        <xdr:cNvCxnSpPr/>
      </xdr:nvCxnSpPr>
      <xdr:spPr>
        <a:xfrm>
          <a:off x="7077075" y="1361031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93436</xdr:rowOff>
    </xdr:from>
    <xdr:to>
      <xdr:col>36</xdr:col>
      <xdr:colOff>165100</xdr:colOff>
      <xdr:row>84</xdr:row>
      <xdr:rowOff>23586</xdr:rowOff>
    </xdr:to>
    <xdr:sp macro="" textlink="">
      <xdr:nvSpPr>
        <xdr:cNvPr id="372" name="楕円 371">
          <a:extLst>
            <a:ext uri="{FF2B5EF4-FFF2-40B4-BE49-F238E27FC236}">
              <a16:creationId xmlns:a16="http://schemas.microsoft.com/office/drawing/2014/main" id="{27B01047-514E-4E70-8DD3-F6B13C7FD589}"/>
            </a:ext>
          </a:extLst>
        </xdr:cNvPr>
        <xdr:cNvSpPr/>
      </xdr:nvSpPr>
      <xdr:spPr>
        <a:xfrm>
          <a:off x="6238875" y="135332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144236</xdr:rowOff>
    </xdr:from>
    <xdr:to>
      <xdr:col>41</xdr:col>
      <xdr:colOff>50800</xdr:colOff>
      <xdr:row>84</xdr:row>
      <xdr:rowOff>5443</xdr:rowOff>
    </xdr:to>
    <xdr:cxnSp macro="">
      <xdr:nvCxnSpPr>
        <xdr:cNvPr id="373" name="直線コネクタ 372">
          <a:extLst>
            <a:ext uri="{FF2B5EF4-FFF2-40B4-BE49-F238E27FC236}">
              <a16:creationId xmlns:a16="http://schemas.microsoft.com/office/drawing/2014/main" id="{1C01BC39-D7A9-4A45-9494-62EF8F8137E6}"/>
            </a:ext>
          </a:extLst>
        </xdr:cNvPr>
        <xdr:cNvCxnSpPr/>
      </xdr:nvCxnSpPr>
      <xdr:spPr>
        <a:xfrm>
          <a:off x="6286500" y="13580836"/>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4" name="n_1aveValue【福祉施設】&#10;一人当たり面積">
          <a:extLst>
            <a:ext uri="{FF2B5EF4-FFF2-40B4-BE49-F238E27FC236}">
              <a16:creationId xmlns:a16="http://schemas.microsoft.com/office/drawing/2014/main" id="{D2C548F1-B618-4999-A303-6F7A53A16836}"/>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5" name="n_2aveValue【福祉施設】&#10;一人当たり面積">
          <a:extLst>
            <a:ext uri="{FF2B5EF4-FFF2-40B4-BE49-F238E27FC236}">
              <a16:creationId xmlns:a16="http://schemas.microsoft.com/office/drawing/2014/main" id="{52CCD73D-9F44-421B-9904-1071B3304777}"/>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76" name="n_3aveValue【福祉施設】&#10;一人当たり面積">
          <a:extLst>
            <a:ext uri="{FF2B5EF4-FFF2-40B4-BE49-F238E27FC236}">
              <a16:creationId xmlns:a16="http://schemas.microsoft.com/office/drawing/2014/main" id="{D168E202-1F50-45A3-95B1-D24A529B6A9C}"/>
            </a:ext>
          </a:extLst>
        </xdr:cNvPr>
        <xdr:cNvSpPr txBox="1"/>
      </xdr:nvSpPr>
      <xdr:spPr>
        <a:xfrm>
          <a:off x="68676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7" name="n_4aveValue【福祉施設】&#10;一人当たり面積">
          <a:extLst>
            <a:ext uri="{FF2B5EF4-FFF2-40B4-BE49-F238E27FC236}">
              <a16:creationId xmlns:a16="http://schemas.microsoft.com/office/drawing/2014/main" id="{B644C0E3-4857-4687-B2B9-B0CD14B7203D}"/>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8" name="n_1mainValue【福祉施設】&#10;一人当たり面積">
          <a:extLst>
            <a:ext uri="{FF2B5EF4-FFF2-40B4-BE49-F238E27FC236}">
              <a16:creationId xmlns:a16="http://schemas.microsoft.com/office/drawing/2014/main" id="{015A705B-BFA0-4729-BF0D-427105336B2D}"/>
            </a:ext>
          </a:extLst>
        </xdr:cNvPr>
        <xdr:cNvSpPr txBox="1"/>
      </xdr:nvSpPr>
      <xdr:spPr>
        <a:xfrm>
          <a:off x="8458277" y="13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47370</xdr:rowOff>
    </xdr:from>
    <xdr:ext cx="469744" cy="259045"/>
    <xdr:sp macro="" textlink="">
      <xdr:nvSpPr>
        <xdr:cNvPr id="379" name="n_2mainValue【福祉施設】&#10;一人当たり面積">
          <a:extLst>
            <a:ext uri="{FF2B5EF4-FFF2-40B4-BE49-F238E27FC236}">
              <a16:creationId xmlns:a16="http://schemas.microsoft.com/office/drawing/2014/main" id="{717CD0FE-3D04-4AAA-9090-DC13DB8D9455}"/>
            </a:ext>
          </a:extLst>
        </xdr:cNvPr>
        <xdr:cNvSpPr txBox="1"/>
      </xdr:nvSpPr>
      <xdr:spPr>
        <a:xfrm>
          <a:off x="7677227"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47370</xdr:rowOff>
    </xdr:from>
    <xdr:ext cx="469744" cy="259045"/>
    <xdr:sp macro="" textlink="">
      <xdr:nvSpPr>
        <xdr:cNvPr id="380" name="n_3mainValue【福祉施設】&#10;一人当たり面積">
          <a:extLst>
            <a:ext uri="{FF2B5EF4-FFF2-40B4-BE49-F238E27FC236}">
              <a16:creationId xmlns:a16="http://schemas.microsoft.com/office/drawing/2014/main" id="{509DC198-C95A-4EF4-8C29-95519B512791}"/>
            </a:ext>
          </a:extLst>
        </xdr:cNvPr>
        <xdr:cNvSpPr txBox="1"/>
      </xdr:nvSpPr>
      <xdr:spPr>
        <a:xfrm>
          <a:off x="6867602"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14713</xdr:rowOff>
    </xdr:from>
    <xdr:ext cx="469744" cy="259045"/>
    <xdr:sp macro="" textlink="">
      <xdr:nvSpPr>
        <xdr:cNvPr id="381" name="n_4mainValue【福祉施設】&#10;一人当たり面積">
          <a:extLst>
            <a:ext uri="{FF2B5EF4-FFF2-40B4-BE49-F238E27FC236}">
              <a16:creationId xmlns:a16="http://schemas.microsoft.com/office/drawing/2014/main" id="{C8049821-EC18-4053-9AB1-D8CB608EDC85}"/>
            </a:ext>
          </a:extLst>
        </xdr:cNvPr>
        <xdr:cNvSpPr txBox="1"/>
      </xdr:nvSpPr>
      <xdr:spPr>
        <a:xfrm>
          <a:off x="6067502"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E9B99786-A47B-4725-88DF-59CA956815B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8F2F6891-8825-40A7-A287-84971ADCEC3F}"/>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4B35DEDC-4F42-4B84-B819-A6BC5EDDD76C}"/>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E54881C7-D901-4666-A178-BF3488DF5B6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EAF3BEC3-6118-4AF4-8C00-33C831BCF1E7}"/>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8C78C792-C58F-4D23-90EF-02EEC06A0921}"/>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B04B1515-995F-40A5-9EAA-6A86A8B7645E}"/>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672630BF-A70D-4CD9-9108-3F3FBB5A58CD}"/>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51EEAB17-B1D1-4462-B77F-03A26CE65AE2}"/>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E20B6FF2-CAAB-4AEC-B37F-5925A531EF7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DA0322D2-AC74-4C5D-9886-AD227368D674}"/>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2ED35A1B-6AF7-4999-9230-954BA220B447}"/>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2FB33E91-00FF-4A88-9DB9-2CD01E4C4095}"/>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27FD11AA-1704-451B-B652-A29A6132707B}"/>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2D1673F-AFFA-42C6-88B6-B2308C28BF3F}"/>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5CE12C6F-B29E-41B8-ACBD-DE72E5DB7BF0}"/>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DBABFEC0-8965-45E3-887A-66A30EF43717}"/>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8E5AC28C-ADFB-46B6-8FA3-468CE61DB9A1}"/>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E1BEF83A-7FDB-4975-88B5-A235CF2752B4}"/>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CB1D6827-4D81-4BDC-9B75-92BC4E7A8D1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2AC8FB34-51AF-478D-BD4B-A31735A935CD}"/>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32488B97-236C-4B31-A6E0-3F3727C312C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2FEF01F9-E192-4BBA-8E4A-AD39A2ED6D6F}"/>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56AAFFA9-E373-42A8-9224-9CDADF32BBFB}"/>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28E2602B-57E9-40EB-AF66-D9C75901B1D8}"/>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4CF62C6A-BC13-4AD8-AAD3-60EAE9756448}"/>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092857C-1DFA-41BF-92AC-EB1B007D3DA8}"/>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53A48822-71D9-477B-B9EF-0ADA827ADBF9}"/>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a:extLst>
            <a:ext uri="{FF2B5EF4-FFF2-40B4-BE49-F238E27FC236}">
              <a16:creationId xmlns:a16="http://schemas.microsoft.com/office/drawing/2014/main" id="{E3C3FCDB-9177-40DF-A5F2-06041AA0EA71}"/>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9C705ADC-198B-426B-ACB3-613881A86681}"/>
            </a:ext>
          </a:extLst>
        </xdr:cNvPr>
        <xdr:cNvSpPr txBox="1"/>
      </xdr:nvSpPr>
      <xdr:spPr>
        <a:xfrm>
          <a:off x="4219575" y="1659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a:extLst>
            <a:ext uri="{FF2B5EF4-FFF2-40B4-BE49-F238E27FC236}">
              <a16:creationId xmlns:a16="http://schemas.microsoft.com/office/drawing/2014/main" id="{86E07E68-81AE-45B6-8678-5A24BAB0E48C}"/>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a:extLst>
            <a:ext uri="{FF2B5EF4-FFF2-40B4-BE49-F238E27FC236}">
              <a16:creationId xmlns:a16="http://schemas.microsoft.com/office/drawing/2014/main" id="{08B320F7-A745-4CB7-9A7B-49BF0A6D7647}"/>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a:extLst>
            <a:ext uri="{FF2B5EF4-FFF2-40B4-BE49-F238E27FC236}">
              <a16:creationId xmlns:a16="http://schemas.microsoft.com/office/drawing/2014/main" id="{1C5FC691-F98A-4CA4-BA2B-0E58C5A67126}"/>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a:extLst>
            <a:ext uri="{FF2B5EF4-FFF2-40B4-BE49-F238E27FC236}">
              <a16:creationId xmlns:a16="http://schemas.microsoft.com/office/drawing/2014/main" id="{7812815B-2886-43C8-B741-322C0BFCB6E4}"/>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a:extLst>
            <a:ext uri="{FF2B5EF4-FFF2-40B4-BE49-F238E27FC236}">
              <a16:creationId xmlns:a16="http://schemas.microsoft.com/office/drawing/2014/main" id="{383D0BCD-46CF-488C-B590-CB1641856DF1}"/>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486407B-E7C7-4D54-BAA5-79C25592607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70FB517-4B1D-4D91-81BA-0501838D7F8F}"/>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B5DB822-BC0F-4BCB-8E7F-6A7CA269A6F1}"/>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C170786-8851-4F8A-AF87-5F25D1BDD295}"/>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3F4AAC1-37DA-4464-B11B-AF2E45B5AC7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114936</xdr:rowOff>
    </xdr:from>
    <xdr:to>
      <xdr:col>24</xdr:col>
      <xdr:colOff>114300</xdr:colOff>
      <xdr:row>106</xdr:row>
      <xdr:rowOff>45086</xdr:rowOff>
    </xdr:to>
    <xdr:sp macro="" textlink="">
      <xdr:nvSpPr>
        <xdr:cNvPr id="422" name="楕円 421">
          <a:extLst>
            <a:ext uri="{FF2B5EF4-FFF2-40B4-BE49-F238E27FC236}">
              <a16:creationId xmlns:a16="http://schemas.microsoft.com/office/drawing/2014/main" id="{F4FDCCD5-ED7E-4533-8C17-345F7838FA52}"/>
            </a:ext>
          </a:extLst>
        </xdr:cNvPr>
        <xdr:cNvSpPr/>
      </xdr:nvSpPr>
      <xdr:spPr>
        <a:xfrm>
          <a:off x="4124325" y="171170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93363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74A22EA7-910F-430D-A654-ECFD60B25824}"/>
            </a:ext>
          </a:extLst>
        </xdr:cNvPr>
        <xdr:cNvSpPr txBox="1"/>
      </xdr:nvSpPr>
      <xdr:spPr>
        <a:xfrm>
          <a:off x="4219575" y="1709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69214</xdr:rowOff>
    </xdr:from>
    <xdr:to>
      <xdr:col>20</xdr:col>
      <xdr:colOff>38100</xdr:colOff>
      <xdr:row>105</xdr:row>
      <xdr:rowOff>170814</xdr:rowOff>
    </xdr:to>
    <xdr:sp macro="" textlink="">
      <xdr:nvSpPr>
        <xdr:cNvPr id="424" name="楕円 423">
          <a:extLst>
            <a:ext uri="{FF2B5EF4-FFF2-40B4-BE49-F238E27FC236}">
              <a16:creationId xmlns:a16="http://schemas.microsoft.com/office/drawing/2014/main" id="{EFF5CA64-1BC7-4A3C-9FC3-0FC729566A9F}"/>
            </a:ext>
          </a:extLst>
        </xdr:cNvPr>
        <xdr:cNvSpPr/>
      </xdr:nvSpPr>
      <xdr:spPr>
        <a:xfrm>
          <a:off x="3381375" y="170681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120014</xdr:rowOff>
    </xdr:from>
    <xdr:to>
      <xdr:col>24</xdr:col>
      <xdr:colOff>63500</xdr:colOff>
      <xdr:row>105</xdr:row>
      <xdr:rowOff>165736</xdr:rowOff>
    </xdr:to>
    <xdr:cxnSp macro="">
      <xdr:nvCxnSpPr>
        <xdr:cNvPr id="425" name="直線コネクタ 424">
          <a:extLst>
            <a:ext uri="{FF2B5EF4-FFF2-40B4-BE49-F238E27FC236}">
              <a16:creationId xmlns:a16="http://schemas.microsoft.com/office/drawing/2014/main" id="{BBB39326-D9FB-46B2-818F-AA859B66DB05}"/>
            </a:ext>
          </a:extLst>
        </xdr:cNvPr>
        <xdr:cNvCxnSpPr/>
      </xdr:nvCxnSpPr>
      <xdr:spPr>
        <a:xfrm>
          <a:off x="3429000" y="17125314"/>
          <a:ext cx="752475"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21589</xdr:rowOff>
    </xdr:from>
    <xdr:to>
      <xdr:col>15</xdr:col>
      <xdr:colOff>101600</xdr:colOff>
      <xdr:row>105</xdr:row>
      <xdr:rowOff>123189</xdr:rowOff>
    </xdr:to>
    <xdr:sp macro="" textlink="">
      <xdr:nvSpPr>
        <xdr:cNvPr id="426" name="楕円 425">
          <a:extLst>
            <a:ext uri="{FF2B5EF4-FFF2-40B4-BE49-F238E27FC236}">
              <a16:creationId xmlns:a16="http://schemas.microsoft.com/office/drawing/2014/main" id="{3D2FDA17-CD2A-41B6-9929-A09F0937234D}"/>
            </a:ext>
          </a:extLst>
        </xdr:cNvPr>
        <xdr:cNvSpPr/>
      </xdr:nvSpPr>
      <xdr:spPr>
        <a:xfrm>
          <a:off x="2571750" y="170237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72389</xdr:rowOff>
    </xdr:from>
    <xdr:to>
      <xdr:col>19</xdr:col>
      <xdr:colOff>177800</xdr:colOff>
      <xdr:row>105</xdr:row>
      <xdr:rowOff>120014</xdr:rowOff>
    </xdr:to>
    <xdr:cxnSp macro="">
      <xdr:nvCxnSpPr>
        <xdr:cNvPr id="427" name="直線コネクタ 426">
          <a:extLst>
            <a:ext uri="{FF2B5EF4-FFF2-40B4-BE49-F238E27FC236}">
              <a16:creationId xmlns:a16="http://schemas.microsoft.com/office/drawing/2014/main" id="{57878A14-925F-4CEE-AFCB-C4FCCCCEFDBA}"/>
            </a:ext>
          </a:extLst>
        </xdr:cNvPr>
        <xdr:cNvCxnSpPr/>
      </xdr:nvCxnSpPr>
      <xdr:spPr>
        <a:xfrm>
          <a:off x="2619375" y="17071339"/>
          <a:ext cx="809625"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28" name="楕円 427">
          <a:extLst>
            <a:ext uri="{FF2B5EF4-FFF2-40B4-BE49-F238E27FC236}">
              <a16:creationId xmlns:a16="http://schemas.microsoft.com/office/drawing/2014/main" id="{BE398925-D8CD-4B64-9897-FD4E149CD7CA}"/>
            </a:ext>
          </a:extLst>
        </xdr:cNvPr>
        <xdr:cNvSpPr/>
      </xdr:nvSpPr>
      <xdr:spPr>
        <a:xfrm>
          <a:off x="1781175" y="169843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26670</xdr:rowOff>
    </xdr:from>
    <xdr:to>
      <xdr:col>15</xdr:col>
      <xdr:colOff>50800</xdr:colOff>
      <xdr:row>105</xdr:row>
      <xdr:rowOff>72389</xdr:rowOff>
    </xdr:to>
    <xdr:cxnSp macro="">
      <xdr:nvCxnSpPr>
        <xdr:cNvPr id="429" name="直線コネクタ 428">
          <a:extLst>
            <a:ext uri="{FF2B5EF4-FFF2-40B4-BE49-F238E27FC236}">
              <a16:creationId xmlns:a16="http://schemas.microsoft.com/office/drawing/2014/main" id="{3EBE4680-7602-42BF-A825-3EE8CF6E93D6}"/>
            </a:ext>
          </a:extLst>
        </xdr:cNvPr>
        <xdr:cNvCxnSpPr/>
      </xdr:nvCxnSpPr>
      <xdr:spPr>
        <a:xfrm>
          <a:off x="1828800" y="17031970"/>
          <a:ext cx="79057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30" name="楕円 429">
          <a:extLst>
            <a:ext uri="{FF2B5EF4-FFF2-40B4-BE49-F238E27FC236}">
              <a16:creationId xmlns:a16="http://schemas.microsoft.com/office/drawing/2014/main" id="{09BCC135-617A-479C-92E8-C0B77D711C7E}"/>
            </a:ext>
          </a:extLst>
        </xdr:cNvPr>
        <xdr:cNvSpPr/>
      </xdr:nvSpPr>
      <xdr:spPr>
        <a:xfrm>
          <a:off x="981075" y="169424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156211</xdr:rowOff>
    </xdr:from>
    <xdr:to>
      <xdr:col>10</xdr:col>
      <xdr:colOff>114300</xdr:colOff>
      <xdr:row>105</xdr:row>
      <xdr:rowOff>26670</xdr:rowOff>
    </xdr:to>
    <xdr:cxnSp macro="">
      <xdr:nvCxnSpPr>
        <xdr:cNvPr id="431" name="直線コネクタ 430">
          <a:extLst>
            <a:ext uri="{FF2B5EF4-FFF2-40B4-BE49-F238E27FC236}">
              <a16:creationId xmlns:a16="http://schemas.microsoft.com/office/drawing/2014/main" id="{DCDE3799-1A01-4DFC-88E4-C5B287F464AE}"/>
            </a:ext>
          </a:extLst>
        </xdr:cNvPr>
        <xdr:cNvCxnSpPr/>
      </xdr:nvCxnSpPr>
      <xdr:spPr>
        <a:xfrm>
          <a:off x="1028700" y="16999586"/>
          <a:ext cx="8001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2" name="n_1aveValue【市民会館】&#10;有形固定資産減価償却率">
          <a:extLst>
            <a:ext uri="{FF2B5EF4-FFF2-40B4-BE49-F238E27FC236}">
              <a16:creationId xmlns:a16="http://schemas.microsoft.com/office/drawing/2014/main" id="{88C766B3-E0D6-4CDF-8D43-FC47680F9832}"/>
            </a:ext>
          </a:extLst>
        </xdr:cNvPr>
        <xdr:cNvSpPr txBox="1"/>
      </xdr:nvSpPr>
      <xdr:spPr>
        <a:xfrm>
          <a:off x="32391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3" name="n_2aveValue【市民会館】&#10;有形固定資産減価償却率">
          <a:extLst>
            <a:ext uri="{FF2B5EF4-FFF2-40B4-BE49-F238E27FC236}">
              <a16:creationId xmlns:a16="http://schemas.microsoft.com/office/drawing/2014/main" id="{235944E1-F1A6-4D42-832E-643696728BE0}"/>
            </a:ext>
          </a:extLst>
        </xdr:cNvPr>
        <xdr:cNvSpPr txBox="1"/>
      </xdr:nvSpPr>
      <xdr:spPr>
        <a:xfrm>
          <a:off x="2439044"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4" name="n_3aveValue【市民会館】&#10;有形固定資産減価償却率">
          <a:extLst>
            <a:ext uri="{FF2B5EF4-FFF2-40B4-BE49-F238E27FC236}">
              <a16:creationId xmlns:a16="http://schemas.microsoft.com/office/drawing/2014/main" id="{8EFDE828-6577-4625-AFE7-EFA1F6733883}"/>
            </a:ext>
          </a:extLst>
        </xdr:cNvPr>
        <xdr:cNvSpPr txBox="1"/>
      </xdr:nvSpPr>
      <xdr:spPr>
        <a:xfrm>
          <a:off x="16484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5" name="n_4aveValue【市民会館】&#10;有形固定資産減価償却率">
          <a:extLst>
            <a:ext uri="{FF2B5EF4-FFF2-40B4-BE49-F238E27FC236}">
              <a16:creationId xmlns:a16="http://schemas.microsoft.com/office/drawing/2014/main" id="{BCDA2E0F-7274-4981-906C-A97D6E94F620}"/>
            </a:ext>
          </a:extLst>
        </xdr:cNvPr>
        <xdr:cNvSpPr txBox="1"/>
      </xdr:nvSpPr>
      <xdr:spPr>
        <a:xfrm>
          <a:off x="848369" y="1646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161941</xdr:rowOff>
    </xdr:from>
    <xdr:ext cx="405111" cy="259045"/>
    <xdr:sp macro="" textlink="">
      <xdr:nvSpPr>
        <xdr:cNvPr id="436" name="n_1mainValue【市民会館】&#10;有形固定資産減価償却率">
          <a:extLst>
            <a:ext uri="{FF2B5EF4-FFF2-40B4-BE49-F238E27FC236}">
              <a16:creationId xmlns:a16="http://schemas.microsoft.com/office/drawing/2014/main" id="{5FDA8659-4C0B-475F-8527-6DD09869D183}"/>
            </a:ext>
          </a:extLst>
        </xdr:cNvPr>
        <xdr:cNvSpPr txBox="1"/>
      </xdr:nvSpPr>
      <xdr:spPr>
        <a:xfrm>
          <a:off x="32391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437" name="n_2mainValue【市民会館】&#10;有形固定資産減価償却率">
          <a:extLst>
            <a:ext uri="{FF2B5EF4-FFF2-40B4-BE49-F238E27FC236}">
              <a16:creationId xmlns:a16="http://schemas.microsoft.com/office/drawing/2014/main" id="{6020C269-04A1-4FCB-85AE-B7479E5B776C}"/>
            </a:ext>
          </a:extLst>
        </xdr:cNvPr>
        <xdr:cNvSpPr txBox="1"/>
      </xdr:nvSpPr>
      <xdr:spPr>
        <a:xfrm>
          <a:off x="2439044"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68597</xdr:rowOff>
    </xdr:from>
    <xdr:ext cx="405111" cy="259045"/>
    <xdr:sp macro="" textlink="">
      <xdr:nvSpPr>
        <xdr:cNvPr id="438" name="n_3mainValue【市民会館】&#10;有形固定資産減価償却率">
          <a:extLst>
            <a:ext uri="{FF2B5EF4-FFF2-40B4-BE49-F238E27FC236}">
              <a16:creationId xmlns:a16="http://schemas.microsoft.com/office/drawing/2014/main" id="{5EAD9CFD-39FA-4B6A-8012-39E0E6A4942B}"/>
            </a:ext>
          </a:extLst>
        </xdr:cNvPr>
        <xdr:cNvSpPr txBox="1"/>
      </xdr:nvSpPr>
      <xdr:spPr>
        <a:xfrm>
          <a:off x="1648469"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9" name="n_4mainValue【市民会館】&#10;有形固定資産減価償却率">
          <a:extLst>
            <a:ext uri="{FF2B5EF4-FFF2-40B4-BE49-F238E27FC236}">
              <a16:creationId xmlns:a16="http://schemas.microsoft.com/office/drawing/2014/main" id="{C11D4F72-4F20-4229-BD6D-942E1FE1BEE9}"/>
            </a:ext>
          </a:extLst>
        </xdr:cNvPr>
        <xdr:cNvSpPr txBox="1"/>
      </xdr:nvSpPr>
      <xdr:spPr>
        <a:xfrm>
          <a:off x="848369" y="1703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8718BA75-90AD-4BE4-8F8F-1E8855239A1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48FAE208-E638-4F18-8DA3-FC7E50ED8CFF}"/>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1BE00E24-64F7-4412-B5B0-139A02788F93}"/>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A6B6469-1F9B-412D-B0FD-090A7C9861DA}"/>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FB5A9AD4-58F2-4941-A246-6432DF49B17D}"/>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420438E-A5A5-4F23-946E-F1C9D6AFE22C}"/>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FEDF7E78-0AEC-4885-802C-948570B6345B}"/>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46609B2F-4917-405B-BC13-1972B1AA91E3}"/>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4FAE5A22-5E7D-4344-85EF-6750CE9462C3}"/>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73B0B683-1A56-4078-8634-7BCE9F2D67D8}"/>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E8D6640C-80EF-47D7-B254-3E2A9B20D561}"/>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5B7E6107-D4CC-43B2-AB67-91E7C986BB87}"/>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9B1723F6-DAD1-4234-B6AD-BFC2F17B8203}"/>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8316639B-308F-4156-A3ED-442C9BC77946}"/>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4ACA0FC6-2011-4DD3-8DCE-A52F50F7DB97}"/>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9F60AEEC-DC95-4431-8278-A5F7A9466B00}"/>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552B5292-ED92-4AB1-897C-EE77DFDE47C9}"/>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9484D90A-CA1F-423F-954C-68029BC4265D}"/>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EC306F3-7591-4807-A913-2D84E626473D}"/>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DE676160-7C22-4AA2-96F8-15CC7C714E55}"/>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83EED454-63B9-46F6-9BC0-5BBE58E3CA27}"/>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4936F11B-CCA6-40BF-AF10-3BE6582482B5}"/>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15E95931-A2E1-4BBD-942A-DFFA12E20176}"/>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D789E912-1D23-49DA-BCE3-C4070D4F6115}"/>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a:extLst>
            <a:ext uri="{FF2B5EF4-FFF2-40B4-BE49-F238E27FC236}">
              <a16:creationId xmlns:a16="http://schemas.microsoft.com/office/drawing/2014/main" id="{3750A2EE-B381-47AD-878E-AE1F314BA0D2}"/>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a:extLst>
            <a:ext uri="{FF2B5EF4-FFF2-40B4-BE49-F238E27FC236}">
              <a16:creationId xmlns:a16="http://schemas.microsoft.com/office/drawing/2014/main" id="{5D76F8FB-802B-4FE0-9FDD-E7568F97ED1A}"/>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12971</xdr:rowOff>
    </xdr:from>
    <xdr:ext cx="469744" cy="259045"/>
    <xdr:sp macro="" textlink="">
      <xdr:nvSpPr>
        <xdr:cNvPr id="466" name="【市民会館】&#10;一人当たり面積平均値テキスト">
          <a:extLst>
            <a:ext uri="{FF2B5EF4-FFF2-40B4-BE49-F238E27FC236}">
              <a16:creationId xmlns:a16="http://schemas.microsoft.com/office/drawing/2014/main" id="{18678381-3C8F-4DDA-ADED-BD477E5ADD22}"/>
            </a:ext>
          </a:extLst>
        </xdr:cNvPr>
        <xdr:cNvSpPr txBox="1"/>
      </xdr:nvSpPr>
      <xdr:spPr>
        <a:xfrm>
          <a:off x="9467850" y="17173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DDDBF28E-86B1-4180-B799-6129F2F600E3}"/>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C4071CDD-5104-4B3A-B1DF-6CDE3CEA4F94}"/>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a:extLst>
            <a:ext uri="{FF2B5EF4-FFF2-40B4-BE49-F238E27FC236}">
              <a16:creationId xmlns:a16="http://schemas.microsoft.com/office/drawing/2014/main" id="{62F20C05-744E-4BAE-B6CC-65BC8E005D9A}"/>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a:extLst>
            <a:ext uri="{FF2B5EF4-FFF2-40B4-BE49-F238E27FC236}">
              <a16:creationId xmlns:a16="http://schemas.microsoft.com/office/drawing/2014/main" id="{0EC6A7D1-3A09-4019-9A93-B994A5DFCF9B}"/>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a:extLst>
            <a:ext uri="{FF2B5EF4-FFF2-40B4-BE49-F238E27FC236}">
              <a16:creationId xmlns:a16="http://schemas.microsoft.com/office/drawing/2014/main" id="{7A38AB65-C6D0-4A3C-B481-E66E7A9AD31F}"/>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3238A7C-71C6-4F5E-AC46-B644F57193E2}"/>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40CE91C-86B6-400A-B5FF-63B0924E3263}"/>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D095501-34B2-4A9C-B94C-95047FE9DA1E}"/>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1C6B382-C944-4017-8822-7C1573D1B82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E985D5F-3BCB-481A-8AFC-C631A4211B9D}"/>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105411</xdr:rowOff>
    </xdr:from>
    <xdr:to>
      <xdr:col>55</xdr:col>
      <xdr:colOff>50800</xdr:colOff>
      <xdr:row>104</xdr:row>
      <xdr:rowOff>35561</xdr:rowOff>
    </xdr:to>
    <xdr:sp macro="" textlink="">
      <xdr:nvSpPr>
        <xdr:cNvPr id="477" name="楕円 476">
          <a:extLst>
            <a:ext uri="{FF2B5EF4-FFF2-40B4-BE49-F238E27FC236}">
              <a16:creationId xmlns:a16="http://schemas.microsoft.com/office/drawing/2014/main" id="{969190A7-CDD5-467D-8A7F-45F7D3F24C1A}"/>
            </a:ext>
          </a:extLst>
        </xdr:cNvPr>
        <xdr:cNvSpPr/>
      </xdr:nvSpPr>
      <xdr:spPr>
        <a:xfrm>
          <a:off x="9401175" y="1678051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128288</xdr:rowOff>
    </xdr:from>
    <xdr:ext cx="469744" cy="259045"/>
    <xdr:sp macro="" textlink="">
      <xdr:nvSpPr>
        <xdr:cNvPr id="478" name="【市民会館】&#10;一人当たり面積該当値テキスト">
          <a:extLst>
            <a:ext uri="{FF2B5EF4-FFF2-40B4-BE49-F238E27FC236}">
              <a16:creationId xmlns:a16="http://schemas.microsoft.com/office/drawing/2014/main" id="{8F1297F1-EFAC-42BE-85B4-07A1512A2CDF}"/>
            </a:ext>
          </a:extLst>
        </xdr:cNvPr>
        <xdr:cNvSpPr txBox="1"/>
      </xdr:nvSpPr>
      <xdr:spPr>
        <a:xfrm>
          <a:off x="9467850" y="1664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87122</xdr:rowOff>
    </xdr:from>
    <xdr:to>
      <xdr:col>50</xdr:col>
      <xdr:colOff>165100</xdr:colOff>
      <xdr:row>104</xdr:row>
      <xdr:rowOff>17272</xdr:rowOff>
    </xdr:to>
    <xdr:sp macro="" textlink="">
      <xdr:nvSpPr>
        <xdr:cNvPr id="479" name="楕円 478">
          <a:extLst>
            <a:ext uri="{FF2B5EF4-FFF2-40B4-BE49-F238E27FC236}">
              <a16:creationId xmlns:a16="http://schemas.microsoft.com/office/drawing/2014/main" id="{6BD7AD50-2477-4577-8D25-3F2AA79316F0}"/>
            </a:ext>
          </a:extLst>
        </xdr:cNvPr>
        <xdr:cNvSpPr/>
      </xdr:nvSpPr>
      <xdr:spPr>
        <a:xfrm>
          <a:off x="8639175" y="167622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137922</xdr:rowOff>
    </xdr:from>
    <xdr:to>
      <xdr:col>55</xdr:col>
      <xdr:colOff>0</xdr:colOff>
      <xdr:row>103</xdr:row>
      <xdr:rowOff>156211</xdr:rowOff>
    </xdr:to>
    <xdr:cxnSp macro="">
      <xdr:nvCxnSpPr>
        <xdr:cNvPr id="480" name="直線コネクタ 479">
          <a:extLst>
            <a:ext uri="{FF2B5EF4-FFF2-40B4-BE49-F238E27FC236}">
              <a16:creationId xmlns:a16="http://schemas.microsoft.com/office/drawing/2014/main" id="{F58B3936-3836-41B1-B028-1B8BD10F84C7}"/>
            </a:ext>
          </a:extLst>
        </xdr:cNvPr>
        <xdr:cNvCxnSpPr/>
      </xdr:nvCxnSpPr>
      <xdr:spPr>
        <a:xfrm>
          <a:off x="8686800" y="16819372"/>
          <a:ext cx="74295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87122</xdr:rowOff>
    </xdr:from>
    <xdr:to>
      <xdr:col>46</xdr:col>
      <xdr:colOff>38100</xdr:colOff>
      <xdr:row>104</xdr:row>
      <xdr:rowOff>17272</xdr:rowOff>
    </xdr:to>
    <xdr:sp macro="" textlink="">
      <xdr:nvSpPr>
        <xdr:cNvPr id="481" name="楕円 480">
          <a:extLst>
            <a:ext uri="{FF2B5EF4-FFF2-40B4-BE49-F238E27FC236}">
              <a16:creationId xmlns:a16="http://schemas.microsoft.com/office/drawing/2014/main" id="{B940E904-52EF-4E7F-A943-0AC22AA5BF36}"/>
            </a:ext>
          </a:extLst>
        </xdr:cNvPr>
        <xdr:cNvSpPr/>
      </xdr:nvSpPr>
      <xdr:spPr>
        <a:xfrm>
          <a:off x="7839075" y="167622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137922</xdr:rowOff>
    </xdr:from>
    <xdr:to>
      <xdr:col>50</xdr:col>
      <xdr:colOff>114300</xdr:colOff>
      <xdr:row>103</xdr:row>
      <xdr:rowOff>137922</xdr:rowOff>
    </xdr:to>
    <xdr:cxnSp macro="">
      <xdr:nvCxnSpPr>
        <xdr:cNvPr id="482" name="直線コネクタ 481">
          <a:extLst>
            <a:ext uri="{FF2B5EF4-FFF2-40B4-BE49-F238E27FC236}">
              <a16:creationId xmlns:a16="http://schemas.microsoft.com/office/drawing/2014/main" id="{61BB6FBF-DE01-4CDB-86F4-6F4FD955D183}"/>
            </a:ext>
          </a:extLst>
        </xdr:cNvPr>
        <xdr:cNvCxnSpPr/>
      </xdr:nvCxnSpPr>
      <xdr:spPr>
        <a:xfrm>
          <a:off x="7886700" y="1681937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87122</xdr:rowOff>
    </xdr:from>
    <xdr:to>
      <xdr:col>41</xdr:col>
      <xdr:colOff>101600</xdr:colOff>
      <xdr:row>104</xdr:row>
      <xdr:rowOff>17272</xdr:rowOff>
    </xdr:to>
    <xdr:sp macro="" textlink="">
      <xdr:nvSpPr>
        <xdr:cNvPr id="483" name="楕円 482">
          <a:extLst>
            <a:ext uri="{FF2B5EF4-FFF2-40B4-BE49-F238E27FC236}">
              <a16:creationId xmlns:a16="http://schemas.microsoft.com/office/drawing/2014/main" id="{000D437A-E6CF-45B9-B5EC-00B75DCAD34E}"/>
            </a:ext>
          </a:extLst>
        </xdr:cNvPr>
        <xdr:cNvSpPr/>
      </xdr:nvSpPr>
      <xdr:spPr>
        <a:xfrm>
          <a:off x="7029450" y="167622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137922</xdr:rowOff>
    </xdr:from>
    <xdr:to>
      <xdr:col>45</xdr:col>
      <xdr:colOff>177800</xdr:colOff>
      <xdr:row>103</xdr:row>
      <xdr:rowOff>137922</xdr:rowOff>
    </xdr:to>
    <xdr:cxnSp macro="">
      <xdr:nvCxnSpPr>
        <xdr:cNvPr id="484" name="直線コネクタ 483">
          <a:extLst>
            <a:ext uri="{FF2B5EF4-FFF2-40B4-BE49-F238E27FC236}">
              <a16:creationId xmlns:a16="http://schemas.microsoft.com/office/drawing/2014/main" id="{9B82952E-23EA-489A-94D4-B13BC73008DC}"/>
            </a:ext>
          </a:extLst>
        </xdr:cNvPr>
        <xdr:cNvCxnSpPr/>
      </xdr:nvCxnSpPr>
      <xdr:spPr>
        <a:xfrm>
          <a:off x="7077075" y="1681937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87122</xdr:rowOff>
    </xdr:from>
    <xdr:to>
      <xdr:col>36</xdr:col>
      <xdr:colOff>165100</xdr:colOff>
      <xdr:row>104</xdr:row>
      <xdr:rowOff>17272</xdr:rowOff>
    </xdr:to>
    <xdr:sp macro="" textlink="">
      <xdr:nvSpPr>
        <xdr:cNvPr id="485" name="楕円 484">
          <a:extLst>
            <a:ext uri="{FF2B5EF4-FFF2-40B4-BE49-F238E27FC236}">
              <a16:creationId xmlns:a16="http://schemas.microsoft.com/office/drawing/2014/main" id="{606E4FF9-D1F8-4882-91AE-E0905EDFBE4A}"/>
            </a:ext>
          </a:extLst>
        </xdr:cNvPr>
        <xdr:cNvSpPr/>
      </xdr:nvSpPr>
      <xdr:spPr>
        <a:xfrm>
          <a:off x="6238875" y="167622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137922</xdr:rowOff>
    </xdr:from>
    <xdr:to>
      <xdr:col>41</xdr:col>
      <xdr:colOff>50800</xdr:colOff>
      <xdr:row>103</xdr:row>
      <xdr:rowOff>137922</xdr:rowOff>
    </xdr:to>
    <xdr:cxnSp macro="">
      <xdr:nvCxnSpPr>
        <xdr:cNvPr id="486" name="直線コネクタ 485">
          <a:extLst>
            <a:ext uri="{FF2B5EF4-FFF2-40B4-BE49-F238E27FC236}">
              <a16:creationId xmlns:a16="http://schemas.microsoft.com/office/drawing/2014/main" id="{2BFAB39E-29DF-4CE2-8DD2-166754CFB5EB}"/>
            </a:ext>
          </a:extLst>
        </xdr:cNvPr>
        <xdr:cNvCxnSpPr/>
      </xdr:nvCxnSpPr>
      <xdr:spPr>
        <a:xfrm>
          <a:off x="6286500" y="1681937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127271</xdr:rowOff>
    </xdr:from>
    <xdr:ext cx="469744" cy="259045"/>
    <xdr:sp macro="" textlink="">
      <xdr:nvSpPr>
        <xdr:cNvPr id="487" name="n_1aveValue【市民会館】&#10;一人当たり面積">
          <a:extLst>
            <a:ext uri="{FF2B5EF4-FFF2-40B4-BE49-F238E27FC236}">
              <a16:creationId xmlns:a16="http://schemas.microsoft.com/office/drawing/2014/main" id="{C5616D49-49C5-4CE8-A78C-9C43D00CCFDB}"/>
            </a:ext>
          </a:extLst>
        </xdr:cNvPr>
        <xdr:cNvSpPr txBox="1"/>
      </xdr:nvSpPr>
      <xdr:spPr>
        <a:xfrm>
          <a:off x="8458277" y="172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88" name="n_2aveValue【市民会館】&#10;一人当たり面積">
          <a:extLst>
            <a:ext uri="{FF2B5EF4-FFF2-40B4-BE49-F238E27FC236}">
              <a16:creationId xmlns:a16="http://schemas.microsoft.com/office/drawing/2014/main" id="{108316FE-C8EE-4418-922E-AF39D672E67B}"/>
            </a:ext>
          </a:extLst>
        </xdr:cNvPr>
        <xdr:cNvSpPr txBox="1"/>
      </xdr:nvSpPr>
      <xdr:spPr>
        <a:xfrm>
          <a:off x="7677227" y="1729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89" name="n_3aveValue【市民会館】&#10;一人当たり面積">
          <a:extLst>
            <a:ext uri="{FF2B5EF4-FFF2-40B4-BE49-F238E27FC236}">
              <a16:creationId xmlns:a16="http://schemas.microsoft.com/office/drawing/2014/main" id="{765F47EE-13B5-414C-AE1C-0DD83D6F514B}"/>
            </a:ext>
          </a:extLst>
        </xdr:cNvPr>
        <xdr:cNvSpPr txBox="1"/>
      </xdr:nvSpPr>
      <xdr:spPr>
        <a:xfrm>
          <a:off x="6867602" y="1730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0" name="n_4aveValue【市民会館】&#10;一人当たり面積">
          <a:extLst>
            <a:ext uri="{FF2B5EF4-FFF2-40B4-BE49-F238E27FC236}">
              <a16:creationId xmlns:a16="http://schemas.microsoft.com/office/drawing/2014/main" id="{DD3F88AA-22EA-4A47-806A-786B248F595B}"/>
            </a:ext>
          </a:extLst>
        </xdr:cNvPr>
        <xdr:cNvSpPr txBox="1"/>
      </xdr:nvSpPr>
      <xdr:spPr>
        <a:xfrm>
          <a:off x="6067502"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33799</xdr:rowOff>
    </xdr:from>
    <xdr:ext cx="469744" cy="259045"/>
    <xdr:sp macro="" textlink="">
      <xdr:nvSpPr>
        <xdr:cNvPr id="491" name="n_1mainValue【市民会館】&#10;一人当たり面積">
          <a:extLst>
            <a:ext uri="{FF2B5EF4-FFF2-40B4-BE49-F238E27FC236}">
              <a16:creationId xmlns:a16="http://schemas.microsoft.com/office/drawing/2014/main" id="{C978AB77-40BB-4334-9681-DDC970E7EC63}"/>
            </a:ext>
          </a:extLst>
        </xdr:cNvPr>
        <xdr:cNvSpPr txBox="1"/>
      </xdr:nvSpPr>
      <xdr:spPr>
        <a:xfrm>
          <a:off x="8458277" y="165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33799</xdr:rowOff>
    </xdr:from>
    <xdr:ext cx="469744" cy="259045"/>
    <xdr:sp macro="" textlink="">
      <xdr:nvSpPr>
        <xdr:cNvPr id="492" name="n_2mainValue【市民会館】&#10;一人当たり面積">
          <a:extLst>
            <a:ext uri="{FF2B5EF4-FFF2-40B4-BE49-F238E27FC236}">
              <a16:creationId xmlns:a16="http://schemas.microsoft.com/office/drawing/2014/main" id="{F3D394FB-C93D-4E20-A3D7-DC7F84233331}"/>
            </a:ext>
          </a:extLst>
        </xdr:cNvPr>
        <xdr:cNvSpPr txBox="1"/>
      </xdr:nvSpPr>
      <xdr:spPr>
        <a:xfrm>
          <a:off x="7677227" y="165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33799</xdr:rowOff>
    </xdr:from>
    <xdr:ext cx="469744" cy="259045"/>
    <xdr:sp macro="" textlink="">
      <xdr:nvSpPr>
        <xdr:cNvPr id="493" name="n_3mainValue【市民会館】&#10;一人当たり面積">
          <a:extLst>
            <a:ext uri="{FF2B5EF4-FFF2-40B4-BE49-F238E27FC236}">
              <a16:creationId xmlns:a16="http://schemas.microsoft.com/office/drawing/2014/main" id="{C3DE5797-D405-4E8D-B2D4-ED51467BDF11}"/>
            </a:ext>
          </a:extLst>
        </xdr:cNvPr>
        <xdr:cNvSpPr txBox="1"/>
      </xdr:nvSpPr>
      <xdr:spPr>
        <a:xfrm>
          <a:off x="6867602" y="165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33799</xdr:rowOff>
    </xdr:from>
    <xdr:ext cx="469744" cy="259045"/>
    <xdr:sp macro="" textlink="">
      <xdr:nvSpPr>
        <xdr:cNvPr id="494" name="n_4mainValue【市民会館】&#10;一人当たり面積">
          <a:extLst>
            <a:ext uri="{FF2B5EF4-FFF2-40B4-BE49-F238E27FC236}">
              <a16:creationId xmlns:a16="http://schemas.microsoft.com/office/drawing/2014/main" id="{A80809B0-FC85-4A47-AA83-C21291ECE2CF}"/>
            </a:ext>
          </a:extLst>
        </xdr:cNvPr>
        <xdr:cNvSpPr txBox="1"/>
      </xdr:nvSpPr>
      <xdr:spPr>
        <a:xfrm>
          <a:off x="6067502" y="165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FF12E534-7688-4689-888D-21F62E6AFA9F}"/>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18BE5412-DC52-4CBF-9D83-3ED72C378846}"/>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0769653-688E-4F8D-8C92-202B3104E98F}"/>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CCC237C-FC61-4868-89CE-238147B257EA}"/>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817C657-7EB6-43AD-B24C-F6A9E174868F}"/>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46132BC-F62C-41B5-817B-991AA24A0D8F}"/>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AA6350D-C411-4F1E-B8F3-69C0EB79E4DB}"/>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9533625-9184-4704-9C26-7F597D290265}"/>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8002285E-EC73-4A9B-B11B-B5AC1EC7721B}"/>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666E39A-C1BA-4E07-8968-DECE7825820C}"/>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65F99409-CE71-4E5F-9801-6829AFBCA37B}"/>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85723515-D8F4-4D79-A20D-4D3D36175599}"/>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C5C3E770-E86E-4EE8-8C7B-FA05639EBC78}"/>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0056046F-6848-48D1-9509-D8AEB91F5EAE}"/>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E1EB27F4-73AB-4566-A581-DE226CB78B08}"/>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43243299-F243-4AC7-A35D-5CEFEACE16EC}"/>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C677A2E1-677D-4746-9253-92A8C30C0D7A}"/>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03067D26-C110-4333-80B1-291037836D82}"/>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9F6193C5-5F9F-46CC-BCEA-62FDF907EF88}"/>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801E91D6-6BB4-4497-96A6-D5E279FA289C}"/>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A69B9A10-2F35-486A-943F-3EC2213573E0}"/>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39ED4BD6-8C65-4631-AE21-79632B3E915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7" name="直線コネクタ 516">
          <a:extLst>
            <a:ext uri="{FF2B5EF4-FFF2-40B4-BE49-F238E27FC236}">
              <a16:creationId xmlns:a16="http://schemas.microsoft.com/office/drawing/2014/main" id="{5A24694C-38FC-43FB-A080-EEBD864B1ED2}"/>
            </a:ext>
          </a:extLst>
        </xdr:cNvPr>
        <xdr:cNvCxnSpPr/>
      </xdr:nvCxnSpPr>
      <xdr:spPr>
        <a:xfrm flipV="1">
          <a:off x="14696439" y="5502910"/>
          <a:ext cx="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EE934237-54EE-4FAD-9B46-C76DEB93EF03}"/>
            </a:ext>
          </a:extLst>
        </xdr:cNvPr>
        <xdr:cNvSpPr txBox="1"/>
      </xdr:nvSpPr>
      <xdr:spPr>
        <a:xfrm>
          <a:off x="14735175"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19" name="直線コネクタ 518">
          <a:extLst>
            <a:ext uri="{FF2B5EF4-FFF2-40B4-BE49-F238E27FC236}">
              <a16:creationId xmlns:a16="http://schemas.microsoft.com/office/drawing/2014/main" id="{9F86C88F-72FA-4510-A15C-42BE7523233A}"/>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149EB148-63EC-4917-9284-62706065741D}"/>
            </a:ext>
          </a:extLst>
        </xdr:cNvPr>
        <xdr:cNvSpPr txBox="1"/>
      </xdr:nvSpPr>
      <xdr:spPr>
        <a:xfrm>
          <a:off x="14735175"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1" name="直線コネクタ 520">
          <a:extLst>
            <a:ext uri="{FF2B5EF4-FFF2-40B4-BE49-F238E27FC236}">
              <a16:creationId xmlns:a16="http://schemas.microsoft.com/office/drawing/2014/main" id="{4488C382-BEA4-476A-9AFF-A914D8F0D6AE}"/>
            </a:ext>
          </a:extLst>
        </xdr:cNvPr>
        <xdr:cNvCxnSpPr/>
      </xdr:nvCxnSpPr>
      <xdr:spPr>
        <a:xfrm>
          <a:off x="14611350" y="5502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3FF6954F-1B4F-4BB2-9E5D-F08A5354B0EA}"/>
            </a:ext>
          </a:extLst>
        </xdr:cNvPr>
        <xdr:cNvSpPr txBox="1"/>
      </xdr:nvSpPr>
      <xdr:spPr>
        <a:xfrm>
          <a:off x="14735175" y="614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3" name="フローチャート: 判断 522">
          <a:extLst>
            <a:ext uri="{FF2B5EF4-FFF2-40B4-BE49-F238E27FC236}">
              <a16:creationId xmlns:a16="http://schemas.microsoft.com/office/drawing/2014/main" id="{29BFC51D-BA85-49A3-9DCA-F0F7E8A6976F}"/>
            </a:ext>
          </a:extLst>
        </xdr:cNvPr>
        <xdr:cNvSpPr/>
      </xdr:nvSpPr>
      <xdr:spPr>
        <a:xfrm>
          <a:off x="14649450"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4" name="フローチャート: 判断 523">
          <a:extLst>
            <a:ext uri="{FF2B5EF4-FFF2-40B4-BE49-F238E27FC236}">
              <a16:creationId xmlns:a16="http://schemas.microsoft.com/office/drawing/2014/main" id="{C6B450DA-CEA6-48A8-A2C2-9F06F6E5B50C}"/>
            </a:ext>
          </a:extLst>
        </xdr:cNvPr>
        <xdr:cNvSpPr/>
      </xdr:nvSpPr>
      <xdr:spPr>
        <a:xfrm>
          <a:off x="13887450" y="618451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5" name="フローチャート: 判断 524">
          <a:extLst>
            <a:ext uri="{FF2B5EF4-FFF2-40B4-BE49-F238E27FC236}">
              <a16:creationId xmlns:a16="http://schemas.microsoft.com/office/drawing/2014/main" id="{8C01D9A4-F62C-47B7-AF5F-CFE5C6FBD7A2}"/>
            </a:ext>
          </a:extLst>
        </xdr:cNvPr>
        <xdr:cNvSpPr/>
      </xdr:nvSpPr>
      <xdr:spPr>
        <a:xfrm>
          <a:off x="13096875"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6" name="フローチャート: 判断 525">
          <a:extLst>
            <a:ext uri="{FF2B5EF4-FFF2-40B4-BE49-F238E27FC236}">
              <a16:creationId xmlns:a16="http://schemas.microsoft.com/office/drawing/2014/main" id="{4DECA5EF-2E9F-4A76-952B-0FAFC111538E}"/>
            </a:ext>
          </a:extLst>
        </xdr:cNvPr>
        <xdr:cNvSpPr/>
      </xdr:nvSpPr>
      <xdr:spPr>
        <a:xfrm>
          <a:off x="12296775" y="6046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7" name="フローチャート: 判断 526">
          <a:extLst>
            <a:ext uri="{FF2B5EF4-FFF2-40B4-BE49-F238E27FC236}">
              <a16:creationId xmlns:a16="http://schemas.microsoft.com/office/drawing/2014/main" id="{3F69D5ED-56DE-47A4-8469-E969F7FD2442}"/>
            </a:ext>
          </a:extLst>
        </xdr:cNvPr>
        <xdr:cNvSpPr/>
      </xdr:nvSpPr>
      <xdr:spPr>
        <a:xfrm>
          <a:off x="11487150" y="59721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D26F10B-4464-4939-A307-49DF8B584822}"/>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F9D7442-1794-407E-8ACD-5B2620EF8A6B}"/>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05BB6BD-8229-4FE5-87F0-3FDD0689BBEB}"/>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2E65BE7-E687-4451-861D-9DD599AD98D1}"/>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24C42D17-85E6-404E-A60C-06B45562CCC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73406</xdr:rowOff>
    </xdr:from>
    <xdr:to>
      <xdr:col>85</xdr:col>
      <xdr:colOff>177800</xdr:colOff>
      <xdr:row>38</xdr:row>
      <xdr:rowOff>3556</xdr:rowOff>
    </xdr:to>
    <xdr:sp macro="" textlink="">
      <xdr:nvSpPr>
        <xdr:cNvPr id="533" name="楕円 532">
          <a:extLst>
            <a:ext uri="{FF2B5EF4-FFF2-40B4-BE49-F238E27FC236}">
              <a16:creationId xmlns:a16="http://schemas.microsoft.com/office/drawing/2014/main" id="{F6DBCEC5-8ACA-42A7-8AB0-9FE8B47A7C7D}"/>
            </a:ext>
          </a:extLst>
        </xdr:cNvPr>
        <xdr:cNvSpPr/>
      </xdr:nvSpPr>
      <xdr:spPr>
        <a:xfrm>
          <a:off x="14649450" y="60646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96283</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FF71F68D-5797-487E-B357-29D0E6630B0C}"/>
            </a:ext>
          </a:extLst>
        </xdr:cNvPr>
        <xdr:cNvSpPr txBox="1"/>
      </xdr:nvSpPr>
      <xdr:spPr>
        <a:xfrm>
          <a:off x="14735175"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35" name="楕円 534">
          <a:extLst>
            <a:ext uri="{FF2B5EF4-FFF2-40B4-BE49-F238E27FC236}">
              <a16:creationId xmlns:a16="http://schemas.microsoft.com/office/drawing/2014/main" id="{A755731E-53B4-44F5-81F4-FA34AB6E5BD4}"/>
            </a:ext>
          </a:extLst>
        </xdr:cNvPr>
        <xdr:cNvSpPr/>
      </xdr:nvSpPr>
      <xdr:spPr>
        <a:xfrm>
          <a:off x="13887450" y="5988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124206</xdr:rowOff>
    </xdr:to>
    <xdr:cxnSp macro="">
      <xdr:nvCxnSpPr>
        <xdr:cNvPr id="536" name="直線コネクタ 535">
          <a:extLst>
            <a:ext uri="{FF2B5EF4-FFF2-40B4-BE49-F238E27FC236}">
              <a16:creationId xmlns:a16="http://schemas.microsoft.com/office/drawing/2014/main" id="{D4F7F755-3495-4CA1-9C1C-793521FF52E7}"/>
            </a:ext>
          </a:extLst>
        </xdr:cNvPr>
        <xdr:cNvCxnSpPr/>
      </xdr:nvCxnSpPr>
      <xdr:spPr>
        <a:xfrm>
          <a:off x="13935075" y="6036310"/>
          <a:ext cx="762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80264</xdr:rowOff>
    </xdr:from>
    <xdr:to>
      <xdr:col>76</xdr:col>
      <xdr:colOff>165100</xdr:colOff>
      <xdr:row>37</xdr:row>
      <xdr:rowOff>10414</xdr:rowOff>
    </xdr:to>
    <xdr:sp macro="" textlink="">
      <xdr:nvSpPr>
        <xdr:cNvPr id="537" name="楕円 536">
          <a:extLst>
            <a:ext uri="{FF2B5EF4-FFF2-40B4-BE49-F238E27FC236}">
              <a16:creationId xmlns:a16="http://schemas.microsoft.com/office/drawing/2014/main" id="{149DD6C7-6E89-47C9-B39E-2D4B054E2C9E}"/>
            </a:ext>
          </a:extLst>
        </xdr:cNvPr>
        <xdr:cNvSpPr/>
      </xdr:nvSpPr>
      <xdr:spPr>
        <a:xfrm>
          <a:off x="13096875" y="591273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131064</xdr:rowOff>
    </xdr:from>
    <xdr:to>
      <xdr:col>81</xdr:col>
      <xdr:colOff>50800</xdr:colOff>
      <xdr:row>37</xdr:row>
      <xdr:rowOff>41910</xdr:rowOff>
    </xdr:to>
    <xdr:cxnSp macro="">
      <xdr:nvCxnSpPr>
        <xdr:cNvPr id="538" name="直線コネクタ 537">
          <a:extLst>
            <a:ext uri="{FF2B5EF4-FFF2-40B4-BE49-F238E27FC236}">
              <a16:creationId xmlns:a16="http://schemas.microsoft.com/office/drawing/2014/main" id="{83286721-AF7E-47B4-AFC4-9C5FBCDC12DB}"/>
            </a:ext>
          </a:extLst>
        </xdr:cNvPr>
        <xdr:cNvCxnSpPr/>
      </xdr:nvCxnSpPr>
      <xdr:spPr>
        <a:xfrm>
          <a:off x="13144500" y="5960364"/>
          <a:ext cx="79057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91694</xdr:rowOff>
    </xdr:from>
    <xdr:to>
      <xdr:col>72</xdr:col>
      <xdr:colOff>38100</xdr:colOff>
      <xdr:row>36</xdr:row>
      <xdr:rowOff>21844</xdr:rowOff>
    </xdr:to>
    <xdr:sp macro="" textlink="">
      <xdr:nvSpPr>
        <xdr:cNvPr id="539" name="楕円 538">
          <a:extLst>
            <a:ext uri="{FF2B5EF4-FFF2-40B4-BE49-F238E27FC236}">
              <a16:creationId xmlns:a16="http://schemas.microsoft.com/office/drawing/2014/main" id="{26721E91-086B-4220-BBA4-2E040F41DA1A}"/>
            </a:ext>
          </a:extLst>
        </xdr:cNvPr>
        <xdr:cNvSpPr/>
      </xdr:nvSpPr>
      <xdr:spPr>
        <a:xfrm>
          <a:off x="12296775" y="57558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142494</xdr:rowOff>
    </xdr:from>
    <xdr:to>
      <xdr:col>76</xdr:col>
      <xdr:colOff>114300</xdr:colOff>
      <xdr:row>36</xdr:row>
      <xdr:rowOff>131064</xdr:rowOff>
    </xdr:to>
    <xdr:cxnSp macro="">
      <xdr:nvCxnSpPr>
        <xdr:cNvPr id="540" name="直線コネクタ 539">
          <a:extLst>
            <a:ext uri="{FF2B5EF4-FFF2-40B4-BE49-F238E27FC236}">
              <a16:creationId xmlns:a16="http://schemas.microsoft.com/office/drawing/2014/main" id="{0CBEC61C-E962-4025-98B2-3866F1A98724}"/>
            </a:ext>
          </a:extLst>
        </xdr:cNvPr>
        <xdr:cNvCxnSpPr/>
      </xdr:nvCxnSpPr>
      <xdr:spPr>
        <a:xfrm>
          <a:off x="12344400" y="5813044"/>
          <a:ext cx="8001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128270</xdr:rowOff>
    </xdr:from>
    <xdr:to>
      <xdr:col>67</xdr:col>
      <xdr:colOff>101600</xdr:colOff>
      <xdr:row>34</xdr:row>
      <xdr:rowOff>58420</xdr:rowOff>
    </xdr:to>
    <xdr:sp macro="" textlink="">
      <xdr:nvSpPr>
        <xdr:cNvPr id="541" name="楕円 540">
          <a:extLst>
            <a:ext uri="{FF2B5EF4-FFF2-40B4-BE49-F238E27FC236}">
              <a16:creationId xmlns:a16="http://schemas.microsoft.com/office/drawing/2014/main" id="{C640B1CB-D84F-4B02-9884-15BBA3F9E902}"/>
            </a:ext>
          </a:extLst>
        </xdr:cNvPr>
        <xdr:cNvSpPr/>
      </xdr:nvSpPr>
      <xdr:spPr>
        <a:xfrm>
          <a:off x="11487150" y="54686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7620</xdr:rowOff>
    </xdr:from>
    <xdr:to>
      <xdr:col>71</xdr:col>
      <xdr:colOff>177800</xdr:colOff>
      <xdr:row>35</xdr:row>
      <xdr:rowOff>142494</xdr:rowOff>
    </xdr:to>
    <xdr:cxnSp macro="">
      <xdr:nvCxnSpPr>
        <xdr:cNvPr id="542" name="直線コネクタ 541">
          <a:extLst>
            <a:ext uri="{FF2B5EF4-FFF2-40B4-BE49-F238E27FC236}">
              <a16:creationId xmlns:a16="http://schemas.microsoft.com/office/drawing/2014/main" id="{8B18E5EB-2E1E-4AA0-96A2-9D97142719A0}"/>
            </a:ext>
          </a:extLst>
        </xdr:cNvPr>
        <xdr:cNvCxnSpPr/>
      </xdr:nvCxnSpPr>
      <xdr:spPr>
        <a:xfrm>
          <a:off x="11534775" y="5516245"/>
          <a:ext cx="809625" cy="2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127271</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BA38AA3-E663-4B29-8308-0B87C368CD78}"/>
            </a:ext>
          </a:extLst>
        </xdr:cNvPr>
        <xdr:cNvSpPr txBox="1"/>
      </xdr:nvSpPr>
      <xdr:spPr>
        <a:xfrm>
          <a:off x="1374521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73D44489-299B-4ED7-8A61-C90F8DD2DD91}"/>
            </a:ext>
          </a:extLst>
        </xdr:cNvPr>
        <xdr:cNvSpPr txBox="1"/>
      </xdr:nvSpPr>
      <xdr:spPr>
        <a:xfrm>
          <a:off x="129641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147845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9743DDCD-4B2A-43D3-8272-CF69CB9306EF}"/>
            </a:ext>
          </a:extLst>
        </xdr:cNvPr>
        <xdr:cNvSpPr txBox="1"/>
      </xdr:nvSpPr>
      <xdr:spPr>
        <a:xfrm>
          <a:off x="12164069"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305E0FE3-FAF5-4CC5-A283-49C90CF602DE}"/>
            </a:ext>
          </a:extLst>
        </xdr:cNvPr>
        <xdr:cNvSpPr txBox="1"/>
      </xdr:nvSpPr>
      <xdr:spPr>
        <a:xfrm>
          <a:off x="11354444"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B8D38504-5673-4389-950B-5CEAF88ECB6D}"/>
            </a:ext>
          </a:extLst>
        </xdr:cNvPr>
        <xdr:cNvSpPr txBox="1"/>
      </xdr:nvSpPr>
      <xdr:spPr>
        <a:xfrm>
          <a:off x="13745219"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26941</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AC507443-885C-474C-956A-341413990D53}"/>
            </a:ext>
          </a:extLst>
        </xdr:cNvPr>
        <xdr:cNvSpPr txBox="1"/>
      </xdr:nvSpPr>
      <xdr:spPr>
        <a:xfrm>
          <a:off x="12964169" y="56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38371</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65F0563C-B770-462D-B0F9-59F48881CDAB}"/>
            </a:ext>
          </a:extLst>
        </xdr:cNvPr>
        <xdr:cNvSpPr txBox="1"/>
      </xdr:nvSpPr>
      <xdr:spPr>
        <a:xfrm>
          <a:off x="12164069"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74947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CC2B7647-024E-4A64-BE45-D714D89493A7}"/>
            </a:ext>
          </a:extLst>
        </xdr:cNvPr>
        <xdr:cNvSpPr txBox="1"/>
      </xdr:nvSpPr>
      <xdr:spPr>
        <a:xfrm>
          <a:off x="11354444" y="52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A8898421-E33A-4DD7-ABDD-D6BABE20EDB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49AEE4E2-F14D-40CB-AE14-07ACEF2B937B}"/>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4E889DD0-628A-4715-8195-5827479CB126}"/>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4F3FEFFC-F475-4F2E-92D8-2A4259AF12A9}"/>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D0F5B374-2660-4CA0-B67A-A1F6C205FF0C}"/>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F38EB810-4372-4B57-BA61-A5FEB5790D11}"/>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FD901AF0-74D5-4F21-8CF9-2215C45AC078}"/>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E6A5452E-5B6D-4B7A-8F62-CBEEE3FFBAB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562E6119-EBF7-47A5-9D2D-4D1879666D98}"/>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91E6E4EC-C041-446C-B8E9-3C2BE6C9A70A}"/>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55A0D5A2-96A4-4B5A-B6F9-401534987872}"/>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FC448A9D-A2BE-49C9-B259-367CD45C21BF}"/>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7F1473EB-B95C-41FB-95A6-C681BD1B7E27}"/>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384EED13-9DA6-49AA-9720-72C262106499}"/>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8F87862F-7E70-41DB-8AF0-C475DA753291}"/>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88EB2546-D207-491D-AD3A-AEE14CB708DC}"/>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E4BD50A8-8821-4E72-A096-5B18B49F17ED}"/>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A820A2A5-BB3B-4388-AD83-B984D90AF091}"/>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E550EBD5-F47C-452B-9A03-7F0360CD43CA}"/>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3A0D6A29-8450-4AB2-A41F-839B6C7BBE32}"/>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4AC8BFF8-E65A-4E57-909A-352691406246}"/>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3EB5C3B8-C811-481A-90DF-ED709F23052A}"/>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1B00F681-CC20-4E24-ACC4-9276458B0569}"/>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2C49B8C9-8A94-47C7-8EDC-9225D8A847F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76968F16-C4E8-441E-925C-43495037453B}"/>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A8B8690C-058D-4067-B648-FA83013424F4}"/>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a:extLst>
            <a:ext uri="{FF2B5EF4-FFF2-40B4-BE49-F238E27FC236}">
              <a16:creationId xmlns:a16="http://schemas.microsoft.com/office/drawing/2014/main" id="{2F7E1074-3729-448B-B3CD-64B0744ADFC1}"/>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F150532F-61FD-4DB2-8B24-4D1D1F816F0D}"/>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a:extLst>
            <a:ext uri="{FF2B5EF4-FFF2-40B4-BE49-F238E27FC236}">
              <a16:creationId xmlns:a16="http://schemas.microsoft.com/office/drawing/2014/main" id="{8BFAEDFA-C0BD-46F0-A0F9-788FCF0A4A18}"/>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607613EA-5A9B-4448-9400-3A2E3BCD194B}"/>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a:extLst>
            <a:ext uri="{FF2B5EF4-FFF2-40B4-BE49-F238E27FC236}">
              <a16:creationId xmlns:a16="http://schemas.microsoft.com/office/drawing/2014/main" id="{C393A1A9-562A-46F3-84FC-6A4502A417CD}"/>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F97D1A4A-FC90-493F-9249-579BB59F1BF6}"/>
            </a:ext>
          </a:extLst>
        </xdr:cNvPr>
        <xdr:cNvSpPr txBox="1"/>
      </xdr:nvSpPr>
      <xdr:spPr>
        <a:xfrm>
          <a:off x="19992975" y="61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a:extLst>
            <a:ext uri="{FF2B5EF4-FFF2-40B4-BE49-F238E27FC236}">
              <a16:creationId xmlns:a16="http://schemas.microsoft.com/office/drawing/2014/main" id="{CAE15335-2418-4EC5-A350-5F2FE4A02DE8}"/>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a:extLst>
            <a:ext uri="{FF2B5EF4-FFF2-40B4-BE49-F238E27FC236}">
              <a16:creationId xmlns:a16="http://schemas.microsoft.com/office/drawing/2014/main" id="{0F935EC7-E53A-485D-B2C3-758746E3C3AA}"/>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a:extLst>
            <a:ext uri="{FF2B5EF4-FFF2-40B4-BE49-F238E27FC236}">
              <a16:creationId xmlns:a16="http://schemas.microsoft.com/office/drawing/2014/main" id="{DF6D1CDF-3444-4E0C-A603-48756383AF81}"/>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a:extLst>
            <a:ext uri="{FF2B5EF4-FFF2-40B4-BE49-F238E27FC236}">
              <a16:creationId xmlns:a16="http://schemas.microsoft.com/office/drawing/2014/main" id="{5F33D890-2964-49C8-8645-4B9C7F1D58C1}"/>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a:extLst>
            <a:ext uri="{FF2B5EF4-FFF2-40B4-BE49-F238E27FC236}">
              <a16:creationId xmlns:a16="http://schemas.microsoft.com/office/drawing/2014/main" id="{64C02176-4490-4301-AFD1-583749B3A4E9}"/>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D920225-42A2-4CC6-8624-2C953DFE7E21}"/>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38F92A4-6058-4F69-BBDF-19F43C7F0398}"/>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F5EA4E-30C9-470D-8838-D0595C05464D}"/>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0325D2A-C35F-4DA0-B7C8-9B0ED2D61403}"/>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509293FE-4D0F-4333-B4EC-CE15F0AFCD1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9986</xdr:rowOff>
    </xdr:from>
    <xdr:to>
      <xdr:col>116</xdr:col>
      <xdr:colOff>114300</xdr:colOff>
      <xdr:row>38</xdr:row>
      <xdr:rowOff>111586</xdr:rowOff>
    </xdr:to>
    <xdr:sp macro="" textlink="">
      <xdr:nvSpPr>
        <xdr:cNvPr id="593" name="楕円 592">
          <a:extLst>
            <a:ext uri="{FF2B5EF4-FFF2-40B4-BE49-F238E27FC236}">
              <a16:creationId xmlns:a16="http://schemas.microsoft.com/office/drawing/2014/main" id="{09884CC3-0138-4242-A9B8-13CF7FF7A2E0}"/>
            </a:ext>
          </a:extLst>
        </xdr:cNvPr>
        <xdr:cNvSpPr/>
      </xdr:nvSpPr>
      <xdr:spPr>
        <a:xfrm>
          <a:off x="19897725" y="61599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32863</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61BE64CC-51F1-4417-AB3A-17FA63F82D8B}"/>
            </a:ext>
          </a:extLst>
        </xdr:cNvPr>
        <xdr:cNvSpPr txBox="1"/>
      </xdr:nvSpPr>
      <xdr:spPr>
        <a:xfrm>
          <a:off x="19992975" y="60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11961</xdr:rowOff>
    </xdr:from>
    <xdr:to>
      <xdr:col>112</xdr:col>
      <xdr:colOff>38100</xdr:colOff>
      <xdr:row>38</xdr:row>
      <xdr:rowOff>113561</xdr:rowOff>
    </xdr:to>
    <xdr:sp macro="" textlink="">
      <xdr:nvSpPr>
        <xdr:cNvPr id="595" name="楕円 594">
          <a:extLst>
            <a:ext uri="{FF2B5EF4-FFF2-40B4-BE49-F238E27FC236}">
              <a16:creationId xmlns:a16="http://schemas.microsoft.com/office/drawing/2014/main" id="{3CB79A9E-7892-4A35-B3B2-BFC0F125D3CA}"/>
            </a:ext>
          </a:extLst>
        </xdr:cNvPr>
        <xdr:cNvSpPr/>
      </xdr:nvSpPr>
      <xdr:spPr>
        <a:xfrm>
          <a:off x="19154775" y="61619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60786</xdr:rowOff>
    </xdr:from>
    <xdr:to>
      <xdr:col>116</xdr:col>
      <xdr:colOff>63500</xdr:colOff>
      <xdr:row>38</xdr:row>
      <xdr:rowOff>62761</xdr:rowOff>
    </xdr:to>
    <xdr:cxnSp macro="">
      <xdr:nvCxnSpPr>
        <xdr:cNvPr id="596" name="直線コネクタ 595">
          <a:extLst>
            <a:ext uri="{FF2B5EF4-FFF2-40B4-BE49-F238E27FC236}">
              <a16:creationId xmlns:a16="http://schemas.microsoft.com/office/drawing/2014/main" id="{A7908D62-4396-49C3-802D-E98DC4DE0DD5}"/>
            </a:ext>
          </a:extLst>
        </xdr:cNvPr>
        <xdr:cNvCxnSpPr/>
      </xdr:nvCxnSpPr>
      <xdr:spPr>
        <a:xfrm flipV="1">
          <a:off x="19202400" y="6217111"/>
          <a:ext cx="752475"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133789</xdr:rowOff>
    </xdr:from>
    <xdr:to>
      <xdr:col>107</xdr:col>
      <xdr:colOff>101600</xdr:colOff>
      <xdr:row>38</xdr:row>
      <xdr:rowOff>63939</xdr:rowOff>
    </xdr:to>
    <xdr:sp macro="" textlink="">
      <xdr:nvSpPr>
        <xdr:cNvPr id="597" name="楕円 596">
          <a:extLst>
            <a:ext uri="{FF2B5EF4-FFF2-40B4-BE49-F238E27FC236}">
              <a16:creationId xmlns:a16="http://schemas.microsoft.com/office/drawing/2014/main" id="{D1A4653E-273D-4686-BFC7-148B8FEB3FC9}"/>
            </a:ext>
          </a:extLst>
        </xdr:cNvPr>
        <xdr:cNvSpPr/>
      </xdr:nvSpPr>
      <xdr:spPr>
        <a:xfrm>
          <a:off x="18345150" y="61250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13139</xdr:rowOff>
    </xdr:from>
    <xdr:to>
      <xdr:col>111</xdr:col>
      <xdr:colOff>177800</xdr:colOff>
      <xdr:row>38</xdr:row>
      <xdr:rowOff>62761</xdr:rowOff>
    </xdr:to>
    <xdr:cxnSp macro="">
      <xdr:nvCxnSpPr>
        <xdr:cNvPr id="598" name="直線コネクタ 597">
          <a:extLst>
            <a:ext uri="{FF2B5EF4-FFF2-40B4-BE49-F238E27FC236}">
              <a16:creationId xmlns:a16="http://schemas.microsoft.com/office/drawing/2014/main" id="{FDA4135F-3D1A-4FAB-816D-2AFFE02255B4}"/>
            </a:ext>
          </a:extLst>
        </xdr:cNvPr>
        <xdr:cNvCxnSpPr/>
      </xdr:nvCxnSpPr>
      <xdr:spPr>
        <a:xfrm>
          <a:off x="18392775" y="6163114"/>
          <a:ext cx="809625" cy="5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131356</xdr:rowOff>
    </xdr:from>
    <xdr:to>
      <xdr:col>102</xdr:col>
      <xdr:colOff>165100</xdr:colOff>
      <xdr:row>38</xdr:row>
      <xdr:rowOff>61506</xdr:rowOff>
    </xdr:to>
    <xdr:sp macro="" textlink="">
      <xdr:nvSpPr>
        <xdr:cNvPr id="599" name="楕円 598">
          <a:extLst>
            <a:ext uri="{FF2B5EF4-FFF2-40B4-BE49-F238E27FC236}">
              <a16:creationId xmlns:a16="http://schemas.microsoft.com/office/drawing/2014/main" id="{54533135-CDA4-4301-98EC-16C9ECD49270}"/>
            </a:ext>
          </a:extLst>
        </xdr:cNvPr>
        <xdr:cNvSpPr/>
      </xdr:nvSpPr>
      <xdr:spPr>
        <a:xfrm>
          <a:off x="17554575" y="61225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10706</xdr:rowOff>
    </xdr:from>
    <xdr:to>
      <xdr:col>107</xdr:col>
      <xdr:colOff>50800</xdr:colOff>
      <xdr:row>38</xdr:row>
      <xdr:rowOff>13139</xdr:rowOff>
    </xdr:to>
    <xdr:cxnSp macro="">
      <xdr:nvCxnSpPr>
        <xdr:cNvPr id="600" name="直線コネクタ 599">
          <a:extLst>
            <a:ext uri="{FF2B5EF4-FFF2-40B4-BE49-F238E27FC236}">
              <a16:creationId xmlns:a16="http://schemas.microsoft.com/office/drawing/2014/main" id="{0365CEBD-F3AB-4BB9-9C62-B9EDD6B4C2FF}"/>
            </a:ext>
          </a:extLst>
        </xdr:cNvPr>
        <xdr:cNvCxnSpPr/>
      </xdr:nvCxnSpPr>
      <xdr:spPr>
        <a:xfrm>
          <a:off x="17602200" y="6160681"/>
          <a:ext cx="790575"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103026</xdr:rowOff>
    </xdr:from>
    <xdr:to>
      <xdr:col>98</xdr:col>
      <xdr:colOff>38100</xdr:colOff>
      <xdr:row>39</xdr:row>
      <xdr:rowOff>33176</xdr:rowOff>
    </xdr:to>
    <xdr:sp macro="" textlink="">
      <xdr:nvSpPr>
        <xdr:cNvPr id="601" name="楕円 600">
          <a:extLst>
            <a:ext uri="{FF2B5EF4-FFF2-40B4-BE49-F238E27FC236}">
              <a16:creationId xmlns:a16="http://schemas.microsoft.com/office/drawing/2014/main" id="{ED31ABC5-EC4A-4100-96BB-FBAF2A52526B}"/>
            </a:ext>
          </a:extLst>
        </xdr:cNvPr>
        <xdr:cNvSpPr/>
      </xdr:nvSpPr>
      <xdr:spPr>
        <a:xfrm>
          <a:off x="16754475" y="625935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10706</xdr:rowOff>
    </xdr:from>
    <xdr:to>
      <xdr:col>102</xdr:col>
      <xdr:colOff>114300</xdr:colOff>
      <xdr:row>38</xdr:row>
      <xdr:rowOff>153826</xdr:rowOff>
    </xdr:to>
    <xdr:cxnSp macro="">
      <xdr:nvCxnSpPr>
        <xdr:cNvPr id="602" name="直線コネクタ 601">
          <a:extLst>
            <a:ext uri="{FF2B5EF4-FFF2-40B4-BE49-F238E27FC236}">
              <a16:creationId xmlns:a16="http://schemas.microsoft.com/office/drawing/2014/main" id="{2B063AA7-9601-4793-85CA-E2BC32D56CCB}"/>
            </a:ext>
          </a:extLst>
        </xdr:cNvPr>
        <xdr:cNvCxnSpPr/>
      </xdr:nvCxnSpPr>
      <xdr:spPr>
        <a:xfrm flipV="1">
          <a:off x="16802100" y="6160681"/>
          <a:ext cx="800100" cy="14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1CA32FC5-C63B-4313-895C-089389A3E65A}"/>
            </a:ext>
          </a:extLst>
        </xdr:cNvPr>
        <xdr:cNvSpPr txBox="1"/>
      </xdr:nvSpPr>
      <xdr:spPr>
        <a:xfrm>
          <a:off x="1894473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184BA461-6638-4CAA-8206-74DB43DBCF97}"/>
            </a:ext>
          </a:extLst>
        </xdr:cNvPr>
        <xdr:cNvSpPr txBox="1"/>
      </xdr:nvSpPr>
      <xdr:spPr>
        <a:xfrm>
          <a:off x="18163686"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4CE81573-3FBA-4FE1-9F70-5DC03AB3650F}"/>
            </a:ext>
          </a:extLst>
        </xdr:cNvPr>
        <xdr:cNvSpPr txBox="1"/>
      </xdr:nvSpPr>
      <xdr:spPr>
        <a:xfrm>
          <a:off x="17354061"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25014</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28CDFD78-9947-42CC-AECE-63D60291A91F}"/>
            </a:ext>
          </a:extLst>
        </xdr:cNvPr>
        <xdr:cNvSpPr txBox="1"/>
      </xdr:nvSpPr>
      <xdr:spPr>
        <a:xfrm>
          <a:off x="16563486" y="60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130089</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621E44DC-D58D-4F33-8618-ADFC7E36F632}"/>
            </a:ext>
          </a:extLst>
        </xdr:cNvPr>
        <xdr:cNvSpPr txBox="1"/>
      </xdr:nvSpPr>
      <xdr:spPr>
        <a:xfrm>
          <a:off x="18944736" y="595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80466</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2555BEE3-482F-49EB-96CA-56F2FB2FB2E5}"/>
            </a:ext>
          </a:extLst>
        </xdr:cNvPr>
        <xdr:cNvSpPr txBox="1"/>
      </xdr:nvSpPr>
      <xdr:spPr>
        <a:xfrm>
          <a:off x="18163686" y="591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78033</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18B9DD75-7B40-46EB-8CA1-9CA47ACEC1C5}"/>
            </a:ext>
          </a:extLst>
        </xdr:cNvPr>
        <xdr:cNvSpPr txBox="1"/>
      </xdr:nvSpPr>
      <xdr:spPr>
        <a:xfrm>
          <a:off x="17354061" y="59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24303</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23AC496D-7584-4DCD-8020-4F5C85A13C54}"/>
            </a:ext>
          </a:extLst>
        </xdr:cNvPr>
        <xdr:cNvSpPr txBox="1"/>
      </xdr:nvSpPr>
      <xdr:spPr>
        <a:xfrm>
          <a:off x="16563486" y="634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290CEE90-5493-4431-A073-0C070996272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5AA10DDE-BF52-4617-9E6D-FD982F914C1A}"/>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3FAEBBFC-90B8-45DF-9C5E-6FC5F382F398}"/>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AADD9579-80B1-48D5-837F-3ACFAB8793A6}"/>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B4116009-1BC4-486D-96F8-1DEAF5AA760A}"/>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79A1A002-37A9-40E1-BA4C-9AD2A79227A4}"/>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D66AF047-BA6C-4256-B21A-BA0AE05E51AA}"/>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F603B71E-B992-40D2-9452-7CC6C88D3F46}"/>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A2F9DEC-AA18-4D9F-8EE1-FD68C5A0605A}"/>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A42657EC-0455-4B69-9898-F016A4B960C6}"/>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43DEA3DE-05E3-412F-ACA8-87E597C553E1}"/>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70D3EF22-73D8-42FA-BA83-6E3ABAAD7F27}"/>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4DD17E9F-281F-480C-8C6A-F44064220BE2}"/>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B539305-0714-44BE-B52F-0D1DA8E7360F}"/>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A77FB2B4-67C3-4D5F-A47F-156EACDB4AA1}"/>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78F8E5BE-7AE0-4842-B90F-3B7BFCFE35D1}"/>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241664DA-5427-4C47-A88B-48BB30999564}"/>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16949FEC-33ED-4307-A10A-9619D9783A85}"/>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BF267C81-2804-4D39-83D3-76057D7EB358}"/>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2B53E261-1CF2-421A-8F7C-F0FC6FC2E7DF}"/>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8294FEAE-8B08-48AE-8294-CA7EFC1641B9}"/>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7096A3CA-B0F0-4417-B726-678AE462FAD4}"/>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C60AE740-14D0-4DE0-A15A-5470422149F7}"/>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314CA53F-CDE7-4F9E-A9DC-7D3E325AEE3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92EF3AC9-AF90-4F2D-AB43-282DA193438D}"/>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B305EBC5-5618-42A7-9C4F-78AFC6A16F39}"/>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a:extLst>
            <a:ext uri="{FF2B5EF4-FFF2-40B4-BE49-F238E27FC236}">
              <a16:creationId xmlns:a16="http://schemas.microsoft.com/office/drawing/2014/main" id="{B8437F03-2B3B-4554-B778-6C58E70F5977}"/>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2D3B3D70-4E58-4119-86A4-B852B1E70C04}"/>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a:extLst>
            <a:ext uri="{FF2B5EF4-FFF2-40B4-BE49-F238E27FC236}">
              <a16:creationId xmlns:a16="http://schemas.microsoft.com/office/drawing/2014/main" id="{1C8E3769-1796-48F3-A386-8E1996C4C580}"/>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A3890B86-28D5-4A76-AFFA-C847EC19620A}"/>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a:extLst>
            <a:ext uri="{FF2B5EF4-FFF2-40B4-BE49-F238E27FC236}">
              <a16:creationId xmlns:a16="http://schemas.microsoft.com/office/drawing/2014/main" id="{10472DC9-78C5-4CAF-B100-861F39A5329A}"/>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C1486591-12D8-4F0F-8C75-15465AB228E3}"/>
            </a:ext>
          </a:extLst>
        </xdr:cNvPr>
        <xdr:cNvSpPr txBox="1"/>
      </xdr:nvSpPr>
      <xdr:spPr>
        <a:xfrm>
          <a:off x="14735175" y="934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a:extLst>
            <a:ext uri="{FF2B5EF4-FFF2-40B4-BE49-F238E27FC236}">
              <a16:creationId xmlns:a16="http://schemas.microsoft.com/office/drawing/2014/main" id="{BD02D464-D09D-40A8-85CF-74012D5B2743}"/>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a:extLst>
            <a:ext uri="{FF2B5EF4-FFF2-40B4-BE49-F238E27FC236}">
              <a16:creationId xmlns:a16="http://schemas.microsoft.com/office/drawing/2014/main" id="{41461C81-64A1-4E51-A489-A101ED358F7E}"/>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a:extLst>
            <a:ext uri="{FF2B5EF4-FFF2-40B4-BE49-F238E27FC236}">
              <a16:creationId xmlns:a16="http://schemas.microsoft.com/office/drawing/2014/main" id="{B8823B66-8DDC-4C97-9397-E57F81EC6FEB}"/>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a:extLst>
            <a:ext uri="{FF2B5EF4-FFF2-40B4-BE49-F238E27FC236}">
              <a16:creationId xmlns:a16="http://schemas.microsoft.com/office/drawing/2014/main" id="{F1B436A7-40A5-4E68-8978-9B22B0B2744A}"/>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a:extLst>
            <a:ext uri="{FF2B5EF4-FFF2-40B4-BE49-F238E27FC236}">
              <a16:creationId xmlns:a16="http://schemas.microsoft.com/office/drawing/2014/main" id="{1106E5D9-4BD0-400C-B2B1-07E524092E2E}"/>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128C334-5C25-40A7-9D00-D0664D791610}"/>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5332181-EDE6-4CAE-B61B-78B0093FDEC1}"/>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B43A544-7659-43CF-A84C-F4FB97812E86}"/>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7EAB903-9FC4-4E68-84AE-4ECDC71292C8}"/>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7EB6CB27-8F66-4C3A-AF8D-25A83F942FB0}"/>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53" name="楕円 652">
          <a:extLst>
            <a:ext uri="{FF2B5EF4-FFF2-40B4-BE49-F238E27FC236}">
              <a16:creationId xmlns:a16="http://schemas.microsoft.com/office/drawing/2014/main" id="{8A4AC6FC-9E6A-4283-96C3-2CA7E2C7EE0F}"/>
            </a:ext>
          </a:extLst>
        </xdr:cNvPr>
        <xdr:cNvSpPr/>
      </xdr:nvSpPr>
      <xdr:spPr>
        <a:xfrm>
          <a:off x="14649450" y="96971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FF9F055C-1D17-498B-AAC4-4B018633A805}"/>
            </a:ext>
          </a:extLst>
        </xdr:cNvPr>
        <xdr:cNvSpPr txBox="1"/>
      </xdr:nvSpPr>
      <xdr:spPr>
        <a:xfrm>
          <a:off x="14735175" y="967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91259</xdr:rowOff>
    </xdr:from>
    <xdr:to>
      <xdr:col>81</xdr:col>
      <xdr:colOff>101600</xdr:colOff>
      <xdr:row>60</xdr:row>
      <xdr:rowOff>21409</xdr:rowOff>
    </xdr:to>
    <xdr:sp macro="" textlink="">
      <xdr:nvSpPr>
        <xdr:cNvPr id="655" name="楕円 654">
          <a:extLst>
            <a:ext uri="{FF2B5EF4-FFF2-40B4-BE49-F238E27FC236}">
              <a16:creationId xmlns:a16="http://schemas.microsoft.com/office/drawing/2014/main" id="{7E157DEC-0BD8-4938-ABEB-28837B03E652}"/>
            </a:ext>
          </a:extLst>
        </xdr:cNvPr>
        <xdr:cNvSpPr/>
      </xdr:nvSpPr>
      <xdr:spPr>
        <a:xfrm>
          <a:off x="13887450" y="96416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60</xdr:row>
      <xdr:rowOff>26126</xdr:rowOff>
    </xdr:to>
    <xdr:cxnSp macro="">
      <xdr:nvCxnSpPr>
        <xdr:cNvPr id="656" name="直線コネクタ 655">
          <a:extLst>
            <a:ext uri="{FF2B5EF4-FFF2-40B4-BE49-F238E27FC236}">
              <a16:creationId xmlns:a16="http://schemas.microsoft.com/office/drawing/2014/main" id="{AC974826-09DC-4345-9367-EF2A225CAEBA}"/>
            </a:ext>
          </a:extLst>
        </xdr:cNvPr>
        <xdr:cNvCxnSpPr/>
      </xdr:nvCxnSpPr>
      <xdr:spPr>
        <a:xfrm>
          <a:off x="13935075" y="9698809"/>
          <a:ext cx="7620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57" name="楕円 656">
          <a:extLst>
            <a:ext uri="{FF2B5EF4-FFF2-40B4-BE49-F238E27FC236}">
              <a16:creationId xmlns:a16="http://schemas.microsoft.com/office/drawing/2014/main" id="{97FCF89D-83F6-4B17-8442-09B0EFFA0665}"/>
            </a:ext>
          </a:extLst>
        </xdr:cNvPr>
        <xdr:cNvSpPr/>
      </xdr:nvSpPr>
      <xdr:spPr>
        <a:xfrm>
          <a:off x="13096875" y="95794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142059</xdr:rowOff>
    </xdr:to>
    <xdr:cxnSp macro="">
      <xdr:nvCxnSpPr>
        <xdr:cNvPr id="658" name="直線コネクタ 657">
          <a:extLst>
            <a:ext uri="{FF2B5EF4-FFF2-40B4-BE49-F238E27FC236}">
              <a16:creationId xmlns:a16="http://schemas.microsoft.com/office/drawing/2014/main" id="{8DF9FCBD-6561-4296-B81A-602A9BC02309}"/>
            </a:ext>
          </a:extLst>
        </xdr:cNvPr>
        <xdr:cNvCxnSpPr/>
      </xdr:nvCxnSpPr>
      <xdr:spPr>
        <a:xfrm>
          <a:off x="13144500" y="9627053"/>
          <a:ext cx="790575"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59" name="楕円 658">
          <a:extLst>
            <a:ext uri="{FF2B5EF4-FFF2-40B4-BE49-F238E27FC236}">
              <a16:creationId xmlns:a16="http://schemas.microsoft.com/office/drawing/2014/main" id="{B8E1D610-B001-47BB-958B-5D623EC2E324}"/>
            </a:ext>
          </a:extLst>
        </xdr:cNvPr>
        <xdr:cNvSpPr/>
      </xdr:nvSpPr>
      <xdr:spPr>
        <a:xfrm>
          <a:off x="12296775" y="9517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73478</xdr:rowOff>
    </xdr:to>
    <xdr:cxnSp macro="">
      <xdr:nvCxnSpPr>
        <xdr:cNvPr id="660" name="直線コネクタ 659">
          <a:extLst>
            <a:ext uri="{FF2B5EF4-FFF2-40B4-BE49-F238E27FC236}">
              <a16:creationId xmlns:a16="http://schemas.microsoft.com/office/drawing/2014/main" id="{A36B0EBB-C856-4850-B7F5-A773A9880D91}"/>
            </a:ext>
          </a:extLst>
        </xdr:cNvPr>
        <xdr:cNvCxnSpPr/>
      </xdr:nvCxnSpPr>
      <xdr:spPr>
        <a:xfrm>
          <a:off x="12344400" y="9564915"/>
          <a:ext cx="800100"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83094</xdr:rowOff>
    </xdr:from>
    <xdr:to>
      <xdr:col>67</xdr:col>
      <xdr:colOff>101600</xdr:colOff>
      <xdr:row>59</xdr:row>
      <xdr:rowOff>13244</xdr:rowOff>
    </xdr:to>
    <xdr:sp macro="" textlink="">
      <xdr:nvSpPr>
        <xdr:cNvPr id="661" name="楕円 660">
          <a:extLst>
            <a:ext uri="{FF2B5EF4-FFF2-40B4-BE49-F238E27FC236}">
              <a16:creationId xmlns:a16="http://schemas.microsoft.com/office/drawing/2014/main" id="{5BB17E56-DC88-436A-823D-D3869B05B00F}"/>
            </a:ext>
          </a:extLst>
        </xdr:cNvPr>
        <xdr:cNvSpPr/>
      </xdr:nvSpPr>
      <xdr:spPr>
        <a:xfrm>
          <a:off x="11487150" y="947791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133894</xdr:rowOff>
    </xdr:from>
    <xdr:to>
      <xdr:col>71</xdr:col>
      <xdr:colOff>177800</xdr:colOff>
      <xdr:row>59</xdr:row>
      <xdr:rowOff>8165</xdr:rowOff>
    </xdr:to>
    <xdr:cxnSp macro="">
      <xdr:nvCxnSpPr>
        <xdr:cNvPr id="662" name="直線コネクタ 661">
          <a:extLst>
            <a:ext uri="{FF2B5EF4-FFF2-40B4-BE49-F238E27FC236}">
              <a16:creationId xmlns:a16="http://schemas.microsoft.com/office/drawing/2014/main" id="{686E8F7F-56EA-433F-AC19-B167078B5094}"/>
            </a:ext>
          </a:extLst>
        </xdr:cNvPr>
        <xdr:cNvCxnSpPr/>
      </xdr:nvCxnSpPr>
      <xdr:spPr>
        <a:xfrm>
          <a:off x="11534775" y="9525544"/>
          <a:ext cx="809625"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19185C01-ECD0-4612-BF9C-39D94384B50C}"/>
            </a:ext>
          </a:extLst>
        </xdr:cNvPr>
        <xdr:cNvSpPr txBox="1"/>
      </xdr:nvSpPr>
      <xdr:spPr>
        <a:xfrm>
          <a:off x="1374521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EA5E5B90-EBF4-4E56-9F6A-7024ED76BF34}"/>
            </a:ext>
          </a:extLst>
        </xdr:cNvPr>
        <xdr:cNvSpPr txBox="1"/>
      </xdr:nvSpPr>
      <xdr:spPr>
        <a:xfrm>
          <a:off x="129641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CA5186AC-A7E7-429B-B0B6-323E6C56B272}"/>
            </a:ext>
          </a:extLst>
        </xdr:cNvPr>
        <xdr:cNvSpPr txBox="1"/>
      </xdr:nvSpPr>
      <xdr:spPr>
        <a:xfrm>
          <a:off x="121640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16492321-5A7C-438C-B656-9A923040E161}"/>
            </a:ext>
          </a:extLst>
        </xdr:cNvPr>
        <xdr:cNvSpPr txBox="1"/>
      </xdr:nvSpPr>
      <xdr:spPr>
        <a:xfrm>
          <a:off x="11354444"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12536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87F11C5-8050-4EE4-875D-2E4CA949FA98}"/>
            </a:ext>
          </a:extLst>
        </xdr:cNvPr>
        <xdr:cNvSpPr txBox="1"/>
      </xdr:nvSpPr>
      <xdr:spPr>
        <a:xfrm>
          <a:off x="13745219" y="972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115405</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DEF8372C-0AC7-458F-813B-157F07D5F370}"/>
            </a:ext>
          </a:extLst>
        </xdr:cNvPr>
        <xdr:cNvSpPr txBox="1"/>
      </xdr:nvSpPr>
      <xdr:spPr>
        <a:xfrm>
          <a:off x="12964169" y="9668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A71FE2C1-9042-4814-BD17-2DBC4E3D122D}"/>
            </a:ext>
          </a:extLst>
        </xdr:cNvPr>
        <xdr:cNvSpPr txBox="1"/>
      </xdr:nvSpPr>
      <xdr:spPr>
        <a:xfrm>
          <a:off x="12164069" y="960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4371</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406C090C-93CD-4A2F-8E18-2E11637AB215}"/>
            </a:ext>
          </a:extLst>
        </xdr:cNvPr>
        <xdr:cNvSpPr txBox="1"/>
      </xdr:nvSpPr>
      <xdr:spPr>
        <a:xfrm>
          <a:off x="11354444"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88695096-1495-403D-A272-EAED216E19E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CECDDA6A-EB14-420F-9C78-0B538F4A9960}"/>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165E372A-D221-4BAD-BA60-A83CEFF54B59}"/>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CA7C2F06-F79A-4E91-AE5A-C8844DCB3FCE}"/>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7073E082-02F8-4984-875D-8C58836A145E}"/>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5D8AB06D-7E3B-4C66-9BA0-9B24961012E0}"/>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B25484E6-5849-4FF7-8C8D-9678155A87F1}"/>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271E6C3-6DFA-4D9B-9C4B-24CA9214D77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7A992F83-D245-4178-AAD7-295E23F3FE1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C1C41591-9CC2-4B9D-B978-2E0A593A286C}"/>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A2775785-0139-4CB3-9C36-84A4289A21CD}"/>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1F033849-1B73-4E98-AC54-152518F99EE9}"/>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E83D5790-7C91-4AAA-BA67-AF20755D026A}"/>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18C732BC-0A5B-462E-BE6D-4F330FCD7DD3}"/>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FBD5FDA7-841E-47A5-B9F2-ECD33CAA13F8}"/>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652A5C3E-7D2E-4559-95D4-EFB949B8429B}"/>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95A78CEB-29B8-407F-A00A-CD2B9018EC93}"/>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6BEA411C-1C1C-4A15-8E48-D37B9A6077A9}"/>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B9D5060E-7BEA-430E-8DF7-338938733194}"/>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9BD82674-2BF1-4707-AEC9-EC2007668A7A}"/>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AF1ABB7C-9073-4714-8EB5-6B874B8A4E85}"/>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BA76C000-0C23-4962-8856-0EC5A59EFD8E}"/>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4A2925AE-0DDE-4AD8-9590-4CCD67C1DD59}"/>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E5069627-89D9-4420-A6A5-668613BE0058}"/>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C9920D28-21D3-48F7-A5FA-00BEC2023922}"/>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29C004D1-28F4-4BFE-ACA1-899AE1E81E5C}"/>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B0FC289D-B0DE-4992-B05B-9C42599B182D}"/>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04763AD0-CB18-44DF-B189-2562311DBD20}"/>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101CD6D2-67A7-4348-9BAA-2E4FBDDE4335}"/>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D5516470-7FDF-4F5C-B766-35768210B475}"/>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3E918450-F997-4323-BFC7-D675DF7D84A1}"/>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FD9B7874-B97F-4283-9AF9-8E66295FD9B6}"/>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A5EE485D-4121-4649-8866-3E5359D68449}"/>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a:extLst>
            <a:ext uri="{FF2B5EF4-FFF2-40B4-BE49-F238E27FC236}">
              <a16:creationId xmlns:a16="http://schemas.microsoft.com/office/drawing/2014/main" id="{C27C64FA-4914-4697-BAD0-534E9D6C3B7A}"/>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9931311A-8662-4798-8BC5-E489BF137B6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565E6E81-62EA-4C46-9485-443EF8C2302A}"/>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6E7972A-84A9-4067-9A10-9552A00E5A6F}"/>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1B32DEF1-664B-4E27-972D-0EDEDAA2561C}"/>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5E0C2848-768D-4523-B9F9-66C475C404B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10" name="楕円 709">
          <a:extLst>
            <a:ext uri="{FF2B5EF4-FFF2-40B4-BE49-F238E27FC236}">
              <a16:creationId xmlns:a16="http://schemas.microsoft.com/office/drawing/2014/main" id="{5A813482-6AAC-4392-8D31-96DC3B726464}"/>
            </a:ext>
          </a:extLst>
        </xdr:cNvPr>
        <xdr:cNvSpPr/>
      </xdr:nvSpPr>
      <xdr:spPr>
        <a:xfrm>
          <a:off x="19897725" y="10287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8E248D38-66F3-47ED-B1A6-C25F48AC75B1}"/>
            </a:ext>
          </a:extLst>
        </xdr:cNvPr>
        <xdr:cNvSpPr txBox="1"/>
      </xdr:nvSpPr>
      <xdr:spPr>
        <a:xfrm>
          <a:off x="19992975"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2" name="楕円 711">
          <a:extLst>
            <a:ext uri="{FF2B5EF4-FFF2-40B4-BE49-F238E27FC236}">
              <a16:creationId xmlns:a16="http://schemas.microsoft.com/office/drawing/2014/main" id="{16D1F09C-13DC-499A-9119-688CD4A811F2}"/>
            </a:ext>
          </a:extLst>
        </xdr:cNvPr>
        <xdr:cNvSpPr/>
      </xdr:nvSpPr>
      <xdr:spPr>
        <a:xfrm>
          <a:off x="19154775" y="10287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13" name="直線コネクタ 712">
          <a:extLst>
            <a:ext uri="{FF2B5EF4-FFF2-40B4-BE49-F238E27FC236}">
              <a16:creationId xmlns:a16="http://schemas.microsoft.com/office/drawing/2014/main" id="{5F99A8E1-81A3-4C67-B758-82553A59A6CF}"/>
            </a:ext>
          </a:extLst>
        </xdr:cNvPr>
        <xdr:cNvCxnSpPr/>
      </xdr:nvCxnSpPr>
      <xdr:spPr>
        <a:xfrm>
          <a:off x="19202400" y="103346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4" name="楕円 713">
          <a:extLst>
            <a:ext uri="{FF2B5EF4-FFF2-40B4-BE49-F238E27FC236}">
              <a16:creationId xmlns:a16="http://schemas.microsoft.com/office/drawing/2014/main" id="{56FE007D-B168-459D-8B18-4BF3323615FD}"/>
            </a:ext>
          </a:extLst>
        </xdr:cNvPr>
        <xdr:cNvSpPr/>
      </xdr:nvSpPr>
      <xdr:spPr>
        <a:xfrm>
          <a:off x="18345150" y="10287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5" name="直線コネクタ 714">
          <a:extLst>
            <a:ext uri="{FF2B5EF4-FFF2-40B4-BE49-F238E27FC236}">
              <a16:creationId xmlns:a16="http://schemas.microsoft.com/office/drawing/2014/main" id="{3A6BA57C-DD40-4CC1-AC3D-AE6203A33D20}"/>
            </a:ext>
          </a:extLst>
        </xdr:cNvPr>
        <xdr:cNvCxnSpPr/>
      </xdr:nvCxnSpPr>
      <xdr:spPr>
        <a:xfrm>
          <a:off x="18392775" y="103346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6" name="楕円 715">
          <a:extLst>
            <a:ext uri="{FF2B5EF4-FFF2-40B4-BE49-F238E27FC236}">
              <a16:creationId xmlns:a16="http://schemas.microsoft.com/office/drawing/2014/main" id="{FE463D17-B670-4B45-A77B-5B4E880CF63C}"/>
            </a:ext>
          </a:extLst>
        </xdr:cNvPr>
        <xdr:cNvSpPr/>
      </xdr:nvSpPr>
      <xdr:spPr>
        <a:xfrm>
          <a:off x="17554575" y="10287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7" name="直線コネクタ 716">
          <a:extLst>
            <a:ext uri="{FF2B5EF4-FFF2-40B4-BE49-F238E27FC236}">
              <a16:creationId xmlns:a16="http://schemas.microsoft.com/office/drawing/2014/main" id="{EC5C4814-70D3-4684-8B7B-D6BFE5222D91}"/>
            </a:ext>
          </a:extLst>
        </xdr:cNvPr>
        <xdr:cNvCxnSpPr/>
      </xdr:nvCxnSpPr>
      <xdr:spPr>
        <a:xfrm>
          <a:off x="17602200" y="103346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8" name="楕円 717">
          <a:extLst>
            <a:ext uri="{FF2B5EF4-FFF2-40B4-BE49-F238E27FC236}">
              <a16:creationId xmlns:a16="http://schemas.microsoft.com/office/drawing/2014/main" id="{D71815A6-63D3-46A0-80F0-D6922B467269}"/>
            </a:ext>
          </a:extLst>
        </xdr:cNvPr>
        <xdr:cNvSpPr/>
      </xdr:nvSpPr>
      <xdr:spPr>
        <a:xfrm>
          <a:off x="16754475" y="10287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9" name="直線コネクタ 718">
          <a:extLst>
            <a:ext uri="{FF2B5EF4-FFF2-40B4-BE49-F238E27FC236}">
              <a16:creationId xmlns:a16="http://schemas.microsoft.com/office/drawing/2014/main" id="{3B808457-7408-4636-BC5F-6DF5395D405D}"/>
            </a:ext>
          </a:extLst>
        </xdr:cNvPr>
        <xdr:cNvCxnSpPr/>
      </xdr:nvCxnSpPr>
      <xdr:spPr>
        <a:xfrm>
          <a:off x="16802100" y="103346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484ABCE3-66DF-471E-AB06-7C4BEB546391}"/>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8ADBB8F6-3C7B-4E00-AA2F-BDBB2804E4FC}"/>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a:extLst>
            <a:ext uri="{FF2B5EF4-FFF2-40B4-BE49-F238E27FC236}">
              <a16:creationId xmlns:a16="http://schemas.microsoft.com/office/drawing/2014/main" id="{1DF573CA-0A07-4E63-AE2B-5D3A0DF4A4F1}"/>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3" name="n_4aveValue【保健センター・保健所】&#10;一人当たり面積">
          <a:extLst>
            <a:ext uri="{FF2B5EF4-FFF2-40B4-BE49-F238E27FC236}">
              <a16:creationId xmlns:a16="http://schemas.microsoft.com/office/drawing/2014/main" id="{5789A17A-D866-4AA5-A04E-0A5FC7954E5A}"/>
            </a:ext>
          </a:extLst>
        </xdr:cNvPr>
        <xdr:cNvSpPr txBox="1"/>
      </xdr:nvSpPr>
      <xdr:spPr>
        <a:xfrm>
          <a:off x="16592627"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4" name="n_1mainValue【保健センター・保健所】&#10;一人当たり面積">
          <a:extLst>
            <a:ext uri="{FF2B5EF4-FFF2-40B4-BE49-F238E27FC236}">
              <a16:creationId xmlns:a16="http://schemas.microsoft.com/office/drawing/2014/main" id="{5EA21D93-B342-454D-B342-52ADFEE7393E}"/>
            </a:ext>
          </a:extLst>
        </xdr:cNvPr>
        <xdr:cNvSpPr txBox="1"/>
      </xdr:nvSpPr>
      <xdr:spPr>
        <a:xfrm>
          <a:off x="18983402"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5" name="n_2mainValue【保健センター・保健所】&#10;一人当たり面積">
          <a:extLst>
            <a:ext uri="{FF2B5EF4-FFF2-40B4-BE49-F238E27FC236}">
              <a16:creationId xmlns:a16="http://schemas.microsoft.com/office/drawing/2014/main" id="{579C7C54-352C-4682-B6C9-8DD75943B3D1}"/>
            </a:ext>
          </a:extLst>
        </xdr:cNvPr>
        <xdr:cNvSpPr txBox="1"/>
      </xdr:nvSpPr>
      <xdr:spPr>
        <a:xfrm>
          <a:off x="18183302"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6" name="n_3mainValue【保健センター・保健所】&#10;一人当たり面積">
          <a:extLst>
            <a:ext uri="{FF2B5EF4-FFF2-40B4-BE49-F238E27FC236}">
              <a16:creationId xmlns:a16="http://schemas.microsoft.com/office/drawing/2014/main" id="{709D1E5C-CA8A-49EC-88BF-8C85CF9A42B4}"/>
            </a:ext>
          </a:extLst>
        </xdr:cNvPr>
        <xdr:cNvSpPr txBox="1"/>
      </xdr:nvSpPr>
      <xdr:spPr>
        <a:xfrm>
          <a:off x="17383202"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7" name="n_4mainValue【保健センター・保健所】&#10;一人当たり面積">
          <a:extLst>
            <a:ext uri="{FF2B5EF4-FFF2-40B4-BE49-F238E27FC236}">
              <a16:creationId xmlns:a16="http://schemas.microsoft.com/office/drawing/2014/main" id="{E2748EF8-AA64-4391-9E4D-C9BF2A93EBF4}"/>
            </a:ext>
          </a:extLst>
        </xdr:cNvPr>
        <xdr:cNvSpPr txBox="1"/>
      </xdr:nvSpPr>
      <xdr:spPr>
        <a:xfrm>
          <a:off x="16592627"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A0479688-426D-49D0-A67B-1D561ED6D88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6123A102-54F6-4FEA-89C1-90C63AAA29A2}"/>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D06922DE-BDD2-43A8-A97D-DBA0557D39D2}"/>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E9DFBA3A-830A-463D-B83D-3B889EEF48CE}"/>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41A0C3FB-C41D-435E-BC25-BD0B9399F3E5}"/>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30F8A1A8-229F-4249-A3D7-854B463644FB}"/>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F2912CE3-C189-4787-8860-1736DAEC3BAA}"/>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AADE301D-34E1-4C1C-A1DF-52B35B581EE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2450BD04-3509-429C-9DE3-FB7EC105DDB0}"/>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3A8F1B4E-1C72-4D1E-A956-DD1353407F0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2E5B6AAC-F966-4B4C-B9FC-BFEBFF8DFEB6}"/>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id="{5896C861-5F04-42FE-AE37-31DFE305022C}"/>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a:extLst>
            <a:ext uri="{FF2B5EF4-FFF2-40B4-BE49-F238E27FC236}">
              <a16:creationId xmlns:a16="http://schemas.microsoft.com/office/drawing/2014/main" id="{AB93D910-9285-4FD2-A1EE-1DC030C6A811}"/>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id="{812CB24B-7D9D-4BCA-A2B6-551D8CFEE4F7}"/>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id="{DC7FB650-EDD8-4E89-9E03-F4E54AB46132}"/>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id="{5B7CD895-9D15-49CA-8553-098169806294}"/>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id="{996216F9-3968-4FFE-9726-163E0FEB34C1}"/>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id="{2D9A7261-1D6E-4700-9AB3-648C08C1D0AF}"/>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id="{C8FEEF7C-60DC-46EC-8989-38B166525EF3}"/>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2F540FD1-59AF-42BC-A727-D3E0352A086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45D874CB-DE07-4AD2-A49B-D66BC59FA1CA}"/>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DA90FA06-2263-47A7-B99C-D0DA4729B92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0" name="直線コネクタ 749">
          <a:extLst>
            <a:ext uri="{FF2B5EF4-FFF2-40B4-BE49-F238E27FC236}">
              <a16:creationId xmlns:a16="http://schemas.microsoft.com/office/drawing/2014/main" id="{99095D54-4A88-49B5-AE7B-9B76B9F1F7A1}"/>
            </a:ext>
          </a:extLst>
        </xdr:cNvPr>
        <xdr:cNvCxnSpPr/>
      </xdr:nvCxnSpPr>
      <xdr:spPr>
        <a:xfrm flipV="1">
          <a:off x="14696439" y="12655931"/>
          <a:ext cx="0" cy="14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4E0C21D6-F9E8-469A-834C-A9EC4CE7454B}"/>
            </a:ext>
          </a:extLst>
        </xdr:cNvPr>
        <xdr:cNvSpPr txBox="1"/>
      </xdr:nvSpPr>
      <xdr:spPr>
        <a:xfrm>
          <a:off x="14735175"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2" name="直線コネクタ 751">
          <a:extLst>
            <a:ext uri="{FF2B5EF4-FFF2-40B4-BE49-F238E27FC236}">
              <a16:creationId xmlns:a16="http://schemas.microsoft.com/office/drawing/2014/main" id="{D8E7AA8C-DDF7-499C-8071-F411E181CB07}"/>
            </a:ext>
          </a:extLst>
        </xdr:cNvPr>
        <xdr:cNvCxnSpPr/>
      </xdr:nvCxnSpPr>
      <xdr:spPr>
        <a:xfrm>
          <a:off x="14611350" y="14077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89DA3147-6C28-4386-B3FD-ECE844F6600E}"/>
            </a:ext>
          </a:extLst>
        </xdr:cNvPr>
        <xdr:cNvSpPr txBox="1"/>
      </xdr:nvSpPr>
      <xdr:spPr>
        <a:xfrm>
          <a:off x="14735175" y="1245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4" name="直線コネクタ 753">
          <a:extLst>
            <a:ext uri="{FF2B5EF4-FFF2-40B4-BE49-F238E27FC236}">
              <a16:creationId xmlns:a16="http://schemas.microsoft.com/office/drawing/2014/main" id="{5E932115-D7FC-4D75-988B-EC391FE2ABCF}"/>
            </a:ext>
          </a:extLst>
        </xdr:cNvPr>
        <xdr:cNvCxnSpPr/>
      </xdr:nvCxnSpPr>
      <xdr:spPr>
        <a:xfrm>
          <a:off x="14611350" y="12655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38879</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D27C5F9E-919D-4A83-83FD-2CCA8E7F7B06}"/>
            </a:ext>
          </a:extLst>
        </xdr:cNvPr>
        <xdr:cNvSpPr txBox="1"/>
      </xdr:nvSpPr>
      <xdr:spPr>
        <a:xfrm>
          <a:off x="14735175" y="13316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6" name="フローチャート: 判断 755">
          <a:extLst>
            <a:ext uri="{FF2B5EF4-FFF2-40B4-BE49-F238E27FC236}">
              <a16:creationId xmlns:a16="http://schemas.microsoft.com/office/drawing/2014/main" id="{A7486088-0595-4C97-8A6C-0F4AD52A58E6}"/>
            </a:ext>
          </a:extLst>
        </xdr:cNvPr>
        <xdr:cNvSpPr/>
      </xdr:nvSpPr>
      <xdr:spPr>
        <a:xfrm>
          <a:off x="14649450" y="13341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7" name="フローチャート: 判断 756">
          <a:extLst>
            <a:ext uri="{FF2B5EF4-FFF2-40B4-BE49-F238E27FC236}">
              <a16:creationId xmlns:a16="http://schemas.microsoft.com/office/drawing/2014/main" id="{C17F0CD9-C504-47CA-A9B7-340AFDFF3E2B}"/>
            </a:ext>
          </a:extLst>
        </xdr:cNvPr>
        <xdr:cNvSpPr/>
      </xdr:nvSpPr>
      <xdr:spPr>
        <a:xfrm>
          <a:off x="13887450" y="132866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58" name="フローチャート: 判断 757">
          <a:extLst>
            <a:ext uri="{FF2B5EF4-FFF2-40B4-BE49-F238E27FC236}">
              <a16:creationId xmlns:a16="http://schemas.microsoft.com/office/drawing/2014/main" id="{53ADB35E-29AA-4A3A-879E-D307B3F4E21F}"/>
            </a:ext>
          </a:extLst>
        </xdr:cNvPr>
        <xdr:cNvSpPr/>
      </xdr:nvSpPr>
      <xdr:spPr>
        <a:xfrm>
          <a:off x="13096875" y="13257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9" name="フローチャート: 判断 758">
          <a:extLst>
            <a:ext uri="{FF2B5EF4-FFF2-40B4-BE49-F238E27FC236}">
              <a16:creationId xmlns:a16="http://schemas.microsoft.com/office/drawing/2014/main" id="{E360B007-7BC3-4E9A-8D0A-2D6221FC7D24}"/>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0" name="フローチャート: 判断 759">
          <a:extLst>
            <a:ext uri="{FF2B5EF4-FFF2-40B4-BE49-F238E27FC236}">
              <a16:creationId xmlns:a16="http://schemas.microsoft.com/office/drawing/2014/main" id="{8C943784-A1F5-4887-A915-6F5B64271E28}"/>
            </a:ext>
          </a:extLst>
        </xdr:cNvPr>
        <xdr:cNvSpPr/>
      </xdr:nvSpPr>
      <xdr:spPr>
        <a:xfrm>
          <a:off x="11487150"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1763693-442A-4DAD-8D8B-83B65BEF600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E928796-81A5-4D0E-B64D-4DEB4974D62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0E850B5-F185-4BDA-98FD-9FFE36A5CD39}"/>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4A8C95E-C238-42C3-8890-780FFEABC467}"/>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507AF77-348E-4356-B84F-92D72BB46A6D}"/>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149606</xdr:rowOff>
    </xdr:from>
    <xdr:to>
      <xdr:col>85</xdr:col>
      <xdr:colOff>177800</xdr:colOff>
      <xdr:row>82</xdr:row>
      <xdr:rowOff>79756</xdr:rowOff>
    </xdr:to>
    <xdr:sp macro="" textlink="">
      <xdr:nvSpPr>
        <xdr:cNvPr id="766" name="楕円 765">
          <a:extLst>
            <a:ext uri="{FF2B5EF4-FFF2-40B4-BE49-F238E27FC236}">
              <a16:creationId xmlns:a16="http://schemas.microsoft.com/office/drawing/2014/main" id="{28463881-55A6-4351-919C-F630A951897F}"/>
            </a:ext>
          </a:extLst>
        </xdr:cNvPr>
        <xdr:cNvSpPr/>
      </xdr:nvSpPr>
      <xdr:spPr>
        <a:xfrm>
          <a:off x="14649450" y="132655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1033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AC5B971E-3858-41E6-BA30-4B9B55C96EF3}"/>
            </a:ext>
          </a:extLst>
        </xdr:cNvPr>
        <xdr:cNvSpPr txBox="1"/>
      </xdr:nvSpPr>
      <xdr:spPr>
        <a:xfrm>
          <a:off x="14735175" y="131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115315</xdr:rowOff>
    </xdr:from>
    <xdr:to>
      <xdr:col>81</xdr:col>
      <xdr:colOff>101600</xdr:colOff>
      <xdr:row>83</xdr:row>
      <xdr:rowOff>45465</xdr:rowOff>
    </xdr:to>
    <xdr:sp macro="" textlink="">
      <xdr:nvSpPr>
        <xdr:cNvPr id="768" name="楕円 767">
          <a:extLst>
            <a:ext uri="{FF2B5EF4-FFF2-40B4-BE49-F238E27FC236}">
              <a16:creationId xmlns:a16="http://schemas.microsoft.com/office/drawing/2014/main" id="{33A1A7DB-1D47-4724-9BEE-471B82D2D3F2}"/>
            </a:ext>
          </a:extLst>
        </xdr:cNvPr>
        <xdr:cNvSpPr/>
      </xdr:nvSpPr>
      <xdr:spPr>
        <a:xfrm>
          <a:off x="13887450" y="133931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28956</xdr:rowOff>
    </xdr:from>
    <xdr:to>
      <xdr:col>85</xdr:col>
      <xdr:colOff>127000</xdr:colOff>
      <xdr:row>82</xdr:row>
      <xdr:rowOff>166115</xdr:rowOff>
    </xdr:to>
    <xdr:cxnSp macro="">
      <xdr:nvCxnSpPr>
        <xdr:cNvPr id="769" name="直線コネクタ 768">
          <a:extLst>
            <a:ext uri="{FF2B5EF4-FFF2-40B4-BE49-F238E27FC236}">
              <a16:creationId xmlns:a16="http://schemas.microsoft.com/office/drawing/2014/main" id="{00E39484-3C25-467B-A344-0DF522E99EBC}"/>
            </a:ext>
          </a:extLst>
        </xdr:cNvPr>
        <xdr:cNvCxnSpPr/>
      </xdr:nvCxnSpPr>
      <xdr:spPr>
        <a:xfrm flipV="1">
          <a:off x="13935075" y="13303631"/>
          <a:ext cx="762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87885</xdr:rowOff>
    </xdr:from>
    <xdr:to>
      <xdr:col>76</xdr:col>
      <xdr:colOff>165100</xdr:colOff>
      <xdr:row>83</xdr:row>
      <xdr:rowOff>18035</xdr:rowOff>
    </xdr:to>
    <xdr:sp macro="" textlink="">
      <xdr:nvSpPr>
        <xdr:cNvPr id="770" name="楕円 769">
          <a:extLst>
            <a:ext uri="{FF2B5EF4-FFF2-40B4-BE49-F238E27FC236}">
              <a16:creationId xmlns:a16="http://schemas.microsoft.com/office/drawing/2014/main" id="{0ABB371E-FF5D-41A9-A9C7-78C0E80BBF55}"/>
            </a:ext>
          </a:extLst>
        </xdr:cNvPr>
        <xdr:cNvSpPr/>
      </xdr:nvSpPr>
      <xdr:spPr>
        <a:xfrm>
          <a:off x="13096875" y="13362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138685</xdr:rowOff>
    </xdr:from>
    <xdr:to>
      <xdr:col>81</xdr:col>
      <xdr:colOff>50800</xdr:colOff>
      <xdr:row>82</xdr:row>
      <xdr:rowOff>166115</xdr:rowOff>
    </xdr:to>
    <xdr:cxnSp macro="">
      <xdr:nvCxnSpPr>
        <xdr:cNvPr id="771" name="直線コネクタ 770">
          <a:extLst>
            <a:ext uri="{FF2B5EF4-FFF2-40B4-BE49-F238E27FC236}">
              <a16:creationId xmlns:a16="http://schemas.microsoft.com/office/drawing/2014/main" id="{21FE9892-7260-42CD-AF4B-20F084BDA324}"/>
            </a:ext>
          </a:extLst>
        </xdr:cNvPr>
        <xdr:cNvCxnSpPr/>
      </xdr:nvCxnSpPr>
      <xdr:spPr>
        <a:xfrm>
          <a:off x="13144500" y="13419710"/>
          <a:ext cx="790575"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xdr:rowOff>
    </xdr:from>
    <xdr:to>
      <xdr:col>72</xdr:col>
      <xdr:colOff>38100</xdr:colOff>
      <xdr:row>82</xdr:row>
      <xdr:rowOff>116332</xdr:rowOff>
    </xdr:to>
    <xdr:sp macro="" textlink="">
      <xdr:nvSpPr>
        <xdr:cNvPr id="772" name="楕円 771">
          <a:extLst>
            <a:ext uri="{FF2B5EF4-FFF2-40B4-BE49-F238E27FC236}">
              <a16:creationId xmlns:a16="http://schemas.microsoft.com/office/drawing/2014/main" id="{CFC6C44F-43EE-4303-AF45-A9AA460BE65E}"/>
            </a:ext>
          </a:extLst>
        </xdr:cNvPr>
        <xdr:cNvSpPr/>
      </xdr:nvSpPr>
      <xdr:spPr>
        <a:xfrm>
          <a:off x="12296775" y="132894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65532</xdr:rowOff>
    </xdr:from>
    <xdr:to>
      <xdr:col>76</xdr:col>
      <xdr:colOff>114300</xdr:colOff>
      <xdr:row>82</xdr:row>
      <xdr:rowOff>138685</xdr:rowOff>
    </xdr:to>
    <xdr:cxnSp macro="">
      <xdr:nvCxnSpPr>
        <xdr:cNvPr id="773" name="直線コネクタ 772">
          <a:extLst>
            <a:ext uri="{FF2B5EF4-FFF2-40B4-BE49-F238E27FC236}">
              <a16:creationId xmlns:a16="http://schemas.microsoft.com/office/drawing/2014/main" id="{FFAB5E99-F290-4B72-B7C9-252BB8A86279}"/>
            </a:ext>
          </a:extLst>
        </xdr:cNvPr>
        <xdr:cNvCxnSpPr/>
      </xdr:nvCxnSpPr>
      <xdr:spPr>
        <a:xfrm>
          <a:off x="12344400" y="13346557"/>
          <a:ext cx="8001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1015</xdr:rowOff>
    </xdr:from>
    <xdr:to>
      <xdr:col>67</xdr:col>
      <xdr:colOff>101600</xdr:colOff>
      <xdr:row>82</xdr:row>
      <xdr:rowOff>102615</xdr:rowOff>
    </xdr:to>
    <xdr:sp macro="" textlink="">
      <xdr:nvSpPr>
        <xdr:cNvPr id="774" name="楕円 773">
          <a:extLst>
            <a:ext uri="{FF2B5EF4-FFF2-40B4-BE49-F238E27FC236}">
              <a16:creationId xmlns:a16="http://schemas.microsoft.com/office/drawing/2014/main" id="{62809278-F870-4355-BFF9-AC902165C816}"/>
            </a:ext>
          </a:extLst>
        </xdr:cNvPr>
        <xdr:cNvSpPr/>
      </xdr:nvSpPr>
      <xdr:spPr>
        <a:xfrm>
          <a:off x="11487150" y="132788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51815</xdr:rowOff>
    </xdr:from>
    <xdr:to>
      <xdr:col>71</xdr:col>
      <xdr:colOff>177800</xdr:colOff>
      <xdr:row>82</xdr:row>
      <xdr:rowOff>65532</xdr:rowOff>
    </xdr:to>
    <xdr:cxnSp macro="">
      <xdr:nvCxnSpPr>
        <xdr:cNvPr id="775" name="直線コネクタ 774">
          <a:extLst>
            <a:ext uri="{FF2B5EF4-FFF2-40B4-BE49-F238E27FC236}">
              <a16:creationId xmlns:a16="http://schemas.microsoft.com/office/drawing/2014/main" id="{41945471-2D96-4C3C-9F3F-2BD245AE0730}"/>
            </a:ext>
          </a:extLst>
        </xdr:cNvPr>
        <xdr:cNvCxnSpPr/>
      </xdr:nvCxnSpPr>
      <xdr:spPr>
        <a:xfrm>
          <a:off x="11534775" y="13326490"/>
          <a:ext cx="809625"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6" name="n_1aveValue【消防施設】&#10;有形固定資産減価償却率">
          <a:extLst>
            <a:ext uri="{FF2B5EF4-FFF2-40B4-BE49-F238E27FC236}">
              <a16:creationId xmlns:a16="http://schemas.microsoft.com/office/drawing/2014/main" id="{24838D38-017B-4B29-AE37-5E95280BCE91}"/>
            </a:ext>
          </a:extLst>
        </xdr:cNvPr>
        <xdr:cNvSpPr txBox="1"/>
      </xdr:nvSpPr>
      <xdr:spPr>
        <a:xfrm>
          <a:off x="13745219" y="130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7" name="n_2aveValue【消防施設】&#10;有形固定資産減価償却率">
          <a:extLst>
            <a:ext uri="{FF2B5EF4-FFF2-40B4-BE49-F238E27FC236}">
              <a16:creationId xmlns:a16="http://schemas.microsoft.com/office/drawing/2014/main" id="{AB18273B-7D7F-438C-B60D-151FD58E37EE}"/>
            </a:ext>
          </a:extLst>
        </xdr:cNvPr>
        <xdr:cNvSpPr txBox="1"/>
      </xdr:nvSpPr>
      <xdr:spPr>
        <a:xfrm>
          <a:off x="1296416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78" name="n_3aveValue【消防施設】&#10;有形固定資産減価償却率">
          <a:extLst>
            <a:ext uri="{FF2B5EF4-FFF2-40B4-BE49-F238E27FC236}">
              <a16:creationId xmlns:a16="http://schemas.microsoft.com/office/drawing/2014/main" id="{D3151802-EF00-46B1-BAF1-974EAFAC0D4A}"/>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50564</xdr:rowOff>
    </xdr:from>
    <xdr:ext cx="405111" cy="259045"/>
    <xdr:sp macro="" textlink="">
      <xdr:nvSpPr>
        <xdr:cNvPr id="779" name="n_4aveValue【消防施設】&#10;有形固定資産減価償却率">
          <a:extLst>
            <a:ext uri="{FF2B5EF4-FFF2-40B4-BE49-F238E27FC236}">
              <a16:creationId xmlns:a16="http://schemas.microsoft.com/office/drawing/2014/main" id="{84431C0F-BDF3-420C-A291-3AF07EAAA693}"/>
            </a:ext>
          </a:extLst>
        </xdr:cNvPr>
        <xdr:cNvSpPr txBox="1"/>
      </xdr:nvSpPr>
      <xdr:spPr>
        <a:xfrm>
          <a:off x="11354444" y="1300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36592</xdr:rowOff>
    </xdr:from>
    <xdr:ext cx="405111" cy="259045"/>
    <xdr:sp macro="" textlink="">
      <xdr:nvSpPr>
        <xdr:cNvPr id="780" name="n_1mainValue【消防施設】&#10;有形固定資産減価償却率">
          <a:extLst>
            <a:ext uri="{FF2B5EF4-FFF2-40B4-BE49-F238E27FC236}">
              <a16:creationId xmlns:a16="http://schemas.microsoft.com/office/drawing/2014/main" id="{664118F3-DF4C-43D9-833A-D2C06E404525}"/>
            </a:ext>
          </a:extLst>
        </xdr:cNvPr>
        <xdr:cNvSpPr txBox="1"/>
      </xdr:nvSpPr>
      <xdr:spPr>
        <a:xfrm>
          <a:off x="13745219" y="1347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9162</xdr:rowOff>
    </xdr:from>
    <xdr:ext cx="405111" cy="259045"/>
    <xdr:sp macro="" textlink="">
      <xdr:nvSpPr>
        <xdr:cNvPr id="781" name="n_2mainValue【消防施設】&#10;有形固定資産減価償却率">
          <a:extLst>
            <a:ext uri="{FF2B5EF4-FFF2-40B4-BE49-F238E27FC236}">
              <a16:creationId xmlns:a16="http://schemas.microsoft.com/office/drawing/2014/main" id="{50F464D1-4128-412E-A511-B76545136D14}"/>
            </a:ext>
          </a:extLst>
        </xdr:cNvPr>
        <xdr:cNvSpPr txBox="1"/>
      </xdr:nvSpPr>
      <xdr:spPr>
        <a:xfrm>
          <a:off x="12964169" y="1345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107459</xdr:rowOff>
    </xdr:from>
    <xdr:ext cx="405111" cy="259045"/>
    <xdr:sp macro="" textlink="">
      <xdr:nvSpPr>
        <xdr:cNvPr id="782" name="n_3mainValue【消防施設】&#10;有形固定資産減価償却率">
          <a:extLst>
            <a:ext uri="{FF2B5EF4-FFF2-40B4-BE49-F238E27FC236}">
              <a16:creationId xmlns:a16="http://schemas.microsoft.com/office/drawing/2014/main" id="{BB586763-02D7-404C-91F2-BA534E48BF81}"/>
            </a:ext>
          </a:extLst>
        </xdr:cNvPr>
        <xdr:cNvSpPr txBox="1"/>
      </xdr:nvSpPr>
      <xdr:spPr>
        <a:xfrm>
          <a:off x="12164069" y="1338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93742</xdr:rowOff>
    </xdr:from>
    <xdr:ext cx="405111" cy="259045"/>
    <xdr:sp macro="" textlink="">
      <xdr:nvSpPr>
        <xdr:cNvPr id="783" name="n_4mainValue【消防施設】&#10;有形固定資産減価償却率">
          <a:extLst>
            <a:ext uri="{FF2B5EF4-FFF2-40B4-BE49-F238E27FC236}">
              <a16:creationId xmlns:a16="http://schemas.microsoft.com/office/drawing/2014/main" id="{4FD940AA-ED5B-4495-B9B9-DEDC727AC9C2}"/>
            </a:ext>
          </a:extLst>
        </xdr:cNvPr>
        <xdr:cNvSpPr txBox="1"/>
      </xdr:nvSpPr>
      <xdr:spPr>
        <a:xfrm>
          <a:off x="11354444" y="1337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2EE8CCD6-055C-4D20-8CB5-CA8385CD93E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B19EEF71-951D-4AAF-85BE-3E48CEA59E21}"/>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CF9D5F9D-2AC7-4040-A015-07A4B0474022}"/>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32BDE8C6-7DA5-40F7-805C-42F1D479BE08}"/>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791C4F94-E6F7-4828-BD1B-57E7EA147D40}"/>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E4D906F4-139C-4D1B-8697-788FD3D15B97}"/>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71EEF4C1-CFE9-4A93-829F-AFCF062B783C}"/>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41871A27-0D4D-4DE9-A9B0-A5D728491A7B}"/>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222B285E-C79B-4E1B-83F8-915AED6DAED6}"/>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53A75CBE-C0DA-4610-8065-181F147EBE11}"/>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271D7A6D-6C8F-4711-A9CB-455E09D3D98E}"/>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3E688052-78BD-4048-8120-53017B193505}"/>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5651AB8C-8860-45C1-9DC3-40F35CB9B020}"/>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4E3A6ACD-C93C-4C36-B417-5F94FDE8EC55}"/>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47CB88F4-A6FE-4566-809E-E9F0BC7A7207}"/>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7BB90892-11EA-4C3F-973C-EB93FE0F37B2}"/>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9A47469F-B0CA-40E5-952F-86933C416637}"/>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789D669F-8586-46BD-BF2A-53D47A23B5D6}"/>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53B10C6E-9E6E-4DDC-92A4-3C9014E7BE86}"/>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A5C57D42-6A53-473F-A74F-719FD052F4BA}"/>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F1D98349-E85B-458D-B7FC-5F2D890BBFA6}"/>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E24717B7-8584-44B4-9202-47C4F178DD44}"/>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BCB39A5E-82C1-4F96-89AF-8B80A7A37DE1}"/>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40F33F87-577E-4B6D-BEEA-8058B7A4F22A}"/>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id="{6D532382-52B3-45F5-9C49-D0D52972367F}"/>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id="{25CDA426-379B-4D39-9367-E35FD54D76C2}"/>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id="{A3334BED-40D4-4BFD-836F-11E0848A6EB3}"/>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id="{67D04BC3-80CC-4012-B03D-A39D690AAC29}"/>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id="{46809F4B-0DE2-4B03-9672-9547B109CB4A}"/>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3" name="【消防施設】&#10;一人当たり面積平均値テキスト">
          <a:extLst>
            <a:ext uri="{FF2B5EF4-FFF2-40B4-BE49-F238E27FC236}">
              <a16:creationId xmlns:a16="http://schemas.microsoft.com/office/drawing/2014/main" id="{26362F8C-10AC-499F-9BB0-A33E71802DC6}"/>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id="{4A5F978D-8686-493E-9567-BFF1947440B2}"/>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5" name="フローチャート: 判断 814">
          <a:extLst>
            <a:ext uri="{FF2B5EF4-FFF2-40B4-BE49-F238E27FC236}">
              <a16:creationId xmlns:a16="http://schemas.microsoft.com/office/drawing/2014/main" id="{B2EFB81E-1FCD-44B2-822E-3B043AD3708F}"/>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id="{B3C549D3-CAD7-4793-80CB-B35D38C90DB0}"/>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7" name="フローチャート: 判断 816">
          <a:extLst>
            <a:ext uri="{FF2B5EF4-FFF2-40B4-BE49-F238E27FC236}">
              <a16:creationId xmlns:a16="http://schemas.microsoft.com/office/drawing/2014/main" id="{FC66ACBE-0895-4C3F-934C-16564122EA00}"/>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18" name="フローチャート: 判断 817">
          <a:extLst>
            <a:ext uri="{FF2B5EF4-FFF2-40B4-BE49-F238E27FC236}">
              <a16:creationId xmlns:a16="http://schemas.microsoft.com/office/drawing/2014/main" id="{E6A70849-CBA8-4059-9D0D-766FC906D697}"/>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AF51A68-B5E4-44D8-8A77-A4C4AEBDF648}"/>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14DA0B4-670F-401E-90CF-8A5292B4271B}"/>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93B2E2D0-3CF7-44E9-AC00-15D7E1F9C6B9}"/>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82F0DD6A-73F9-4FBC-BFC3-8C14B4EC33B0}"/>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54046BDF-338F-49C7-A493-05E88BDA430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824" name="楕円 823">
          <a:extLst>
            <a:ext uri="{FF2B5EF4-FFF2-40B4-BE49-F238E27FC236}">
              <a16:creationId xmlns:a16="http://schemas.microsoft.com/office/drawing/2014/main" id="{F107F763-AB91-452C-983F-0A12ED298245}"/>
            </a:ext>
          </a:extLst>
        </xdr:cNvPr>
        <xdr:cNvSpPr/>
      </xdr:nvSpPr>
      <xdr:spPr>
        <a:xfrm>
          <a:off x="19897725" y="1295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825" name="【消防施設】&#10;一人当たり面積該当値テキスト">
          <a:extLst>
            <a:ext uri="{FF2B5EF4-FFF2-40B4-BE49-F238E27FC236}">
              <a16:creationId xmlns:a16="http://schemas.microsoft.com/office/drawing/2014/main" id="{922D9563-DC87-4FCA-8240-ECB74374838E}"/>
            </a:ext>
          </a:extLst>
        </xdr:cNvPr>
        <xdr:cNvSpPr txBox="1"/>
      </xdr:nvSpPr>
      <xdr:spPr>
        <a:xfrm>
          <a:off x="19992975"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826" name="楕円 825">
          <a:extLst>
            <a:ext uri="{FF2B5EF4-FFF2-40B4-BE49-F238E27FC236}">
              <a16:creationId xmlns:a16="http://schemas.microsoft.com/office/drawing/2014/main" id="{6E004361-0DF8-4AC7-9A2B-D5BDC9BB5096}"/>
            </a:ext>
          </a:extLst>
        </xdr:cNvPr>
        <xdr:cNvSpPr/>
      </xdr:nvSpPr>
      <xdr:spPr>
        <a:xfrm>
          <a:off x="19154775" y="12839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80</xdr:row>
      <xdr:rowOff>38100</xdr:rowOff>
    </xdr:to>
    <xdr:cxnSp macro="">
      <xdr:nvCxnSpPr>
        <xdr:cNvPr id="827" name="直線コネクタ 826">
          <a:extLst>
            <a:ext uri="{FF2B5EF4-FFF2-40B4-BE49-F238E27FC236}">
              <a16:creationId xmlns:a16="http://schemas.microsoft.com/office/drawing/2014/main" id="{E2527C62-BBDE-45EB-8975-A66BAB4FF26D}"/>
            </a:ext>
          </a:extLst>
        </xdr:cNvPr>
        <xdr:cNvCxnSpPr/>
      </xdr:nvCxnSpPr>
      <xdr:spPr>
        <a:xfrm>
          <a:off x="19202400" y="12887325"/>
          <a:ext cx="7524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828" name="楕円 827">
          <a:extLst>
            <a:ext uri="{FF2B5EF4-FFF2-40B4-BE49-F238E27FC236}">
              <a16:creationId xmlns:a16="http://schemas.microsoft.com/office/drawing/2014/main" id="{E801CA3B-46DB-4DC5-BD9B-2C3EB36AE919}"/>
            </a:ext>
          </a:extLst>
        </xdr:cNvPr>
        <xdr:cNvSpPr/>
      </xdr:nvSpPr>
      <xdr:spPr>
        <a:xfrm>
          <a:off x="18345150" y="1295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80</xdr:row>
      <xdr:rowOff>38100</xdr:rowOff>
    </xdr:to>
    <xdr:cxnSp macro="">
      <xdr:nvCxnSpPr>
        <xdr:cNvPr id="829" name="直線コネクタ 828">
          <a:extLst>
            <a:ext uri="{FF2B5EF4-FFF2-40B4-BE49-F238E27FC236}">
              <a16:creationId xmlns:a16="http://schemas.microsoft.com/office/drawing/2014/main" id="{7F406F71-D79D-41E5-AC90-46A7AF8C2A39}"/>
            </a:ext>
          </a:extLst>
        </xdr:cNvPr>
        <xdr:cNvCxnSpPr/>
      </xdr:nvCxnSpPr>
      <xdr:spPr>
        <a:xfrm flipV="1">
          <a:off x="18392775" y="12887325"/>
          <a:ext cx="8096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830" name="楕円 829">
          <a:extLst>
            <a:ext uri="{FF2B5EF4-FFF2-40B4-BE49-F238E27FC236}">
              <a16:creationId xmlns:a16="http://schemas.microsoft.com/office/drawing/2014/main" id="{D0990502-50F8-45A4-811C-D064890A24E0}"/>
            </a:ext>
          </a:extLst>
        </xdr:cNvPr>
        <xdr:cNvSpPr/>
      </xdr:nvSpPr>
      <xdr:spPr>
        <a:xfrm>
          <a:off x="17554575" y="12954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831" name="直線コネクタ 830">
          <a:extLst>
            <a:ext uri="{FF2B5EF4-FFF2-40B4-BE49-F238E27FC236}">
              <a16:creationId xmlns:a16="http://schemas.microsoft.com/office/drawing/2014/main" id="{DB8AC865-0AAC-48A2-ACC5-6A3C6BD42087}"/>
            </a:ext>
          </a:extLst>
        </xdr:cNvPr>
        <xdr:cNvCxnSpPr/>
      </xdr:nvCxnSpPr>
      <xdr:spPr>
        <a:xfrm>
          <a:off x="17602200" y="12992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832" name="楕円 831">
          <a:extLst>
            <a:ext uri="{FF2B5EF4-FFF2-40B4-BE49-F238E27FC236}">
              <a16:creationId xmlns:a16="http://schemas.microsoft.com/office/drawing/2014/main" id="{11618BE2-C347-4AE0-8F6D-77D1510D5E50}"/>
            </a:ext>
          </a:extLst>
        </xdr:cNvPr>
        <xdr:cNvSpPr/>
      </xdr:nvSpPr>
      <xdr:spPr>
        <a:xfrm>
          <a:off x="16754475" y="12954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833" name="直線コネクタ 832">
          <a:extLst>
            <a:ext uri="{FF2B5EF4-FFF2-40B4-BE49-F238E27FC236}">
              <a16:creationId xmlns:a16="http://schemas.microsoft.com/office/drawing/2014/main" id="{0818792F-818E-4615-A1AC-D6CA367A3BF6}"/>
            </a:ext>
          </a:extLst>
        </xdr:cNvPr>
        <xdr:cNvCxnSpPr/>
      </xdr:nvCxnSpPr>
      <xdr:spPr>
        <a:xfrm>
          <a:off x="16802100" y="12992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34" name="n_1aveValue【消防施設】&#10;一人当たり面積">
          <a:extLst>
            <a:ext uri="{FF2B5EF4-FFF2-40B4-BE49-F238E27FC236}">
              <a16:creationId xmlns:a16="http://schemas.microsoft.com/office/drawing/2014/main" id="{30F30462-99C0-45EC-A84C-EB8F99322D55}"/>
            </a:ext>
          </a:extLst>
        </xdr:cNvPr>
        <xdr:cNvSpPr txBox="1"/>
      </xdr:nvSpPr>
      <xdr:spPr>
        <a:xfrm>
          <a:off x="189834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5" name="n_2aveValue【消防施設】&#10;一人当たり面積">
          <a:extLst>
            <a:ext uri="{FF2B5EF4-FFF2-40B4-BE49-F238E27FC236}">
              <a16:creationId xmlns:a16="http://schemas.microsoft.com/office/drawing/2014/main" id="{6CD51D32-3A3B-463E-9221-766EF724148F}"/>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41927</xdr:rowOff>
    </xdr:from>
    <xdr:ext cx="469744" cy="259045"/>
    <xdr:sp macro="" textlink="">
      <xdr:nvSpPr>
        <xdr:cNvPr id="836" name="n_3aveValue【消防施設】&#10;一人当たり面積">
          <a:extLst>
            <a:ext uri="{FF2B5EF4-FFF2-40B4-BE49-F238E27FC236}">
              <a16:creationId xmlns:a16="http://schemas.microsoft.com/office/drawing/2014/main" id="{579E1176-A0FB-43D2-A9A1-83D4D6678DE1}"/>
            </a:ext>
          </a:extLst>
        </xdr:cNvPr>
        <xdr:cNvSpPr txBox="1"/>
      </xdr:nvSpPr>
      <xdr:spPr>
        <a:xfrm>
          <a:off x="173832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3827</xdr:rowOff>
    </xdr:from>
    <xdr:ext cx="469744" cy="259045"/>
    <xdr:sp macro="" textlink="">
      <xdr:nvSpPr>
        <xdr:cNvPr id="837" name="n_4aveValue【消防施設】&#10;一人当たり面積">
          <a:extLst>
            <a:ext uri="{FF2B5EF4-FFF2-40B4-BE49-F238E27FC236}">
              <a16:creationId xmlns:a16="http://schemas.microsoft.com/office/drawing/2014/main" id="{40C15A8B-3951-4BE6-93CF-8B81E30FCE2C}"/>
            </a:ext>
          </a:extLst>
        </xdr:cNvPr>
        <xdr:cNvSpPr txBox="1"/>
      </xdr:nvSpPr>
      <xdr:spPr>
        <a:xfrm>
          <a:off x="16592627"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838" name="n_1mainValue【消防施設】&#10;一人当たり面積">
          <a:extLst>
            <a:ext uri="{FF2B5EF4-FFF2-40B4-BE49-F238E27FC236}">
              <a16:creationId xmlns:a16="http://schemas.microsoft.com/office/drawing/2014/main" id="{8C03408E-B98E-4C81-909B-FB97E2232651}"/>
            </a:ext>
          </a:extLst>
        </xdr:cNvPr>
        <xdr:cNvSpPr txBox="1"/>
      </xdr:nvSpPr>
      <xdr:spPr>
        <a:xfrm>
          <a:off x="18983402"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839" name="n_2mainValue【消防施設】&#10;一人当たり面積">
          <a:extLst>
            <a:ext uri="{FF2B5EF4-FFF2-40B4-BE49-F238E27FC236}">
              <a16:creationId xmlns:a16="http://schemas.microsoft.com/office/drawing/2014/main" id="{B12894FC-4313-4460-9AEC-ED2AE372DFEF}"/>
            </a:ext>
          </a:extLst>
        </xdr:cNvPr>
        <xdr:cNvSpPr txBox="1"/>
      </xdr:nvSpPr>
      <xdr:spPr>
        <a:xfrm>
          <a:off x="18183302"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840" name="n_3mainValue【消防施設】&#10;一人当たり面積">
          <a:extLst>
            <a:ext uri="{FF2B5EF4-FFF2-40B4-BE49-F238E27FC236}">
              <a16:creationId xmlns:a16="http://schemas.microsoft.com/office/drawing/2014/main" id="{C49E84D0-AF06-40EF-9F42-C5628D15762B}"/>
            </a:ext>
          </a:extLst>
        </xdr:cNvPr>
        <xdr:cNvSpPr txBox="1"/>
      </xdr:nvSpPr>
      <xdr:spPr>
        <a:xfrm>
          <a:off x="17383202"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841" name="n_4mainValue【消防施設】&#10;一人当たり面積">
          <a:extLst>
            <a:ext uri="{FF2B5EF4-FFF2-40B4-BE49-F238E27FC236}">
              <a16:creationId xmlns:a16="http://schemas.microsoft.com/office/drawing/2014/main" id="{3CF0016D-DCA0-43B0-9576-6CB8C23A1837}"/>
            </a:ext>
          </a:extLst>
        </xdr:cNvPr>
        <xdr:cNvSpPr txBox="1"/>
      </xdr:nvSpPr>
      <xdr:spPr>
        <a:xfrm>
          <a:off x="16592627"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B34F4665-2CB4-4C9E-9F12-0B974AB637B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75DD9B2A-9A09-4DC1-BD56-D36F0E9B1B62}"/>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D8DBFC06-3D70-4A53-A68C-F0B5A852D5CF}"/>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DFFD8A1D-CD1D-4030-A81A-5E7BC36D167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79612C2-0E8F-45E6-9751-7A22559EF2C0}"/>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3C6CABFF-82A3-4D27-8539-EC79B0D15302}"/>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6ACBE3A2-D6E6-486E-A465-14861F490076}"/>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3AE4D12C-B868-4280-9DCA-297B02A2E7FC}"/>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500FB043-4437-4144-AFA1-1EC96AB4BD66}"/>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A95AA28E-924E-4278-BBDB-9FEE6E1A430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id="{F12F4E7B-09F4-4AAF-9688-81E877D13344}"/>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A574CC63-1EDE-42F2-A43B-2F2BF997AAFA}"/>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4" name="テキスト ボックス 853">
          <a:extLst>
            <a:ext uri="{FF2B5EF4-FFF2-40B4-BE49-F238E27FC236}">
              <a16:creationId xmlns:a16="http://schemas.microsoft.com/office/drawing/2014/main" id="{7DE38FCE-DD04-4B9B-B3CE-E97B57D2739B}"/>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FD02261F-E69A-4035-ADAB-EF646526D3F6}"/>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592E9719-48F8-4E62-9920-A9D43F149EA4}"/>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724103ED-1631-455B-AB12-5E9F1A5D905C}"/>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1BDFA654-2A45-4D27-8D1E-7331A60770F8}"/>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9172E6EA-D910-4E23-ADB8-5182B61306B3}"/>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2E091DD0-0E01-46C9-A9A3-121E86F72F0D}"/>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00664ECA-AA7F-4036-8AE7-052E728B74B0}"/>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ECA71BDB-D0BA-41DF-8877-BDA8D196E0C4}"/>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B45431B0-87F7-4BAC-B0DA-A619FFE4D035}"/>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4" name="テキスト ボックス 863">
          <a:extLst>
            <a:ext uri="{FF2B5EF4-FFF2-40B4-BE49-F238E27FC236}">
              <a16:creationId xmlns:a16="http://schemas.microsoft.com/office/drawing/2014/main" id="{EC3CECBF-7296-4861-BDBA-1F1311772CD3}"/>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C0D0C1E4-D240-44F4-8D0E-EE83978B0CBA}"/>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00DC9F05-5B5C-4B02-9283-821AE2C6AC25}"/>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C3F5B0D7-72E7-4AD6-AECC-34A05D56EC17}"/>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68" name="直線コネクタ 867">
          <a:extLst>
            <a:ext uri="{FF2B5EF4-FFF2-40B4-BE49-F238E27FC236}">
              <a16:creationId xmlns:a16="http://schemas.microsoft.com/office/drawing/2014/main" id="{687B8DAA-78F7-4444-B854-BA5E91D4843F}"/>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69" name="【庁舎】&#10;有形固定資産減価償却率最小値テキスト">
          <a:extLst>
            <a:ext uri="{FF2B5EF4-FFF2-40B4-BE49-F238E27FC236}">
              <a16:creationId xmlns:a16="http://schemas.microsoft.com/office/drawing/2014/main" id="{69E8EF2D-CCA8-40A2-8BB6-723816043F92}"/>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0" name="直線コネクタ 869">
          <a:extLst>
            <a:ext uri="{FF2B5EF4-FFF2-40B4-BE49-F238E27FC236}">
              <a16:creationId xmlns:a16="http://schemas.microsoft.com/office/drawing/2014/main" id="{2EEAF846-D46A-4DBC-BC30-2CF7D6FD9827}"/>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1" name="【庁舎】&#10;有形固定資産減価償却率最大値テキスト">
          <a:extLst>
            <a:ext uri="{FF2B5EF4-FFF2-40B4-BE49-F238E27FC236}">
              <a16:creationId xmlns:a16="http://schemas.microsoft.com/office/drawing/2014/main" id="{8640981C-52D1-4B6F-84CF-5F91D29C0B6D}"/>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2" name="直線コネクタ 871">
          <a:extLst>
            <a:ext uri="{FF2B5EF4-FFF2-40B4-BE49-F238E27FC236}">
              <a16:creationId xmlns:a16="http://schemas.microsoft.com/office/drawing/2014/main" id="{D812EF20-706F-4981-AF29-483B3AF11AAE}"/>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3" name="【庁舎】&#10;有形固定資産減価償却率平均値テキスト">
          <a:extLst>
            <a:ext uri="{FF2B5EF4-FFF2-40B4-BE49-F238E27FC236}">
              <a16:creationId xmlns:a16="http://schemas.microsoft.com/office/drawing/2014/main" id="{6DF0405E-CB8C-464B-83A9-70775410F5EA}"/>
            </a:ext>
          </a:extLst>
        </xdr:cNvPr>
        <xdr:cNvSpPr txBox="1"/>
      </xdr:nvSpPr>
      <xdr:spPr>
        <a:xfrm>
          <a:off x="14735175" y="1698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4" name="フローチャート: 判断 873">
          <a:extLst>
            <a:ext uri="{FF2B5EF4-FFF2-40B4-BE49-F238E27FC236}">
              <a16:creationId xmlns:a16="http://schemas.microsoft.com/office/drawing/2014/main" id="{E37A7BF4-3C6F-4417-9C33-3C955B11FC99}"/>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5" name="フローチャート: 判断 874">
          <a:extLst>
            <a:ext uri="{FF2B5EF4-FFF2-40B4-BE49-F238E27FC236}">
              <a16:creationId xmlns:a16="http://schemas.microsoft.com/office/drawing/2014/main" id="{F39B90DE-7155-4068-B941-7B316590C1BE}"/>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6" name="フローチャート: 判断 875">
          <a:extLst>
            <a:ext uri="{FF2B5EF4-FFF2-40B4-BE49-F238E27FC236}">
              <a16:creationId xmlns:a16="http://schemas.microsoft.com/office/drawing/2014/main" id="{74842D06-43AA-4A30-A2AD-FB8344A1756D}"/>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7" name="フローチャート: 判断 876">
          <a:extLst>
            <a:ext uri="{FF2B5EF4-FFF2-40B4-BE49-F238E27FC236}">
              <a16:creationId xmlns:a16="http://schemas.microsoft.com/office/drawing/2014/main" id="{4D81A1E7-0F6C-4064-90A6-E2B8F33FA505}"/>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78" name="フローチャート: 判断 877">
          <a:extLst>
            <a:ext uri="{FF2B5EF4-FFF2-40B4-BE49-F238E27FC236}">
              <a16:creationId xmlns:a16="http://schemas.microsoft.com/office/drawing/2014/main" id="{FC59D004-FAE8-4A16-BB7B-593011E98A85}"/>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E95BA4D2-A840-434D-9D42-4528C738D41F}"/>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47E04CB-9D23-4CE5-9907-87FB9986FCD2}"/>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79BE4577-891D-4D98-AD00-69A0ED221493}"/>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771FA24E-D9DC-4637-AA92-B13B0D48604E}"/>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44C333C4-4AF3-418F-A3F1-0A4094ADD19A}"/>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10705</xdr:rowOff>
    </xdr:from>
    <xdr:to>
      <xdr:col>85</xdr:col>
      <xdr:colOff>177800</xdr:colOff>
      <xdr:row>107</xdr:row>
      <xdr:rowOff>112305</xdr:rowOff>
    </xdr:to>
    <xdr:sp macro="" textlink="">
      <xdr:nvSpPr>
        <xdr:cNvPr id="884" name="楕円 883">
          <a:extLst>
            <a:ext uri="{FF2B5EF4-FFF2-40B4-BE49-F238E27FC236}">
              <a16:creationId xmlns:a16="http://schemas.microsoft.com/office/drawing/2014/main" id="{77DE1EBC-69EC-4C64-BBA2-03DB568B6B82}"/>
            </a:ext>
          </a:extLst>
        </xdr:cNvPr>
        <xdr:cNvSpPr/>
      </xdr:nvSpPr>
      <xdr:spPr>
        <a:xfrm>
          <a:off x="14649450" y="173335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160582</xdr:rowOff>
    </xdr:from>
    <xdr:ext cx="405111" cy="259045"/>
    <xdr:sp macro="" textlink="">
      <xdr:nvSpPr>
        <xdr:cNvPr id="885" name="【庁舎】&#10;有形固定資産減価償却率該当値テキスト">
          <a:extLst>
            <a:ext uri="{FF2B5EF4-FFF2-40B4-BE49-F238E27FC236}">
              <a16:creationId xmlns:a16="http://schemas.microsoft.com/office/drawing/2014/main" id="{F1E86246-7F2F-4EE1-93C6-3BB111BB47A8}"/>
            </a:ext>
          </a:extLst>
        </xdr:cNvPr>
        <xdr:cNvSpPr txBox="1"/>
      </xdr:nvSpPr>
      <xdr:spPr>
        <a:xfrm>
          <a:off x="14735175" y="1732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886" name="楕円 885">
          <a:extLst>
            <a:ext uri="{FF2B5EF4-FFF2-40B4-BE49-F238E27FC236}">
              <a16:creationId xmlns:a16="http://schemas.microsoft.com/office/drawing/2014/main" id="{EF9B6CFB-423E-4564-8F50-463A71E47E98}"/>
            </a:ext>
          </a:extLst>
        </xdr:cNvPr>
        <xdr:cNvSpPr/>
      </xdr:nvSpPr>
      <xdr:spPr>
        <a:xfrm>
          <a:off x="13887450" y="172972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61505</xdr:rowOff>
    </xdr:to>
    <xdr:cxnSp macro="">
      <xdr:nvCxnSpPr>
        <xdr:cNvPr id="887" name="直線コネクタ 886">
          <a:extLst>
            <a:ext uri="{FF2B5EF4-FFF2-40B4-BE49-F238E27FC236}">
              <a16:creationId xmlns:a16="http://schemas.microsoft.com/office/drawing/2014/main" id="{F7557507-7310-47AC-AD69-5AEB65DD71E0}"/>
            </a:ext>
          </a:extLst>
        </xdr:cNvPr>
        <xdr:cNvCxnSpPr/>
      </xdr:nvCxnSpPr>
      <xdr:spPr>
        <a:xfrm>
          <a:off x="13935075" y="17335319"/>
          <a:ext cx="762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888" name="楕円 887">
          <a:extLst>
            <a:ext uri="{FF2B5EF4-FFF2-40B4-BE49-F238E27FC236}">
              <a16:creationId xmlns:a16="http://schemas.microsoft.com/office/drawing/2014/main" id="{E3B08D53-E752-43CF-9F95-1E90AD182183}"/>
            </a:ext>
          </a:extLst>
        </xdr:cNvPr>
        <xdr:cNvSpPr/>
      </xdr:nvSpPr>
      <xdr:spPr>
        <a:xfrm>
          <a:off x="13096875" y="172122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107</xdr:row>
      <xdr:rowOff>12519</xdr:rowOff>
    </xdr:to>
    <xdr:cxnSp macro="">
      <xdr:nvCxnSpPr>
        <xdr:cNvPr id="889" name="直線コネクタ 888">
          <a:extLst>
            <a:ext uri="{FF2B5EF4-FFF2-40B4-BE49-F238E27FC236}">
              <a16:creationId xmlns:a16="http://schemas.microsoft.com/office/drawing/2014/main" id="{6B00E782-FF10-4DAE-87E5-3556B8BD2F5D}"/>
            </a:ext>
          </a:extLst>
        </xdr:cNvPr>
        <xdr:cNvCxnSpPr/>
      </xdr:nvCxnSpPr>
      <xdr:spPr>
        <a:xfrm>
          <a:off x="13144500" y="17259844"/>
          <a:ext cx="790575" cy="7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12337</xdr:rowOff>
    </xdr:from>
    <xdr:to>
      <xdr:col>72</xdr:col>
      <xdr:colOff>38100</xdr:colOff>
      <xdr:row>106</xdr:row>
      <xdr:rowOff>113937</xdr:rowOff>
    </xdr:to>
    <xdr:sp macro="" textlink="">
      <xdr:nvSpPr>
        <xdr:cNvPr id="890" name="楕円 889">
          <a:extLst>
            <a:ext uri="{FF2B5EF4-FFF2-40B4-BE49-F238E27FC236}">
              <a16:creationId xmlns:a16="http://schemas.microsoft.com/office/drawing/2014/main" id="{58FF28E7-F332-4F08-AFE3-E1D8F1C6DBBF}"/>
            </a:ext>
          </a:extLst>
        </xdr:cNvPr>
        <xdr:cNvSpPr/>
      </xdr:nvSpPr>
      <xdr:spPr>
        <a:xfrm>
          <a:off x="12296775" y="1717321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63137</xdr:rowOff>
    </xdr:from>
    <xdr:to>
      <xdr:col>76</xdr:col>
      <xdr:colOff>114300</xdr:colOff>
      <xdr:row>106</xdr:row>
      <xdr:rowOff>95794</xdr:rowOff>
    </xdr:to>
    <xdr:cxnSp macro="">
      <xdr:nvCxnSpPr>
        <xdr:cNvPr id="891" name="直線コネクタ 890">
          <a:extLst>
            <a:ext uri="{FF2B5EF4-FFF2-40B4-BE49-F238E27FC236}">
              <a16:creationId xmlns:a16="http://schemas.microsoft.com/office/drawing/2014/main" id="{A0BBA0E8-9611-40BF-9ACD-C2DD7AD6B0B7}"/>
            </a:ext>
          </a:extLst>
        </xdr:cNvPr>
        <xdr:cNvCxnSpPr/>
      </xdr:nvCxnSpPr>
      <xdr:spPr>
        <a:xfrm>
          <a:off x="12344400" y="17230362"/>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121738</xdr:rowOff>
    </xdr:from>
    <xdr:to>
      <xdr:col>67</xdr:col>
      <xdr:colOff>101600</xdr:colOff>
      <xdr:row>106</xdr:row>
      <xdr:rowOff>51888</xdr:rowOff>
    </xdr:to>
    <xdr:sp macro="" textlink="">
      <xdr:nvSpPr>
        <xdr:cNvPr id="892" name="楕円 891">
          <a:extLst>
            <a:ext uri="{FF2B5EF4-FFF2-40B4-BE49-F238E27FC236}">
              <a16:creationId xmlns:a16="http://schemas.microsoft.com/office/drawing/2014/main" id="{9DD60640-D60F-48D1-976C-09EF04CE7CF9}"/>
            </a:ext>
          </a:extLst>
        </xdr:cNvPr>
        <xdr:cNvSpPr/>
      </xdr:nvSpPr>
      <xdr:spPr>
        <a:xfrm>
          <a:off x="11487150" y="171270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xdr:rowOff>
    </xdr:from>
    <xdr:to>
      <xdr:col>71</xdr:col>
      <xdr:colOff>177800</xdr:colOff>
      <xdr:row>106</xdr:row>
      <xdr:rowOff>63137</xdr:rowOff>
    </xdr:to>
    <xdr:cxnSp macro="">
      <xdr:nvCxnSpPr>
        <xdr:cNvPr id="893" name="直線コネクタ 892">
          <a:extLst>
            <a:ext uri="{FF2B5EF4-FFF2-40B4-BE49-F238E27FC236}">
              <a16:creationId xmlns:a16="http://schemas.microsoft.com/office/drawing/2014/main" id="{E6532A3E-B9B0-4873-AB18-D8DFC2974F55}"/>
            </a:ext>
          </a:extLst>
        </xdr:cNvPr>
        <xdr:cNvCxnSpPr/>
      </xdr:nvCxnSpPr>
      <xdr:spPr>
        <a:xfrm>
          <a:off x="11534775" y="17165138"/>
          <a:ext cx="809625" cy="6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4" name="n_1aveValue【庁舎】&#10;有形固定資産減価償却率">
          <a:extLst>
            <a:ext uri="{FF2B5EF4-FFF2-40B4-BE49-F238E27FC236}">
              <a16:creationId xmlns:a16="http://schemas.microsoft.com/office/drawing/2014/main" id="{BE79F390-4FFB-48F9-9285-725F3BCB05EF}"/>
            </a:ext>
          </a:extLst>
        </xdr:cNvPr>
        <xdr:cNvSpPr txBox="1"/>
      </xdr:nvSpPr>
      <xdr:spPr>
        <a:xfrm>
          <a:off x="137452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150058</xdr:rowOff>
    </xdr:from>
    <xdr:ext cx="405111" cy="259045"/>
    <xdr:sp macro="" textlink="">
      <xdr:nvSpPr>
        <xdr:cNvPr id="895" name="n_2aveValue【庁舎】&#10;有形固定資産減価償却率">
          <a:extLst>
            <a:ext uri="{FF2B5EF4-FFF2-40B4-BE49-F238E27FC236}">
              <a16:creationId xmlns:a16="http://schemas.microsoft.com/office/drawing/2014/main" id="{2B962082-181F-402D-8BBD-9AEC51059CB9}"/>
            </a:ext>
          </a:extLst>
        </xdr:cNvPr>
        <xdr:cNvSpPr txBox="1"/>
      </xdr:nvSpPr>
      <xdr:spPr>
        <a:xfrm>
          <a:off x="12964169" y="16990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123933</xdr:rowOff>
    </xdr:from>
    <xdr:ext cx="405111" cy="259045"/>
    <xdr:sp macro="" textlink="">
      <xdr:nvSpPr>
        <xdr:cNvPr id="896" name="n_3aveValue【庁舎】&#10;有形固定資産減価償却率">
          <a:extLst>
            <a:ext uri="{FF2B5EF4-FFF2-40B4-BE49-F238E27FC236}">
              <a16:creationId xmlns:a16="http://schemas.microsoft.com/office/drawing/2014/main" id="{25CC8A7A-856E-4A6D-A0D9-F3CD074D7E4A}"/>
            </a:ext>
          </a:extLst>
        </xdr:cNvPr>
        <xdr:cNvSpPr txBox="1"/>
      </xdr:nvSpPr>
      <xdr:spPr>
        <a:xfrm>
          <a:off x="12164069" y="16960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7" name="n_4aveValue【庁舎】&#10;有形固定資産減価償却率">
          <a:extLst>
            <a:ext uri="{FF2B5EF4-FFF2-40B4-BE49-F238E27FC236}">
              <a16:creationId xmlns:a16="http://schemas.microsoft.com/office/drawing/2014/main" id="{78C9EFF0-6496-49A6-AD94-AA26473AC06D}"/>
            </a:ext>
          </a:extLst>
        </xdr:cNvPr>
        <xdr:cNvSpPr txBox="1"/>
      </xdr:nvSpPr>
      <xdr:spPr>
        <a:xfrm>
          <a:off x="11354444" y="1721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898" name="n_1mainValue【庁舎】&#10;有形固定資産減価償却率">
          <a:extLst>
            <a:ext uri="{FF2B5EF4-FFF2-40B4-BE49-F238E27FC236}">
              <a16:creationId xmlns:a16="http://schemas.microsoft.com/office/drawing/2014/main" id="{2443ECED-ECBD-4BF4-9A03-38B48B225E25}"/>
            </a:ext>
          </a:extLst>
        </xdr:cNvPr>
        <xdr:cNvSpPr txBox="1"/>
      </xdr:nvSpPr>
      <xdr:spPr>
        <a:xfrm>
          <a:off x="13745219" y="1738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899" name="n_2mainValue【庁舎】&#10;有形固定資産減価償却率">
          <a:extLst>
            <a:ext uri="{FF2B5EF4-FFF2-40B4-BE49-F238E27FC236}">
              <a16:creationId xmlns:a16="http://schemas.microsoft.com/office/drawing/2014/main" id="{24E02505-4BAA-443A-BA28-85DD35070009}"/>
            </a:ext>
          </a:extLst>
        </xdr:cNvPr>
        <xdr:cNvSpPr txBox="1"/>
      </xdr:nvSpPr>
      <xdr:spPr>
        <a:xfrm>
          <a:off x="12964169" y="17304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105064</xdr:rowOff>
    </xdr:from>
    <xdr:ext cx="405111" cy="259045"/>
    <xdr:sp macro="" textlink="">
      <xdr:nvSpPr>
        <xdr:cNvPr id="900" name="n_3mainValue【庁舎】&#10;有形固定資産減価償却率">
          <a:extLst>
            <a:ext uri="{FF2B5EF4-FFF2-40B4-BE49-F238E27FC236}">
              <a16:creationId xmlns:a16="http://schemas.microsoft.com/office/drawing/2014/main" id="{004F4A9D-A6B1-44D1-9397-A1F718FE7756}"/>
            </a:ext>
          </a:extLst>
        </xdr:cNvPr>
        <xdr:cNvSpPr txBox="1"/>
      </xdr:nvSpPr>
      <xdr:spPr>
        <a:xfrm>
          <a:off x="12164069" y="1726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901" name="n_4mainValue【庁舎】&#10;有形固定資産減価償却率">
          <a:extLst>
            <a:ext uri="{FF2B5EF4-FFF2-40B4-BE49-F238E27FC236}">
              <a16:creationId xmlns:a16="http://schemas.microsoft.com/office/drawing/2014/main" id="{C69480A3-024D-485C-B86E-59ECF4A63077}"/>
            </a:ext>
          </a:extLst>
        </xdr:cNvPr>
        <xdr:cNvSpPr txBox="1"/>
      </xdr:nvSpPr>
      <xdr:spPr>
        <a:xfrm>
          <a:off x="11354444" y="169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C81CE05A-9C21-433A-B6F0-7D2B4E5E4EA0}"/>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F872AA2B-EF0A-4B76-8796-F49C2734595F}"/>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4E9C4DFA-21A9-4589-962C-0709C24F1A58}"/>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BA09F0A0-5A1D-4495-80F1-5E8081618346}"/>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6D170FFB-642B-4B97-83A1-0E4F95CFBAFC}"/>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69B5DE75-C6A6-4A9E-8218-0EB42BAE5961}"/>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EA7F7D8A-BDC9-48E8-BB6F-5FE11CE377C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767068AC-2774-4B8F-89B6-406853643A9D}"/>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D20573F5-806D-4A28-94C7-426D88C5A371}"/>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A23EDFC3-F8C8-4391-B522-6DE8203544C9}"/>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D1FA415D-AC3C-4564-AD08-19F8E0939A7C}"/>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a:extLst>
            <a:ext uri="{FF2B5EF4-FFF2-40B4-BE49-F238E27FC236}">
              <a16:creationId xmlns:a16="http://schemas.microsoft.com/office/drawing/2014/main" id="{E4775A2F-6799-402D-B805-622D6B04F46F}"/>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a:extLst>
            <a:ext uri="{FF2B5EF4-FFF2-40B4-BE49-F238E27FC236}">
              <a16:creationId xmlns:a16="http://schemas.microsoft.com/office/drawing/2014/main" id="{465C5C5E-5C12-4DAA-A201-6FB48FA8CE57}"/>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6FAAD3E6-329C-4AD2-91E6-530FE95EB9FB}"/>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A2B53336-F013-47E0-A6A8-0CB5F3933086}"/>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9EEB40AC-4EDB-4D4A-B48C-CDBDD5232654}"/>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DB58B0FA-D11A-4ABB-B363-6E8226AD9585}"/>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9BB003E3-5365-41C7-8AF2-D2DB34407F41}"/>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15AB44B2-DEDA-449D-ABD6-024942270AF8}"/>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26B1C3CA-7332-4C04-A021-08BFF1A72E68}"/>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2" name="直線コネクタ 921">
          <a:extLst>
            <a:ext uri="{FF2B5EF4-FFF2-40B4-BE49-F238E27FC236}">
              <a16:creationId xmlns:a16="http://schemas.microsoft.com/office/drawing/2014/main" id="{74290D09-1ECE-4295-AA5F-9AA5350A4AA1}"/>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3" name="【庁舎】&#10;一人当たり面積最小値テキスト">
          <a:extLst>
            <a:ext uri="{FF2B5EF4-FFF2-40B4-BE49-F238E27FC236}">
              <a16:creationId xmlns:a16="http://schemas.microsoft.com/office/drawing/2014/main" id="{4CC56BD2-E8C6-4369-9BD2-E6F749581EA0}"/>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4" name="直線コネクタ 923">
          <a:extLst>
            <a:ext uri="{FF2B5EF4-FFF2-40B4-BE49-F238E27FC236}">
              <a16:creationId xmlns:a16="http://schemas.microsoft.com/office/drawing/2014/main" id="{0047AED8-5765-46B4-A066-B2BE7177CA2D}"/>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5" name="【庁舎】&#10;一人当たり面積最大値テキスト">
          <a:extLst>
            <a:ext uri="{FF2B5EF4-FFF2-40B4-BE49-F238E27FC236}">
              <a16:creationId xmlns:a16="http://schemas.microsoft.com/office/drawing/2014/main" id="{87D7F5BF-F38C-4920-8FFB-429EDC0E5ED5}"/>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6" name="直線コネクタ 925">
          <a:extLst>
            <a:ext uri="{FF2B5EF4-FFF2-40B4-BE49-F238E27FC236}">
              <a16:creationId xmlns:a16="http://schemas.microsoft.com/office/drawing/2014/main" id="{4A25EF84-D53E-4FC2-9E4E-38BF41AB59CC}"/>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32402</xdr:rowOff>
    </xdr:from>
    <xdr:ext cx="469744" cy="259045"/>
    <xdr:sp macro="" textlink="">
      <xdr:nvSpPr>
        <xdr:cNvPr id="927" name="【庁舎】&#10;一人当たり面積平均値テキスト">
          <a:extLst>
            <a:ext uri="{FF2B5EF4-FFF2-40B4-BE49-F238E27FC236}">
              <a16:creationId xmlns:a16="http://schemas.microsoft.com/office/drawing/2014/main" id="{E368ADE8-087C-4F2F-BCEA-ECC187A81878}"/>
            </a:ext>
          </a:extLst>
        </xdr:cNvPr>
        <xdr:cNvSpPr txBox="1"/>
      </xdr:nvSpPr>
      <xdr:spPr>
        <a:xfrm>
          <a:off x="19992975" y="1719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28" name="フローチャート: 判断 927">
          <a:extLst>
            <a:ext uri="{FF2B5EF4-FFF2-40B4-BE49-F238E27FC236}">
              <a16:creationId xmlns:a16="http://schemas.microsoft.com/office/drawing/2014/main" id="{F2DC4D46-E94A-48B4-8ACA-12AF82B53126}"/>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9" name="フローチャート: 判断 928">
          <a:extLst>
            <a:ext uri="{FF2B5EF4-FFF2-40B4-BE49-F238E27FC236}">
              <a16:creationId xmlns:a16="http://schemas.microsoft.com/office/drawing/2014/main" id="{2B00FFED-5E7C-4FC6-AD0C-FD0231C81659}"/>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0" name="フローチャート: 判断 929">
          <a:extLst>
            <a:ext uri="{FF2B5EF4-FFF2-40B4-BE49-F238E27FC236}">
              <a16:creationId xmlns:a16="http://schemas.microsoft.com/office/drawing/2014/main" id="{13869CD7-174D-4E6F-A164-885126E2AAD2}"/>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1" name="フローチャート: 判断 930">
          <a:extLst>
            <a:ext uri="{FF2B5EF4-FFF2-40B4-BE49-F238E27FC236}">
              <a16:creationId xmlns:a16="http://schemas.microsoft.com/office/drawing/2014/main" id="{4BD8365D-264E-46F4-8554-2EC2CB0C477B}"/>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2" name="フローチャート: 判断 931">
          <a:extLst>
            <a:ext uri="{FF2B5EF4-FFF2-40B4-BE49-F238E27FC236}">
              <a16:creationId xmlns:a16="http://schemas.microsoft.com/office/drawing/2014/main" id="{15C2A558-1634-4ADE-A508-7A4275BA8E22}"/>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A58657A3-AF39-4059-8BE5-5C01AD6F0BBA}"/>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1F462AF9-E6F7-4705-9ED1-BCB66655C3CB}"/>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78AFCDD-7CD8-436A-A743-B50828AC662C}"/>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C2D75BBA-B6CB-4F2B-887E-1B57E0F46877}"/>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6AAEDF2-E14C-4FB0-AD88-892ADEF684A4}"/>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76836</xdr:rowOff>
    </xdr:from>
    <xdr:to>
      <xdr:col>116</xdr:col>
      <xdr:colOff>114300</xdr:colOff>
      <xdr:row>106</xdr:row>
      <xdr:rowOff>6986</xdr:rowOff>
    </xdr:to>
    <xdr:sp macro="" textlink="">
      <xdr:nvSpPr>
        <xdr:cNvPr id="938" name="楕円 937">
          <a:extLst>
            <a:ext uri="{FF2B5EF4-FFF2-40B4-BE49-F238E27FC236}">
              <a16:creationId xmlns:a16="http://schemas.microsoft.com/office/drawing/2014/main" id="{D2FD269E-BAB2-4FD2-8A5D-C36082311C13}"/>
            </a:ext>
          </a:extLst>
        </xdr:cNvPr>
        <xdr:cNvSpPr/>
      </xdr:nvSpPr>
      <xdr:spPr>
        <a:xfrm>
          <a:off x="19897725" y="170789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99713</xdr:rowOff>
    </xdr:from>
    <xdr:ext cx="469744" cy="259045"/>
    <xdr:sp macro="" textlink="">
      <xdr:nvSpPr>
        <xdr:cNvPr id="939" name="【庁舎】&#10;一人当たり面積該当値テキスト">
          <a:extLst>
            <a:ext uri="{FF2B5EF4-FFF2-40B4-BE49-F238E27FC236}">
              <a16:creationId xmlns:a16="http://schemas.microsoft.com/office/drawing/2014/main" id="{C856C823-3CD7-41BD-85AF-4D8836183519}"/>
            </a:ext>
          </a:extLst>
        </xdr:cNvPr>
        <xdr:cNvSpPr txBox="1"/>
      </xdr:nvSpPr>
      <xdr:spPr>
        <a:xfrm>
          <a:off x="19992975"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940" name="楕円 939">
          <a:extLst>
            <a:ext uri="{FF2B5EF4-FFF2-40B4-BE49-F238E27FC236}">
              <a16:creationId xmlns:a16="http://schemas.microsoft.com/office/drawing/2014/main" id="{F92D0B77-C876-43E8-98FA-45F898AEF039}"/>
            </a:ext>
          </a:extLst>
        </xdr:cNvPr>
        <xdr:cNvSpPr/>
      </xdr:nvSpPr>
      <xdr:spPr>
        <a:xfrm>
          <a:off x="19154775" y="170700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127636</xdr:rowOff>
    </xdr:to>
    <xdr:cxnSp macro="">
      <xdr:nvCxnSpPr>
        <xdr:cNvPr id="941" name="直線コネクタ 940">
          <a:extLst>
            <a:ext uri="{FF2B5EF4-FFF2-40B4-BE49-F238E27FC236}">
              <a16:creationId xmlns:a16="http://schemas.microsoft.com/office/drawing/2014/main" id="{E7E30B35-123C-4842-86A0-555AA7B73CF4}"/>
            </a:ext>
          </a:extLst>
        </xdr:cNvPr>
        <xdr:cNvCxnSpPr/>
      </xdr:nvCxnSpPr>
      <xdr:spPr>
        <a:xfrm>
          <a:off x="19202400" y="1712722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942" name="楕円 941">
          <a:extLst>
            <a:ext uri="{FF2B5EF4-FFF2-40B4-BE49-F238E27FC236}">
              <a16:creationId xmlns:a16="http://schemas.microsoft.com/office/drawing/2014/main" id="{D2BB4BD7-C9B7-4CED-BC73-C4CDA319F0D7}"/>
            </a:ext>
          </a:extLst>
        </xdr:cNvPr>
        <xdr:cNvSpPr/>
      </xdr:nvSpPr>
      <xdr:spPr>
        <a:xfrm>
          <a:off x="18345150" y="169341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105</xdr:row>
      <xdr:rowOff>121920</xdr:rowOff>
    </xdr:to>
    <xdr:cxnSp macro="">
      <xdr:nvCxnSpPr>
        <xdr:cNvPr id="943" name="直線コネクタ 942">
          <a:extLst>
            <a:ext uri="{FF2B5EF4-FFF2-40B4-BE49-F238E27FC236}">
              <a16:creationId xmlns:a16="http://schemas.microsoft.com/office/drawing/2014/main" id="{14213C87-CBDF-4195-BB4D-43F99113A250}"/>
            </a:ext>
          </a:extLst>
        </xdr:cNvPr>
        <xdr:cNvCxnSpPr/>
      </xdr:nvCxnSpPr>
      <xdr:spPr>
        <a:xfrm>
          <a:off x="18392775" y="16981805"/>
          <a:ext cx="809625" cy="1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44" name="楕円 943">
          <a:extLst>
            <a:ext uri="{FF2B5EF4-FFF2-40B4-BE49-F238E27FC236}">
              <a16:creationId xmlns:a16="http://schemas.microsoft.com/office/drawing/2014/main" id="{9350D5ED-4574-4494-9273-D5C38C6C1712}"/>
            </a:ext>
          </a:extLst>
        </xdr:cNvPr>
        <xdr:cNvSpPr/>
      </xdr:nvSpPr>
      <xdr:spPr>
        <a:xfrm>
          <a:off x="17554575" y="1708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105</xdr:row>
      <xdr:rowOff>133350</xdr:rowOff>
    </xdr:to>
    <xdr:cxnSp macro="">
      <xdr:nvCxnSpPr>
        <xdr:cNvPr id="945" name="直線コネクタ 944">
          <a:extLst>
            <a:ext uri="{FF2B5EF4-FFF2-40B4-BE49-F238E27FC236}">
              <a16:creationId xmlns:a16="http://schemas.microsoft.com/office/drawing/2014/main" id="{125F9E2B-97F1-4506-855B-CE806DC2DDF4}"/>
            </a:ext>
          </a:extLst>
        </xdr:cNvPr>
        <xdr:cNvCxnSpPr/>
      </xdr:nvCxnSpPr>
      <xdr:spPr>
        <a:xfrm flipV="1">
          <a:off x="17602200" y="16981805"/>
          <a:ext cx="790575"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76836</xdr:rowOff>
    </xdr:from>
    <xdr:to>
      <xdr:col>98</xdr:col>
      <xdr:colOff>38100</xdr:colOff>
      <xdr:row>106</xdr:row>
      <xdr:rowOff>6986</xdr:rowOff>
    </xdr:to>
    <xdr:sp macro="" textlink="">
      <xdr:nvSpPr>
        <xdr:cNvPr id="946" name="楕円 945">
          <a:extLst>
            <a:ext uri="{FF2B5EF4-FFF2-40B4-BE49-F238E27FC236}">
              <a16:creationId xmlns:a16="http://schemas.microsoft.com/office/drawing/2014/main" id="{4DFFAC2D-323F-40FE-90BD-A8CA2B9A7DC8}"/>
            </a:ext>
          </a:extLst>
        </xdr:cNvPr>
        <xdr:cNvSpPr/>
      </xdr:nvSpPr>
      <xdr:spPr>
        <a:xfrm>
          <a:off x="16754475" y="170789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127636</xdr:rowOff>
    </xdr:from>
    <xdr:to>
      <xdr:col>102</xdr:col>
      <xdr:colOff>114300</xdr:colOff>
      <xdr:row>105</xdr:row>
      <xdr:rowOff>133350</xdr:rowOff>
    </xdr:to>
    <xdr:cxnSp macro="">
      <xdr:nvCxnSpPr>
        <xdr:cNvPr id="947" name="直線コネクタ 946">
          <a:extLst>
            <a:ext uri="{FF2B5EF4-FFF2-40B4-BE49-F238E27FC236}">
              <a16:creationId xmlns:a16="http://schemas.microsoft.com/office/drawing/2014/main" id="{41E72289-404B-49FC-B982-D003ABF7A96B}"/>
            </a:ext>
          </a:extLst>
        </xdr:cNvPr>
        <xdr:cNvCxnSpPr/>
      </xdr:nvCxnSpPr>
      <xdr:spPr>
        <a:xfrm>
          <a:off x="16802100" y="17126586"/>
          <a:ext cx="8001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48" name="n_1aveValue【庁舎】&#10;一人当たり面積">
          <a:extLst>
            <a:ext uri="{FF2B5EF4-FFF2-40B4-BE49-F238E27FC236}">
              <a16:creationId xmlns:a16="http://schemas.microsoft.com/office/drawing/2014/main" id="{A9C5DD2D-F6AD-429E-BA86-564E0125E3FD}"/>
            </a:ext>
          </a:extLst>
        </xdr:cNvPr>
        <xdr:cNvSpPr txBox="1"/>
      </xdr:nvSpPr>
      <xdr:spPr>
        <a:xfrm>
          <a:off x="189834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49" name="n_2aveValue【庁舎】&#10;一人当たり面積">
          <a:extLst>
            <a:ext uri="{FF2B5EF4-FFF2-40B4-BE49-F238E27FC236}">
              <a16:creationId xmlns:a16="http://schemas.microsoft.com/office/drawing/2014/main" id="{1C6E0DFF-C311-40DD-9C65-8CD8E1213886}"/>
            </a:ext>
          </a:extLst>
        </xdr:cNvPr>
        <xdr:cNvSpPr txBox="1"/>
      </xdr:nvSpPr>
      <xdr:spPr>
        <a:xfrm>
          <a:off x="181833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950" name="n_3aveValue【庁舎】&#10;一人当たり面積">
          <a:extLst>
            <a:ext uri="{FF2B5EF4-FFF2-40B4-BE49-F238E27FC236}">
              <a16:creationId xmlns:a16="http://schemas.microsoft.com/office/drawing/2014/main" id="{D0D7A3B8-17DA-4264-9522-41D57E4C7FA5}"/>
            </a:ext>
          </a:extLst>
        </xdr:cNvPr>
        <xdr:cNvSpPr txBox="1"/>
      </xdr:nvSpPr>
      <xdr:spPr>
        <a:xfrm>
          <a:off x="17383202" y="1734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55263</xdr:rowOff>
    </xdr:from>
    <xdr:ext cx="469744" cy="259045"/>
    <xdr:sp macro="" textlink="">
      <xdr:nvSpPr>
        <xdr:cNvPr id="951" name="n_4aveValue【庁舎】&#10;一人当たり面積">
          <a:extLst>
            <a:ext uri="{FF2B5EF4-FFF2-40B4-BE49-F238E27FC236}">
              <a16:creationId xmlns:a16="http://schemas.microsoft.com/office/drawing/2014/main" id="{913BCA24-EDAB-45E8-99F2-9F12CB0A5AC1}"/>
            </a:ext>
          </a:extLst>
        </xdr:cNvPr>
        <xdr:cNvSpPr txBox="1"/>
      </xdr:nvSpPr>
      <xdr:spPr>
        <a:xfrm>
          <a:off x="16592627" y="173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952" name="n_1mainValue【庁舎】&#10;一人当たり面積">
          <a:extLst>
            <a:ext uri="{FF2B5EF4-FFF2-40B4-BE49-F238E27FC236}">
              <a16:creationId xmlns:a16="http://schemas.microsoft.com/office/drawing/2014/main" id="{11D1B39F-053E-40A3-9701-3E1F659A271A}"/>
            </a:ext>
          </a:extLst>
        </xdr:cNvPr>
        <xdr:cNvSpPr txBox="1"/>
      </xdr:nvSpPr>
      <xdr:spPr>
        <a:xfrm>
          <a:off x="18983402" y="1685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953" name="n_2mainValue【庁舎】&#10;一人当たり面積">
          <a:extLst>
            <a:ext uri="{FF2B5EF4-FFF2-40B4-BE49-F238E27FC236}">
              <a16:creationId xmlns:a16="http://schemas.microsoft.com/office/drawing/2014/main" id="{B96F37C1-AB45-4683-87BF-8B0E298B544F}"/>
            </a:ext>
          </a:extLst>
        </xdr:cNvPr>
        <xdr:cNvSpPr txBox="1"/>
      </xdr:nvSpPr>
      <xdr:spPr>
        <a:xfrm>
          <a:off x="18183302" y="1671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54" name="n_3mainValue【庁舎】&#10;一人当たり面積">
          <a:extLst>
            <a:ext uri="{FF2B5EF4-FFF2-40B4-BE49-F238E27FC236}">
              <a16:creationId xmlns:a16="http://schemas.microsoft.com/office/drawing/2014/main" id="{EAD77302-31C7-444E-8DB7-8A8469170775}"/>
            </a:ext>
          </a:extLst>
        </xdr:cNvPr>
        <xdr:cNvSpPr txBox="1"/>
      </xdr:nvSpPr>
      <xdr:spPr>
        <a:xfrm>
          <a:off x="173832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23513</xdr:rowOff>
    </xdr:from>
    <xdr:ext cx="469744" cy="259045"/>
    <xdr:sp macro="" textlink="">
      <xdr:nvSpPr>
        <xdr:cNvPr id="955" name="n_4mainValue【庁舎】&#10;一人当たり面積">
          <a:extLst>
            <a:ext uri="{FF2B5EF4-FFF2-40B4-BE49-F238E27FC236}">
              <a16:creationId xmlns:a16="http://schemas.microsoft.com/office/drawing/2014/main" id="{866BB7CF-BC34-4555-815F-BD7B81999BC0}"/>
            </a:ext>
          </a:extLst>
        </xdr:cNvPr>
        <xdr:cNvSpPr txBox="1"/>
      </xdr:nvSpPr>
      <xdr:spPr>
        <a:xfrm>
          <a:off x="16592627" y="1686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585D391-4946-4EFC-B299-051DAA93EF57}"/>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E7A055FE-35A4-4D83-9C80-93AB94BD109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B3DAD2CC-6B30-412E-A40F-4C4DA1ED96EF}"/>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全国平均や類似団体より高い水準にある。政令指定都市移行後、行政区単位でスポーツセンターと図書館を順次整備してきたことから、これらを含む体育館・プール、図書館の有形固定資産減価償却率も全国団体や類似団体より高い水準になっているが、予防的に修繕や改修を行うことで、施設の機能を適正に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社会福祉費等の個別算定経費の増により、基準財政需要額が増加したが、地方消費税交付金等の増により基準財政収入額も増加したため、令和元年度から大きな変動要因はなく、横ばいの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これは、人件費、物件費及び補助費等が類似団体と比べて高い水準にあることが主な要因となっている。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引き続き、財政運営方針（令和２年度～令和５年度）に掲げた方策を着実に実行しながら財政の健全化に努めていく。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36689</xdr:rowOff>
    </xdr:from>
    <xdr:to>
      <xdr:col>23</xdr:col>
      <xdr:colOff>133350</xdr:colOff>
      <xdr:row>64</xdr:row>
      <xdr:rowOff>143933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09489"/>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143933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7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64</xdr:row>
      <xdr:rowOff>117122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7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117122</xdr:rowOff>
    </xdr:from>
    <xdr:to>
      <xdr:col>11</xdr:col>
      <xdr:colOff>31750</xdr:colOff>
      <xdr:row>64</xdr:row>
      <xdr:rowOff>170745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8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157339</xdr:rowOff>
    </xdr:from>
    <xdr:to>
      <xdr:col>23</xdr:col>
      <xdr:colOff>184150</xdr:colOff>
      <xdr:row>64</xdr:row>
      <xdr:rowOff>87489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129416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3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66322</xdr:rowOff>
    </xdr:from>
    <xdr:to>
      <xdr:col>11</xdr:col>
      <xdr:colOff>82550</xdr:colOff>
      <xdr:row>64</xdr:row>
      <xdr:rowOff>167922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152699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119945</xdr:rowOff>
    </xdr:from>
    <xdr:to>
      <xdr:col>7</xdr:col>
      <xdr:colOff>31750</xdr:colOff>
      <xdr:row>65</xdr:row>
      <xdr:rowOff>50095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34872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159,243</a:t>
          </a:r>
          <a:r>
            <a:rPr kumimoji="1" lang="ja-JP" altLang="en-US" sz="1300">
              <a:latin typeface="ＭＳ Ｐゴシック" panose="020B0600070205080204" pitchFamily="50" charset="-128"/>
              <a:ea typeface="ＭＳ Ｐゴシック" panose="020B0600070205080204" pitchFamily="50" charset="-128"/>
            </a:rPr>
            <a:t>円と比べ</a:t>
          </a:r>
          <a:r>
            <a:rPr kumimoji="1" lang="en-US" altLang="ja-JP" sz="1300">
              <a:latin typeface="ＭＳ Ｐゴシック" panose="020B0600070205080204" pitchFamily="50" charset="-128"/>
              <a:ea typeface="ＭＳ Ｐゴシック" panose="020B0600070205080204" pitchFamily="50" charset="-128"/>
            </a:rPr>
            <a:t>5,509</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164,752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これは人件費の人口１人当たりの金額が類似団体よりも高いことが主な要因となっている。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引き続き、財政運営方針（令和２年度～令和５年度）に掲げた人件費の削減について、正規職員と非正規職員との役割分担の整理や民間委託等による業務改革に係る検討を行い、取組を進めていく。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19610</xdr:rowOff>
    </xdr:from>
    <xdr:to>
      <xdr:col>23</xdr:col>
      <xdr:colOff>133350</xdr:colOff>
      <xdr:row>86</xdr:row>
      <xdr:rowOff>114562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64310"/>
          <a:ext cx="838200" cy="9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2116</xdr:rowOff>
    </xdr:from>
    <xdr:to>
      <xdr:col>19</xdr:col>
      <xdr:colOff>133350</xdr:colOff>
      <xdr:row>86</xdr:row>
      <xdr:rowOff>19610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746816"/>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144037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146179</xdr:rowOff>
    </xdr:from>
    <xdr:to>
      <xdr:col>15</xdr:col>
      <xdr:colOff>82550</xdr:colOff>
      <xdr:row>86</xdr:row>
      <xdr:rowOff>2116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19429"/>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131071</xdr:rowOff>
    </xdr:from>
    <xdr:to>
      <xdr:col>11</xdr:col>
      <xdr:colOff>31750</xdr:colOff>
      <xdr:row>85</xdr:row>
      <xdr:rowOff>146179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8521"/>
          <a:ext cx="889000" cy="70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104154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63762</xdr:rowOff>
    </xdr:from>
    <xdr:to>
      <xdr:col>23</xdr:col>
      <xdr:colOff>184150</xdr:colOff>
      <xdr:row>86</xdr:row>
      <xdr:rowOff>165362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35839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8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140260</xdr:rowOff>
    </xdr:from>
    <xdr:to>
      <xdr:col>19</xdr:col>
      <xdr:colOff>184150</xdr:colOff>
      <xdr:row>86</xdr:row>
      <xdr:rowOff>70410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7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55187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9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122766</xdr:rowOff>
    </xdr:from>
    <xdr:to>
      <xdr:col>15</xdr:col>
      <xdr:colOff>133350</xdr:colOff>
      <xdr:row>86</xdr:row>
      <xdr:rowOff>52916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6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37693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78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95379</xdr:rowOff>
    </xdr:from>
    <xdr:to>
      <xdr:col>11</xdr:col>
      <xdr:colOff>82550</xdr:colOff>
      <xdr:row>86</xdr:row>
      <xdr:rowOff>25529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6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10306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5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80271</xdr:rowOff>
    </xdr:from>
    <xdr:to>
      <xdr:col>7</xdr:col>
      <xdr:colOff>31750</xdr:colOff>
      <xdr:row>82</xdr:row>
      <xdr:rowOff>10421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166648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5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国及び本市では給料表の改定は行われておらず、１００を下回る水準を維持している。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なお、平成２８年度は、給与制度の総合的見直しにおいて、本市が給料月額と地域手当の合計額について現給保障を行っていることから、相対的に給料月額の水準が下がり、類似団体平均を下回る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77470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980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77470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125730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86</xdr:row>
      <xdr:rowOff>125730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56739"/>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①正規職員の育児休業に伴う代替要員を正規職員により措置しているため。</a:t>
          </a:r>
        </a:p>
        <a:p>
          <a:r>
            <a:rPr kumimoji="1" lang="ja-JP" altLang="en-US" sz="1300">
              <a:latin typeface="ＭＳ Ｐゴシック" panose="020B0600070205080204" pitchFamily="50" charset="-128"/>
              <a:ea typeface="ＭＳ Ｐゴシック" panose="020B0600070205080204" pitchFamily="50" charset="-128"/>
            </a:rPr>
            <a:t>②学校で任用している臨時的任用職員について、令和元年度までは職員数の対象外であったものの、令和２年度からは職員数として計上することとなったため。</a:t>
          </a:r>
        </a:p>
        <a:p>
          <a:r>
            <a:rPr kumimoji="1" lang="ja-JP" altLang="en-US" sz="1300">
              <a:latin typeface="ＭＳ Ｐゴシック" panose="020B0600070205080204" pitchFamily="50" charset="-128"/>
              <a:ea typeface="ＭＳ Ｐゴシック" panose="020B0600070205080204" pitchFamily="50" charset="-128"/>
            </a:rPr>
            <a:t>以上の理由から、人口千人当たりの職員数が類似団体平均を上回っている。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39624</xdr:rowOff>
    </xdr:from>
    <xdr:to>
      <xdr:col>81</xdr:col>
      <xdr:colOff>44450</xdr:colOff>
      <xdr:row>64</xdr:row>
      <xdr:rowOff>49022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69524"/>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133858</xdr:rowOff>
    </xdr:from>
    <xdr:to>
      <xdr:col>77</xdr:col>
      <xdr:colOff>44450</xdr:colOff>
      <xdr:row>62</xdr:row>
      <xdr:rowOff>39624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923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114554</xdr:rowOff>
    </xdr:from>
    <xdr:to>
      <xdr:col>72</xdr:col>
      <xdr:colOff>203200</xdr:colOff>
      <xdr:row>61</xdr:row>
      <xdr:rowOff>133858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7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114554</xdr:rowOff>
    </xdr:from>
    <xdr:to>
      <xdr:col>68</xdr:col>
      <xdr:colOff>152400</xdr:colOff>
      <xdr:row>61</xdr:row>
      <xdr:rowOff>133858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7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169672</xdr:rowOff>
    </xdr:from>
    <xdr:to>
      <xdr:col>81</xdr:col>
      <xdr:colOff>95250</xdr:colOff>
      <xdr:row>64</xdr:row>
      <xdr:rowOff>99822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141749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160274</xdr:rowOff>
    </xdr:from>
    <xdr:to>
      <xdr:col>77</xdr:col>
      <xdr:colOff>95250</xdr:colOff>
      <xdr:row>62</xdr:row>
      <xdr:rowOff>90424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83058</xdr:rowOff>
    </xdr:from>
    <xdr:to>
      <xdr:col>73</xdr:col>
      <xdr:colOff>44450</xdr:colOff>
      <xdr:row>62</xdr:row>
      <xdr:rowOff>13208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169435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63754</xdr:rowOff>
    </xdr:from>
    <xdr:to>
      <xdr:col>68</xdr:col>
      <xdr:colOff>203200</xdr:colOff>
      <xdr:row>61</xdr:row>
      <xdr:rowOff>165354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150131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83058</xdr:rowOff>
    </xdr:from>
    <xdr:to>
      <xdr:col>64</xdr:col>
      <xdr:colOff>152400</xdr:colOff>
      <xdr:row>62</xdr:row>
      <xdr:rowOff>13208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169435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a:t>
          </a:r>
          <a:r>
            <a:rPr kumimoji="1" lang="en-US" altLang="ja-JP" sz="1100">
              <a:latin typeface="ＭＳ Ｐゴシック" panose="020B0600070205080204" pitchFamily="50" charset="-128"/>
              <a:ea typeface="ＭＳ Ｐゴシック" panose="020B0600070205080204" pitchFamily="50" charset="-128"/>
            </a:rPr>
            <a:t>12.4%</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実質公債費比率が改善した主な要因は、元利償還金が減少していること、地方消費税率の引上げに伴い地方消費税交付金が増加し、標準財政規模が増加したことである。</a:t>
          </a:r>
        </a:p>
        <a:p>
          <a:r>
            <a:rPr kumimoji="1" lang="ja-JP" altLang="en-US" sz="1100">
              <a:latin typeface="ＭＳ Ｐゴシック" panose="020B0600070205080204" pitchFamily="50" charset="-128"/>
              <a:ea typeface="ＭＳ Ｐゴシック" panose="020B0600070205080204" pitchFamily="50" charset="-128"/>
            </a:rPr>
            <a:t>実質公債比率が類似団体平均を上回っているのは、都市基盤の整備を積極的に進め、多額の市債を発行してきたことが要因である。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引き続き、財政運営方針に沿って、市債残高の抑制に努め、短期の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年債から長期の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126295</xdr:rowOff>
    </xdr:from>
    <xdr:to>
      <xdr:col>81</xdr:col>
      <xdr:colOff>44450</xdr:colOff>
      <xdr:row>42</xdr:row>
      <xdr:rowOff>159455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27045"/>
          <a:ext cx="0" cy="123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131532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3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159455</xdr:rowOff>
    </xdr:from>
    <xdr:to>
      <xdr:col>81</xdr:col>
      <xdr:colOff>133350</xdr:colOff>
      <xdr:row>42</xdr:row>
      <xdr:rowOff>159455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36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41222</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126295</xdr:rowOff>
    </xdr:from>
    <xdr:to>
      <xdr:col>81</xdr:col>
      <xdr:colOff>133350</xdr:colOff>
      <xdr:row>35</xdr:row>
      <xdr:rowOff>126295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68439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469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68439</xdr:rowOff>
    </xdr:from>
    <xdr:to>
      <xdr:col>77</xdr:col>
      <xdr:colOff>44450</xdr:colOff>
      <xdr:row>43</xdr:row>
      <xdr:rowOff>162278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407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19755</xdr:rowOff>
    </xdr:from>
    <xdr:to>
      <xdr:col>77</xdr:col>
      <xdr:colOff>95250</xdr:colOff>
      <xdr:row>39</xdr:row>
      <xdr:rowOff>121355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131532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162278</xdr:rowOff>
    </xdr:from>
    <xdr:to>
      <xdr:col>72</xdr:col>
      <xdr:colOff>203200</xdr:colOff>
      <xdr:row>44</xdr:row>
      <xdr:rowOff>84667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5346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113595</xdr:rowOff>
    </xdr:from>
    <xdr:to>
      <xdr:col>73</xdr:col>
      <xdr:colOff>44450</xdr:colOff>
      <xdr:row>40</xdr:row>
      <xdr:rowOff>43745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53922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45</xdr:row>
      <xdr:rowOff>33867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284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79022</xdr:rowOff>
    </xdr:from>
    <xdr:to>
      <xdr:col>64</xdr:col>
      <xdr:colOff>152400</xdr:colOff>
      <xdr:row>42</xdr:row>
      <xdr:rowOff>9172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19349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162577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17639</xdr:rowOff>
    </xdr:from>
    <xdr:to>
      <xdr:col>77</xdr:col>
      <xdr:colOff>95250</xdr:colOff>
      <xdr:row>43</xdr:row>
      <xdr:rowOff>119239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104016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111478</xdr:rowOff>
    </xdr:from>
    <xdr:to>
      <xdr:col>73</xdr:col>
      <xdr:colOff>44450</xdr:colOff>
      <xdr:row>44</xdr:row>
      <xdr:rowOff>41628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26405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a:t>
          </a:r>
          <a:r>
            <a:rPr kumimoji="1" lang="en-US" altLang="ja-JP" sz="1100">
              <a:latin typeface="ＭＳ Ｐゴシック" panose="020B0600070205080204" pitchFamily="50" charset="-128"/>
              <a:ea typeface="ＭＳ Ｐゴシック" panose="020B0600070205080204" pitchFamily="50" charset="-128"/>
            </a:rPr>
            <a:t>183.7</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174.7</a:t>
          </a:r>
          <a:r>
            <a:rPr kumimoji="1" lang="ja-JP" altLang="en-US" sz="1100">
              <a:latin typeface="ＭＳ Ｐゴシック" panose="020B0600070205080204" pitchFamily="50" charset="-128"/>
              <a:ea typeface="ＭＳ Ｐゴシック" panose="020B0600070205080204" pitchFamily="50" charset="-128"/>
            </a:rPr>
            <a:t>％となっているが、類似団体平均を上回っている。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将来負担比率が改善した要因としては、下水道事業など公営企業の元利償還金に対する繰出見込額や退職手当支給予定額の減などにより、分子である将来負担額が減少したことが挙げられる。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将来負担比率が類似団体平均を上回っている主な要因は、都市基盤の整備を積極的に進め、多額の市債を発行してきたことなどである。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引き続き、財政運営方針（令和２年度～令和５年度）に沿って、市債残高の抑制を図るなど、財政の健全化に努めていく。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137985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571750"/>
          <a:ext cx="0" cy="1166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110062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71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137985</xdr:rowOff>
    </xdr:from>
    <xdr:to>
      <xdr:col>81</xdr:col>
      <xdr:colOff>133350</xdr:colOff>
      <xdr:row>21</xdr:row>
      <xdr:rowOff>137985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73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25178</xdr:rowOff>
    </xdr:from>
    <xdr:to>
      <xdr:col>81</xdr:col>
      <xdr:colOff>44450</xdr:colOff>
      <xdr:row>21</xdr:row>
      <xdr:rowOff>79470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62562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141622</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88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125095</xdr:rowOff>
    </xdr:from>
    <xdr:to>
      <xdr:col>81</xdr:col>
      <xdr:colOff>95250</xdr:colOff>
      <xdr:row>18</xdr:row>
      <xdr:rowOff>55245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303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79470</xdr:rowOff>
    </xdr:from>
    <xdr:to>
      <xdr:col>77</xdr:col>
      <xdr:colOff>44450</xdr:colOff>
      <xdr:row>21</xdr:row>
      <xdr:rowOff>119888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679920"/>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158877</xdr:rowOff>
    </xdr:from>
    <xdr:to>
      <xdr:col>77</xdr:col>
      <xdr:colOff>95250</xdr:colOff>
      <xdr:row>18</xdr:row>
      <xdr:rowOff>89027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99204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842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119888</xdr:rowOff>
    </xdr:from>
    <xdr:to>
      <xdr:col>72</xdr:col>
      <xdr:colOff>203200</xdr:colOff>
      <xdr:row>22</xdr:row>
      <xdr:rowOff>3937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72033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23622</xdr:rowOff>
    </xdr:from>
    <xdr:to>
      <xdr:col>73</xdr:col>
      <xdr:colOff>44450</xdr:colOff>
      <xdr:row>18</xdr:row>
      <xdr:rowOff>125222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310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135399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87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3937</xdr:rowOff>
    </xdr:from>
    <xdr:to>
      <xdr:col>68</xdr:col>
      <xdr:colOff>152400</xdr:colOff>
      <xdr:row>22</xdr:row>
      <xdr:rowOff>143891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775837"/>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74295</xdr:rowOff>
    </xdr:from>
    <xdr:to>
      <xdr:col>68</xdr:col>
      <xdr:colOff>203200</xdr:colOff>
      <xdr:row>19</xdr:row>
      <xdr:rowOff>4445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14622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9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132810</xdr:rowOff>
    </xdr:from>
    <xdr:to>
      <xdr:col>64</xdr:col>
      <xdr:colOff>152400</xdr:colOff>
      <xdr:row>19</xdr:row>
      <xdr:rowOff>62960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32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73137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9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145828</xdr:rowOff>
    </xdr:from>
    <xdr:to>
      <xdr:col>81</xdr:col>
      <xdr:colOff>95250</xdr:colOff>
      <xdr:row>21</xdr:row>
      <xdr:rowOff>75978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5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41705</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4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28670</xdr:rowOff>
    </xdr:from>
    <xdr:to>
      <xdr:col>77</xdr:col>
      <xdr:colOff>95250</xdr:colOff>
      <xdr:row>21</xdr:row>
      <xdr:rowOff>130270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6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115047</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715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69088</xdr:rowOff>
    </xdr:from>
    <xdr:to>
      <xdr:col>73</xdr:col>
      <xdr:colOff>44450</xdr:colOff>
      <xdr:row>21</xdr:row>
      <xdr:rowOff>170688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6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155465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75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124587</xdr:rowOff>
    </xdr:from>
    <xdr:to>
      <xdr:col>68</xdr:col>
      <xdr:colOff>203200</xdr:colOff>
      <xdr:row>22</xdr:row>
      <xdr:rowOff>54737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39514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8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93091</xdr:rowOff>
    </xdr:from>
    <xdr:to>
      <xdr:col>64</xdr:col>
      <xdr:colOff>152400</xdr:colOff>
      <xdr:row>23</xdr:row>
      <xdr:rowOff>23241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8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8018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9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33.9</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これは、会計年度任用職員制度の導入が主な要因である。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40</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56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120650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5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120650</xdr:rowOff>
    </xdr:from>
    <xdr:to>
      <xdr:col>15</xdr:col>
      <xdr:colOff>98425</xdr:colOff>
      <xdr:row>40</xdr:row>
      <xdr:rowOff>25400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0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40</xdr:row>
      <xdr:rowOff>25400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801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69850</xdr:rowOff>
    </xdr:from>
    <xdr:to>
      <xdr:col>15</xdr:col>
      <xdr:colOff>149225</xdr:colOff>
      <xdr:row>40</xdr:row>
      <xdr:rowOff>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146050</xdr:rowOff>
    </xdr:from>
    <xdr:to>
      <xdr:col>11</xdr:col>
      <xdr:colOff>60325</xdr:colOff>
      <xdr:row>40</xdr:row>
      <xdr:rowOff>76200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60977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前年度から改善したのは、会計年度任用職員制度の導入に伴う賃金の減などが主な要因である。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引き続き、財政運営方針（令和２年度～令和５年度）に掲げた内部管理経費の削減などの方策を着実に実行しながら、物件費の節減に努めていく。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19</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8247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131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78014</xdr:rowOff>
    </xdr:from>
    <xdr:to>
      <xdr:col>73</xdr:col>
      <xdr:colOff>180975</xdr:colOff>
      <xdr:row>18</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64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78014</xdr:rowOff>
    </xdr:from>
    <xdr:to>
      <xdr:col>69</xdr:col>
      <xdr:colOff>92075</xdr:colOff>
      <xdr:row>19</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641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125186</xdr:rowOff>
    </xdr:from>
    <xdr:to>
      <xdr:col>78</xdr:col>
      <xdr:colOff>120650</xdr:colOff>
      <xdr:row>19</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40113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9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27214</xdr:rowOff>
    </xdr:from>
    <xdr:to>
      <xdr:col>69</xdr:col>
      <xdr:colOff>142875</xdr:colOff>
      <xdr:row>18</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113591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84364</xdr:rowOff>
    </xdr:from>
    <xdr:to>
      <xdr:col>65</xdr:col>
      <xdr:colOff>53975</xdr:colOff>
      <xdr:row>20</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170741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これは、生活保護の保護率が類似団体平均に比べて低いことなどが主な要因である。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812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57</xdr:row>
      <xdr:rowOff>20865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159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81842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前年度から悪化したのは、後期高齢者医療広域連合に対する療養給付費負担金の増加などが主な要因である。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xdr:rowOff>
    </xdr:from>
    <xdr:to>
      <xdr:col>82</xdr:col>
      <xdr:colOff>107950</xdr:colOff>
      <xdr:row>53</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099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12700</xdr:rowOff>
    </xdr:from>
    <xdr:to>
      <xdr:col>78</xdr:col>
      <xdr:colOff>69850</xdr:colOff>
      <xdr:row>53</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146050</xdr:rowOff>
    </xdr:from>
    <xdr:to>
      <xdr:col>73</xdr:col>
      <xdr:colOff>180975</xdr:colOff>
      <xdr:row>53</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146050</xdr:rowOff>
    </xdr:from>
    <xdr:to>
      <xdr:col>69</xdr:col>
      <xdr:colOff>92075</xdr:colOff>
      <xdr:row>53</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061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0</xdr:rowOff>
    </xdr:from>
    <xdr:to>
      <xdr:col>82</xdr:col>
      <xdr:colOff>158750</xdr:colOff>
      <xdr:row>53</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80027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133350</xdr:rowOff>
    </xdr:from>
    <xdr:to>
      <xdr:col>78</xdr:col>
      <xdr:colOff>120650</xdr:colOff>
      <xdr:row>53</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73677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133350</xdr:rowOff>
    </xdr:from>
    <xdr:to>
      <xdr:col>74</xdr:col>
      <xdr:colOff>31750</xdr:colOff>
      <xdr:row>53</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95250</xdr:rowOff>
    </xdr:from>
    <xdr:to>
      <xdr:col>69</xdr:col>
      <xdr:colOff>142875</xdr:colOff>
      <xdr:row>53</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これは、下水道事業に対する一般会計の負担が大きいことなどが主な要因である。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引き続き、財政運営方針（令和２年度～令和５年度）に基づき、下水道事業の経営改善などに努めていく。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107950</xdr:rowOff>
    </xdr:from>
    <xdr:to>
      <xdr:col>82</xdr:col>
      <xdr:colOff>107950</xdr:colOff>
      <xdr:row>39</xdr:row>
      <xdr:rowOff>146050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6230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168927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107950</xdr:rowOff>
    </xdr:from>
    <xdr:to>
      <xdr:col>78</xdr:col>
      <xdr:colOff>69850</xdr:colOff>
      <xdr:row>38</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623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149877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146050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146050</xdr:rowOff>
    </xdr:from>
    <xdr:to>
      <xdr:col>69</xdr:col>
      <xdr:colOff>92075</xdr:colOff>
      <xdr:row>40</xdr:row>
      <xdr:rowOff>50800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6611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111777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67327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57150</xdr:rowOff>
    </xdr:from>
    <xdr:to>
      <xdr:col>78</xdr:col>
      <xdr:colOff>120650</xdr:colOff>
      <xdr:row>38</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143527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95250</xdr:rowOff>
    </xdr:from>
    <xdr:to>
      <xdr:col>69</xdr:col>
      <xdr:colOff>142875</xdr:colOff>
      <xdr:row>39</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86377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引き続き、財政運営方針に沿って、市債残高の抑制や、短期の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110671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87728"/>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82748</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9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110671</xdr:rowOff>
    </xdr:from>
    <xdr:to>
      <xdr:col>24</xdr:col>
      <xdr:colOff>114300</xdr:colOff>
      <xdr:row>80</xdr:row>
      <xdr:rowOff>110671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78</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140871"/>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12700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369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108857</xdr:rowOff>
    </xdr:from>
    <xdr:to>
      <xdr:col>20</xdr:col>
      <xdr:colOff>38100</xdr:colOff>
      <xdr:row>77</xdr:row>
      <xdr:rowOff>39007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49184</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167821</xdr:rowOff>
    </xdr:from>
    <xdr:to>
      <xdr:col>15</xdr:col>
      <xdr:colOff>98425</xdr:colOff>
      <xdr:row>78</xdr:row>
      <xdr:rowOff>94343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369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125186</xdr:rowOff>
    </xdr:from>
    <xdr:to>
      <xdr:col>15</xdr:col>
      <xdr:colOff>149225</xdr:colOff>
      <xdr:row>77</xdr:row>
      <xdr:rowOff>55336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65512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81</xdr:row>
      <xdr:rowOff>135164</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467443"/>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147156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10886</xdr:rowOff>
    </xdr:from>
    <xdr:to>
      <xdr:col>6</xdr:col>
      <xdr:colOff>171450</xdr:colOff>
      <xdr:row>80</xdr:row>
      <xdr:rowOff>112486</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122663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117021</xdr:rowOff>
    </xdr:from>
    <xdr:to>
      <xdr:col>15</xdr:col>
      <xdr:colOff>149225</xdr:colOff>
      <xdr:row>78</xdr:row>
      <xdr:rowOff>47171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31948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84364</xdr:rowOff>
    </xdr:from>
    <xdr:to>
      <xdr:col>6</xdr:col>
      <xdr:colOff>171450</xdr:colOff>
      <xdr:row>82</xdr:row>
      <xdr:rowOff>14514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170741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扶助費は類似団体平均を下回っている一方で、物件費及び補助費等が類似団体平均を上回っており、その結果類似団体平均とほぼ同水準で推移している。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158750</xdr:rowOff>
    </xdr:from>
    <xdr:to>
      <xdr:col>82</xdr:col>
      <xdr:colOff>107950</xdr:colOff>
      <xdr:row>78</xdr:row>
      <xdr:rowOff>76200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360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133350</xdr:rowOff>
    </xdr:from>
    <xdr:to>
      <xdr:col>78</xdr:col>
      <xdr:colOff>69850</xdr:colOff>
      <xdr:row>77</xdr:row>
      <xdr:rowOff>158750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33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133350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71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77</xdr:row>
      <xdr:rowOff>69850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890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168927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107950</xdr:rowOff>
    </xdr:from>
    <xdr:to>
      <xdr:col>78</xdr:col>
      <xdr:colOff>120650</xdr:colOff>
      <xdr:row>78</xdr:row>
      <xdr:rowOff>38100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82550</xdr:rowOff>
    </xdr:from>
    <xdr:to>
      <xdr:col>74</xdr:col>
      <xdr:colOff>31750</xdr:colOff>
      <xdr:row>78</xdr:row>
      <xdr:rowOff>12700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168927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49169</xdr:rowOff>
    </xdr:from>
    <xdr:to>
      <xdr:col>29</xdr:col>
      <xdr:colOff>127000</xdr:colOff>
      <xdr:row>13</xdr:row>
      <xdr:rowOff>87460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25644"/>
          <a:ext cx="6477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158790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3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76647</xdr:rowOff>
    </xdr:from>
    <xdr:to>
      <xdr:col>26</xdr:col>
      <xdr:colOff>50800</xdr:colOff>
      <xdr:row>13</xdr:row>
      <xdr:rowOff>87460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53122"/>
          <a:ext cx="698500" cy="1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76647</xdr:rowOff>
    </xdr:from>
    <xdr:to>
      <xdr:col>22</xdr:col>
      <xdr:colOff>114300</xdr:colOff>
      <xdr:row>13</xdr:row>
      <xdr:rowOff>89174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53122"/>
          <a:ext cx="6985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89174</xdr:rowOff>
    </xdr:from>
    <xdr:to>
      <xdr:col>18</xdr:col>
      <xdr:colOff>177800</xdr:colOff>
      <xdr:row>18</xdr:row>
      <xdr:rowOff>120927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65649"/>
          <a:ext cx="698500" cy="889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169819</xdr:rowOff>
    </xdr:from>
    <xdr:to>
      <xdr:col>29</xdr:col>
      <xdr:colOff>177800</xdr:colOff>
      <xdr:row>13</xdr:row>
      <xdr:rowOff>99969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7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14896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1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36660</xdr:rowOff>
    </xdr:from>
    <xdr:to>
      <xdr:col>26</xdr:col>
      <xdr:colOff>101600</xdr:colOff>
      <xdr:row>13</xdr:row>
      <xdr:rowOff>138260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1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148437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8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25847</xdr:rowOff>
    </xdr:from>
    <xdr:to>
      <xdr:col>22</xdr:col>
      <xdr:colOff>165100</xdr:colOff>
      <xdr:row>13</xdr:row>
      <xdr:rowOff>127447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0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137624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7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38374</xdr:rowOff>
    </xdr:from>
    <xdr:to>
      <xdr:col>19</xdr:col>
      <xdr:colOff>38100</xdr:colOff>
      <xdr:row>13</xdr:row>
      <xdr:rowOff>139974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1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150151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8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70127</xdr:rowOff>
    </xdr:from>
    <xdr:to>
      <xdr:col>15</xdr:col>
      <xdr:colOff>101600</xdr:colOff>
      <xdr:row>19</xdr:row>
      <xdr:rowOff>277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0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7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250581</xdr:rowOff>
    </xdr:from>
    <xdr:to>
      <xdr:col>29</xdr:col>
      <xdr:colOff>127000</xdr:colOff>
      <xdr:row>34</xdr:row>
      <xdr:rowOff>43241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175131"/>
          <a:ext cx="647700" cy="13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206599</xdr:rowOff>
    </xdr:from>
    <xdr:to>
      <xdr:col>26</xdr:col>
      <xdr:colOff>50800</xdr:colOff>
      <xdr:row>33</xdr:row>
      <xdr:rowOff>250581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131149"/>
          <a:ext cx="6985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206599</xdr:rowOff>
    </xdr:from>
    <xdr:to>
      <xdr:col>22</xdr:col>
      <xdr:colOff>114300</xdr:colOff>
      <xdr:row>33</xdr:row>
      <xdr:rowOff>224521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131149"/>
          <a:ext cx="6985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224521</xdr:rowOff>
    </xdr:from>
    <xdr:to>
      <xdr:col>18</xdr:col>
      <xdr:colOff>177800</xdr:colOff>
      <xdr:row>33</xdr:row>
      <xdr:rowOff>265120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149071"/>
          <a:ext cx="698500" cy="4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335341</xdr:rowOff>
    </xdr:from>
    <xdr:to>
      <xdr:col>29</xdr:col>
      <xdr:colOff>177800</xdr:colOff>
      <xdr:row>34</xdr:row>
      <xdr:rowOff>94041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259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180418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0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199781</xdr:rowOff>
    </xdr:from>
    <xdr:to>
      <xdr:col>26</xdr:col>
      <xdr:colOff>101600</xdr:colOff>
      <xdr:row>33</xdr:row>
      <xdr:rowOff>301381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12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140108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89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155799</xdr:rowOff>
    </xdr:from>
    <xdr:to>
      <xdr:col>22</xdr:col>
      <xdr:colOff>165100</xdr:colOff>
      <xdr:row>33</xdr:row>
      <xdr:rowOff>257399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08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96126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84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173721</xdr:rowOff>
    </xdr:from>
    <xdr:to>
      <xdr:col>19</xdr:col>
      <xdr:colOff>38100</xdr:colOff>
      <xdr:row>33</xdr:row>
      <xdr:rowOff>275321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09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114048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8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214320</xdr:rowOff>
    </xdr:from>
    <xdr:to>
      <xdr:col>15</xdr:col>
      <xdr:colOff>101600</xdr:colOff>
      <xdr:row>33</xdr:row>
      <xdr:rowOff>315920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154647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90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44259</xdr:rowOff>
    </xdr:from>
    <xdr:to>
      <xdr:col>24</xdr:col>
      <xdr:colOff>63500</xdr:colOff>
      <xdr:row>31</xdr:row>
      <xdr:rowOff>162560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359209"/>
          <a:ext cx="8382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135037</xdr:rowOff>
    </xdr:from>
    <xdr:to>
      <xdr:col>19</xdr:col>
      <xdr:colOff>177800</xdr:colOff>
      <xdr:row>31</xdr:row>
      <xdr:rowOff>162560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449987"/>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123241</xdr:rowOff>
    </xdr:from>
    <xdr:to>
      <xdr:col>15</xdr:col>
      <xdr:colOff>50800</xdr:colOff>
      <xdr:row>31</xdr:row>
      <xdr:rowOff>135037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438191"/>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123241</xdr:rowOff>
    </xdr:from>
    <xdr:to>
      <xdr:col>10</xdr:col>
      <xdr:colOff>114300</xdr:colOff>
      <xdr:row>37</xdr:row>
      <xdr:rowOff>84744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438191"/>
          <a:ext cx="889000" cy="99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164909</xdr:rowOff>
    </xdr:from>
    <xdr:to>
      <xdr:col>24</xdr:col>
      <xdr:colOff>114300</xdr:colOff>
      <xdr:row>31</xdr:row>
      <xdr:rowOff>95059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79836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2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111760</xdr:rowOff>
    </xdr:from>
    <xdr:to>
      <xdr:col>20</xdr:col>
      <xdr:colOff>38100</xdr:colOff>
      <xdr:row>32</xdr:row>
      <xdr:rowOff>41910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58437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20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84237</xdr:rowOff>
    </xdr:from>
    <xdr:to>
      <xdr:col>15</xdr:col>
      <xdr:colOff>101600</xdr:colOff>
      <xdr:row>32</xdr:row>
      <xdr:rowOff>14387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30914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7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72441</xdr:rowOff>
    </xdr:from>
    <xdr:to>
      <xdr:col>10</xdr:col>
      <xdr:colOff>165100</xdr:colOff>
      <xdr:row>32</xdr:row>
      <xdr:rowOff>2591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3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19118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1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33944</xdr:rowOff>
    </xdr:from>
    <xdr:to>
      <xdr:col>6</xdr:col>
      <xdr:colOff>38100</xdr:colOff>
      <xdr:row>37</xdr:row>
      <xdr:rowOff>135544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1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27366</xdr:rowOff>
    </xdr:from>
    <xdr:to>
      <xdr:col>24</xdr:col>
      <xdr:colOff>63500</xdr:colOff>
      <xdr:row>55</xdr:row>
      <xdr:rowOff>54158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457116"/>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27366</xdr:rowOff>
    </xdr:from>
    <xdr:to>
      <xdr:col>19</xdr:col>
      <xdr:colOff>177800</xdr:colOff>
      <xdr:row>55</xdr:row>
      <xdr:rowOff>110622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457116"/>
          <a:ext cx="8890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110622</xdr:rowOff>
    </xdr:from>
    <xdr:to>
      <xdr:col>15</xdr:col>
      <xdr:colOff>50800</xdr:colOff>
      <xdr:row>55</xdr:row>
      <xdr:rowOff>165943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540372"/>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165943</xdr:rowOff>
    </xdr:from>
    <xdr:to>
      <xdr:col>10</xdr:col>
      <xdr:colOff>114300</xdr:colOff>
      <xdr:row>56</xdr:row>
      <xdr:rowOff>9855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595693"/>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3358</xdr:rowOff>
    </xdr:from>
    <xdr:to>
      <xdr:col>24</xdr:col>
      <xdr:colOff>114300</xdr:colOff>
      <xdr:row>55</xdr:row>
      <xdr:rowOff>104958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4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153235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148016</xdr:rowOff>
    </xdr:from>
    <xdr:to>
      <xdr:col>20</xdr:col>
      <xdr:colOff>38100</xdr:colOff>
      <xdr:row>55</xdr:row>
      <xdr:rowOff>78166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4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94693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1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59822</xdr:rowOff>
    </xdr:from>
    <xdr:to>
      <xdr:col>15</xdr:col>
      <xdr:colOff>101600</xdr:colOff>
      <xdr:row>55</xdr:row>
      <xdr:rowOff>161422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4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6499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2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115143</xdr:rowOff>
    </xdr:from>
    <xdr:to>
      <xdr:col>10</xdr:col>
      <xdr:colOff>165100</xdr:colOff>
      <xdr:row>56</xdr:row>
      <xdr:rowOff>45293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61820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3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130505</xdr:rowOff>
    </xdr:from>
    <xdr:to>
      <xdr:col>6</xdr:col>
      <xdr:colOff>38100</xdr:colOff>
      <xdr:row>56</xdr:row>
      <xdr:rowOff>60655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77182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3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82017</xdr:rowOff>
    </xdr:from>
    <xdr:to>
      <xdr:col>24</xdr:col>
      <xdr:colOff>62865</xdr:colOff>
      <xdr:row>77</xdr:row>
      <xdr:rowOff>140919</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54967"/>
          <a:ext cx="1270" cy="10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144746</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140919</xdr:rowOff>
    </xdr:from>
    <xdr:to>
      <xdr:col>24</xdr:col>
      <xdr:colOff>152400</xdr:colOff>
      <xdr:row>77</xdr:row>
      <xdr:rowOff>140919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4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28694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3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82017</xdr:rowOff>
    </xdr:from>
    <xdr:to>
      <xdr:col>24</xdr:col>
      <xdr:colOff>152400</xdr:colOff>
      <xdr:row>71</xdr:row>
      <xdr:rowOff>82017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5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140919</xdr:rowOff>
    </xdr:from>
    <xdr:to>
      <xdr:col>24</xdr:col>
      <xdr:colOff>63500</xdr:colOff>
      <xdr:row>78</xdr:row>
      <xdr:rowOff>19838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42569"/>
          <a:ext cx="8382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138904</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26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116027</xdr:rowOff>
    </xdr:from>
    <xdr:to>
      <xdr:col>24</xdr:col>
      <xdr:colOff>114300</xdr:colOff>
      <xdr:row>76</xdr:row>
      <xdr:rowOff>46177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5817</xdr:rowOff>
    </xdr:from>
    <xdr:to>
      <xdr:col>19</xdr:col>
      <xdr:colOff>177800</xdr:colOff>
      <xdr:row>78</xdr:row>
      <xdr:rowOff>19838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78917"/>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148183</xdr:rowOff>
    </xdr:from>
    <xdr:to>
      <xdr:col>20</xdr:col>
      <xdr:colOff>38100</xdr:colOff>
      <xdr:row>76</xdr:row>
      <xdr:rowOff>78333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94861</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160959</xdr:rowOff>
    </xdr:from>
    <xdr:to>
      <xdr:col>15</xdr:col>
      <xdr:colOff>50800</xdr:colOff>
      <xdr:row>78</xdr:row>
      <xdr:rowOff>5817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62609"/>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139649</xdr:rowOff>
    </xdr:from>
    <xdr:to>
      <xdr:col>15</xdr:col>
      <xdr:colOff>101600</xdr:colOff>
      <xdr:row>76</xdr:row>
      <xdr:rowOff>69799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86326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160959</xdr:rowOff>
    </xdr:from>
    <xdr:to>
      <xdr:col>10</xdr:col>
      <xdr:colOff>114300</xdr:colOff>
      <xdr:row>78</xdr:row>
      <xdr:rowOff>53899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62609"/>
          <a:ext cx="889000" cy="6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167920</xdr:rowOff>
    </xdr:from>
    <xdr:to>
      <xdr:col>10</xdr:col>
      <xdr:colOff>165100</xdr:colOff>
      <xdr:row>76</xdr:row>
      <xdr:rowOff>98070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114596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17348</xdr:rowOff>
    </xdr:from>
    <xdr:to>
      <xdr:col>6</xdr:col>
      <xdr:colOff>38100</xdr:colOff>
      <xdr:row>76</xdr:row>
      <xdr:rowOff>118948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0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135476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90119</xdr:rowOff>
    </xdr:from>
    <xdr:to>
      <xdr:col>24</xdr:col>
      <xdr:colOff>114300</xdr:colOff>
      <xdr:row>78</xdr:row>
      <xdr:rowOff>20269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5046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140488</xdr:rowOff>
    </xdr:from>
    <xdr:to>
      <xdr:col>20</xdr:col>
      <xdr:colOff>38100</xdr:colOff>
      <xdr:row>78</xdr:row>
      <xdr:rowOff>70638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61765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126467</xdr:rowOff>
    </xdr:from>
    <xdr:to>
      <xdr:col>15</xdr:col>
      <xdr:colOff>101600</xdr:colOff>
      <xdr:row>78</xdr:row>
      <xdr:rowOff>56617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47744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110159</xdr:rowOff>
    </xdr:from>
    <xdr:to>
      <xdr:col>10</xdr:col>
      <xdr:colOff>165100</xdr:colOff>
      <xdr:row>78</xdr:row>
      <xdr:rowOff>40309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31436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3099</xdr:rowOff>
    </xdr:from>
    <xdr:to>
      <xdr:col>6</xdr:col>
      <xdr:colOff>38100</xdr:colOff>
      <xdr:row>78</xdr:row>
      <xdr:rowOff>104699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95826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68745</xdr:rowOff>
    </xdr:from>
    <xdr:to>
      <xdr:col>24</xdr:col>
      <xdr:colOff>63500</xdr:colOff>
      <xdr:row>95</xdr:row>
      <xdr:rowOff>115633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56495"/>
          <a:ext cx="838200" cy="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115633</xdr:rowOff>
    </xdr:from>
    <xdr:to>
      <xdr:col>19</xdr:col>
      <xdr:colOff>177800</xdr:colOff>
      <xdr:row>96</xdr:row>
      <xdr:rowOff>5538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03383"/>
          <a:ext cx="8890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5538</xdr:rowOff>
    </xdr:from>
    <xdr:to>
      <xdr:col>15</xdr:col>
      <xdr:colOff>50800</xdr:colOff>
      <xdr:row>96</xdr:row>
      <xdr:rowOff>8903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6473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55948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159817</xdr:rowOff>
    </xdr:from>
    <xdr:to>
      <xdr:col>10</xdr:col>
      <xdr:colOff>114300</xdr:colOff>
      <xdr:row>96</xdr:row>
      <xdr:rowOff>8903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44756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76255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108538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17945</xdr:rowOff>
    </xdr:from>
    <xdr:to>
      <xdr:col>24</xdr:col>
      <xdr:colOff>114300</xdr:colOff>
      <xdr:row>95</xdr:row>
      <xdr:rowOff>119545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167822</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8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64833</xdr:rowOff>
    </xdr:from>
    <xdr:to>
      <xdr:col>20</xdr:col>
      <xdr:colOff>38100</xdr:colOff>
      <xdr:row>95</xdr:row>
      <xdr:rowOff>166433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157560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44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126188</xdr:rowOff>
    </xdr:from>
    <xdr:to>
      <xdr:col>15</xdr:col>
      <xdr:colOff>101600</xdr:colOff>
      <xdr:row>96</xdr:row>
      <xdr:rowOff>56338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72865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18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129553</xdr:rowOff>
    </xdr:from>
    <xdr:to>
      <xdr:col>10</xdr:col>
      <xdr:colOff>165100</xdr:colOff>
      <xdr:row>96</xdr:row>
      <xdr:rowOff>59703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76230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1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109017</xdr:rowOff>
    </xdr:from>
    <xdr:to>
      <xdr:col>6</xdr:col>
      <xdr:colOff>38100</xdr:colOff>
      <xdr:row>96</xdr:row>
      <xdr:rowOff>39167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55694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1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48826</xdr:rowOff>
    </xdr:from>
    <xdr:to>
      <xdr:col>55</xdr:col>
      <xdr:colOff>0</xdr:colOff>
      <xdr:row>39</xdr:row>
      <xdr:rowOff>33140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535226"/>
          <a:ext cx="838200" cy="118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158445</xdr:rowOff>
    </xdr:from>
    <xdr:to>
      <xdr:col>50</xdr:col>
      <xdr:colOff>114300</xdr:colOff>
      <xdr:row>39</xdr:row>
      <xdr:rowOff>33140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73545"/>
          <a:ext cx="8890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158445</xdr:rowOff>
    </xdr:from>
    <xdr:to>
      <xdr:col>45</xdr:col>
      <xdr:colOff>177800</xdr:colOff>
      <xdr:row>39</xdr:row>
      <xdr:rowOff>18673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7354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82447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18673</xdr:rowOff>
    </xdr:from>
    <xdr:to>
      <xdr:col>41</xdr:col>
      <xdr:colOff>50800</xdr:colOff>
      <xdr:row>39</xdr:row>
      <xdr:rowOff>19816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0522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83297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169476</xdr:rowOff>
    </xdr:from>
    <xdr:to>
      <xdr:col>55</xdr:col>
      <xdr:colOff>50800</xdr:colOff>
      <xdr:row>32</xdr:row>
      <xdr:rowOff>99626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4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20903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33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153790</xdr:rowOff>
    </xdr:from>
    <xdr:to>
      <xdr:col>50</xdr:col>
      <xdr:colOff>165100</xdr:colOff>
      <xdr:row>39</xdr:row>
      <xdr:rowOff>83940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100467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107645</xdr:rowOff>
    </xdr:from>
    <xdr:to>
      <xdr:col>46</xdr:col>
      <xdr:colOff>38100</xdr:colOff>
      <xdr:row>39</xdr:row>
      <xdr:rowOff>37795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54322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139323</xdr:rowOff>
    </xdr:from>
    <xdr:to>
      <xdr:col>41</xdr:col>
      <xdr:colOff>101600</xdr:colOff>
      <xdr:row>39</xdr:row>
      <xdr:rowOff>69473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86000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2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140466</xdr:rowOff>
    </xdr:from>
    <xdr:to>
      <xdr:col>36</xdr:col>
      <xdr:colOff>165100</xdr:colOff>
      <xdr:row>39</xdr:row>
      <xdr:rowOff>70616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87142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82452</xdr:rowOff>
    </xdr:from>
    <xdr:to>
      <xdr:col>55</xdr:col>
      <xdr:colOff>0</xdr:colOff>
      <xdr:row>55</xdr:row>
      <xdr:rowOff>157759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40752"/>
          <a:ext cx="838200" cy="24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160240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0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157759</xdr:rowOff>
    </xdr:from>
    <xdr:to>
      <xdr:col>50</xdr:col>
      <xdr:colOff>114300</xdr:colOff>
      <xdr:row>56</xdr:row>
      <xdr:rowOff>162397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587509"/>
          <a:ext cx="889000" cy="17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91335</xdr:rowOff>
    </xdr:from>
    <xdr:to>
      <xdr:col>45</xdr:col>
      <xdr:colOff>177800</xdr:colOff>
      <xdr:row>56</xdr:row>
      <xdr:rowOff>162397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692535"/>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127552</xdr:rowOff>
    </xdr:from>
    <xdr:to>
      <xdr:col>41</xdr:col>
      <xdr:colOff>50800</xdr:colOff>
      <xdr:row>56</xdr:row>
      <xdr:rowOff>91335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385852"/>
          <a:ext cx="889000" cy="30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104255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1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31652</xdr:rowOff>
    </xdr:from>
    <xdr:to>
      <xdr:col>55</xdr:col>
      <xdr:colOff>50800</xdr:colOff>
      <xdr:row>54</xdr:row>
      <xdr:rowOff>133252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10079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106959</xdr:rowOff>
    </xdr:from>
    <xdr:to>
      <xdr:col>50</xdr:col>
      <xdr:colOff>165100</xdr:colOff>
      <xdr:row>56</xdr:row>
      <xdr:rowOff>37109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28236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62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111597</xdr:rowOff>
    </xdr:from>
    <xdr:to>
      <xdr:col>46</xdr:col>
      <xdr:colOff>38100</xdr:colOff>
      <xdr:row>57</xdr:row>
      <xdr:rowOff>41747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32874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40535</xdr:rowOff>
    </xdr:from>
    <xdr:to>
      <xdr:col>41</xdr:col>
      <xdr:colOff>101600</xdr:colOff>
      <xdr:row>56</xdr:row>
      <xdr:rowOff>142135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133262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3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76752</xdr:rowOff>
    </xdr:from>
    <xdr:to>
      <xdr:col>36</xdr:col>
      <xdr:colOff>165100</xdr:colOff>
      <xdr:row>55</xdr:row>
      <xdr:rowOff>6902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3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23429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11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91511</xdr:rowOff>
    </xdr:from>
    <xdr:to>
      <xdr:col>55</xdr:col>
      <xdr:colOff>0</xdr:colOff>
      <xdr:row>72</xdr:row>
      <xdr:rowOff>168870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264461"/>
          <a:ext cx="838200" cy="24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154513</xdr:rowOff>
    </xdr:from>
    <xdr:to>
      <xdr:col>50</xdr:col>
      <xdr:colOff>114300</xdr:colOff>
      <xdr:row>72</xdr:row>
      <xdr:rowOff>168870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498913"/>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77294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82733</xdr:rowOff>
    </xdr:from>
    <xdr:to>
      <xdr:col>45</xdr:col>
      <xdr:colOff>177800</xdr:colOff>
      <xdr:row>72</xdr:row>
      <xdr:rowOff>154513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427133"/>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31025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82733</xdr:rowOff>
    </xdr:from>
    <xdr:to>
      <xdr:col>41</xdr:col>
      <xdr:colOff>50800</xdr:colOff>
      <xdr:row>72</xdr:row>
      <xdr:rowOff>163978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427133"/>
          <a:ext cx="889000" cy="8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153921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40711</xdr:rowOff>
    </xdr:from>
    <xdr:to>
      <xdr:col>55</xdr:col>
      <xdr:colOff>50800</xdr:colOff>
      <xdr:row>71</xdr:row>
      <xdr:rowOff>142311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2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165188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16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118070</xdr:rowOff>
    </xdr:from>
    <xdr:to>
      <xdr:col>50</xdr:col>
      <xdr:colOff>165100</xdr:colOff>
      <xdr:row>73</xdr:row>
      <xdr:rowOff>48220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4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64747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2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103713</xdr:rowOff>
    </xdr:from>
    <xdr:to>
      <xdr:col>46</xdr:col>
      <xdr:colOff>38100</xdr:colOff>
      <xdr:row>73</xdr:row>
      <xdr:rowOff>33863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4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50390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2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31933</xdr:rowOff>
    </xdr:from>
    <xdr:to>
      <xdr:col>41</xdr:col>
      <xdr:colOff>101600</xdr:colOff>
      <xdr:row>72</xdr:row>
      <xdr:rowOff>133533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3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150060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1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113178</xdr:rowOff>
    </xdr:from>
    <xdr:to>
      <xdr:col>36</xdr:col>
      <xdr:colOff>165100</xdr:colOff>
      <xdr:row>73</xdr:row>
      <xdr:rowOff>43328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4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59855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2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154178</xdr:rowOff>
    </xdr:from>
    <xdr:to>
      <xdr:col>55</xdr:col>
      <xdr:colOff>0</xdr:colOff>
      <xdr:row>97</xdr:row>
      <xdr:rowOff>64719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613378"/>
          <a:ext cx="8382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92079</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036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64719</xdr:rowOff>
    </xdr:from>
    <xdr:to>
      <xdr:col>50</xdr:col>
      <xdr:colOff>114300</xdr:colOff>
      <xdr:row>98</xdr:row>
      <xdr:rowOff>17895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695369"/>
          <a:ext cx="889000" cy="1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17895</xdr:rowOff>
    </xdr:from>
    <xdr:to>
      <xdr:col>45</xdr:col>
      <xdr:colOff>177800</xdr:colOff>
      <xdr:row>98</xdr:row>
      <xdr:rowOff>111888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81999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95428</xdr:rowOff>
    </xdr:from>
    <xdr:to>
      <xdr:col>41</xdr:col>
      <xdr:colOff>50800</xdr:colOff>
      <xdr:row>98</xdr:row>
      <xdr:rowOff>111888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97528"/>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112844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145800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103378</xdr:rowOff>
    </xdr:from>
    <xdr:to>
      <xdr:col>55</xdr:col>
      <xdr:colOff>50800</xdr:colOff>
      <xdr:row>97</xdr:row>
      <xdr:rowOff>33528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81805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13919</xdr:rowOff>
    </xdr:from>
    <xdr:to>
      <xdr:col>50</xdr:col>
      <xdr:colOff>165100</xdr:colOff>
      <xdr:row>97</xdr:row>
      <xdr:rowOff>115519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106646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138545</xdr:rowOff>
    </xdr:from>
    <xdr:to>
      <xdr:col>46</xdr:col>
      <xdr:colOff>38100</xdr:colOff>
      <xdr:row>98</xdr:row>
      <xdr:rowOff>68695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59822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61088</xdr:rowOff>
    </xdr:from>
    <xdr:to>
      <xdr:col>41</xdr:col>
      <xdr:colOff>101600</xdr:colOff>
      <xdr:row>98</xdr:row>
      <xdr:rowOff>162688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153815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44628</xdr:rowOff>
    </xdr:from>
    <xdr:to>
      <xdr:col>36</xdr:col>
      <xdr:colOff>165100</xdr:colOff>
      <xdr:row>98</xdr:row>
      <xdr:rowOff>146228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137355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34163</xdr:rowOff>
    </xdr:from>
    <xdr:to>
      <xdr:col>85</xdr:col>
      <xdr:colOff>127000</xdr:colOff>
      <xdr:row>33</xdr:row>
      <xdr:rowOff>158178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5520563"/>
          <a:ext cx="838200" cy="2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94361</xdr:rowOff>
    </xdr:from>
    <xdr:to>
      <xdr:col>81</xdr:col>
      <xdr:colOff>50800</xdr:colOff>
      <xdr:row>32</xdr:row>
      <xdr:rowOff>34163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5409311"/>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94361</xdr:rowOff>
    </xdr:from>
    <xdr:to>
      <xdr:col>76</xdr:col>
      <xdr:colOff>114300</xdr:colOff>
      <xdr:row>38</xdr:row>
      <xdr:rowOff>137414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5409311"/>
          <a:ext cx="889000" cy="124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153433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38164</xdr:rowOff>
    </xdr:from>
    <xdr:to>
      <xdr:col>71</xdr:col>
      <xdr:colOff>177800</xdr:colOff>
      <xdr:row>38</xdr:row>
      <xdr:rowOff>137414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553264"/>
          <a:ext cx="8890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103712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61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107378</xdr:rowOff>
    </xdr:from>
    <xdr:to>
      <xdr:col>85</xdr:col>
      <xdr:colOff>177800</xdr:colOff>
      <xdr:row>34</xdr:row>
      <xdr:rowOff>37528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57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130255</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561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154813</xdr:rowOff>
    </xdr:from>
    <xdr:to>
      <xdr:col>81</xdr:col>
      <xdr:colOff>101600</xdr:colOff>
      <xdr:row>32</xdr:row>
      <xdr:rowOff>84963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54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101490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52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43561</xdr:rowOff>
    </xdr:from>
    <xdr:to>
      <xdr:col>76</xdr:col>
      <xdr:colOff>165100</xdr:colOff>
      <xdr:row>31</xdr:row>
      <xdr:rowOff>145161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53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161688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51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86614</xdr:rowOff>
    </xdr:from>
    <xdr:to>
      <xdr:col>72</xdr:col>
      <xdr:colOff>38100</xdr:colOff>
      <xdr:row>39</xdr:row>
      <xdr:rowOff>16764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7891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158814</xdr:rowOff>
    </xdr:from>
    <xdr:to>
      <xdr:col>67</xdr:col>
      <xdr:colOff>101600</xdr:colOff>
      <xdr:row>38</xdr:row>
      <xdr:rowOff>88964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105491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277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99761</xdr:rowOff>
    </xdr:from>
    <xdr:to>
      <xdr:col>85</xdr:col>
      <xdr:colOff>127000</xdr:colOff>
      <xdr:row>74</xdr:row>
      <xdr:rowOff>50578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615611"/>
          <a:ext cx="838200" cy="1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50737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3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99761</xdr:rowOff>
    </xdr:from>
    <xdr:to>
      <xdr:col>81</xdr:col>
      <xdr:colOff>50800</xdr:colOff>
      <xdr:row>73</xdr:row>
      <xdr:rowOff>116938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615611"/>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113210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0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80133</xdr:rowOff>
    </xdr:from>
    <xdr:to>
      <xdr:col>76</xdr:col>
      <xdr:colOff>114300</xdr:colOff>
      <xdr:row>73</xdr:row>
      <xdr:rowOff>116938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595983"/>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65237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57894</xdr:rowOff>
    </xdr:from>
    <xdr:to>
      <xdr:col>71</xdr:col>
      <xdr:colOff>177800</xdr:colOff>
      <xdr:row>73</xdr:row>
      <xdr:rowOff>80133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573744"/>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84048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63049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171228</xdr:rowOff>
    </xdr:from>
    <xdr:to>
      <xdr:col>85</xdr:col>
      <xdr:colOff>177800</xdr:colOff>
      <xdr:row>74</xdr:row>
      <xdr:rowOff>101378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6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22655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48961</xdr:rowOff>
    </xdr:from>
    <xdr:to>
      <xdr:col>81</xdr:col>
      <xdr:colOff>101600</xdr:colOff>
      <xdr:row>73</xdr:row>
      <xdr:rowOff>150561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167088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66138</xdr:rowOff>
    </xdr:from>
    <xdr:to>
      <xdr:col>76</xdr:col>
      <xdr:colOff>165100</xdr:colOff>
      <xdr:row>73</xdr:row>
      <xdr:rowOff>167738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5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12815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3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29333</xdr:rowOff>
    </xdr:from>
    <xdr:to>
      <xdr:col>72</xdr:col>
      <xdr:colOff>38100</xdr:colOff>
      <xdr:row>73</xdr:row>
      <xdr:rowOff>130933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5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147460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32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7094</xdr:rowOff>
    </xdr:from>
    <xdr:to>
      <xdr:col>67</xdr:col>
      <xdr:colOff>101600</xdr:colOff>
      <xdr:row>73</xdr:row>
      <xdr:rowOff>108694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5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125221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29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68453</xdr:rowOff>
    </xdr:from>
    <xdr:to>
      <xdr:col>85</xdr:col>
      <xdr:colOff>127000</xdr:colOff>
      <xdr:row>97</xdr:row>
      <xdr:rowOff>113664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99103"/>
          <a:ext cx="838200" cy="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113664</xdr:rowOff>
    </xdr:from>
    <xdr:to>
      <xdr:col>81</xdr:col>
      <xdr:colOff>50800</xdr:colOff>
      <xdr:row>98</xdr:row>
      <xdr:rowOff>39878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44314"/>
          <a:ext cx="889000" cy="9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25781</xdr:rowOff>
    </xdr:from>
    <xdr:to>
      <xdr:col>76</xdr:col>
      <xdr:colOff>114300</xdr:colOff>
      <xdr:row>98</xdr:row>
      <xdr:rowOff>39878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2788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11812</xdr:rowOff>
    </xdr:from>
    <xdr:to>
      <xdr:col>71</xdr:col>
      <xdr:colOff>177800</xdr:colOff>
      <xdr:row>98</xdr:row>
      <xdr:rowOff>25781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13912"/>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17653</xdr:rowOff>
    </xdr:from>
    <xdr:to>
      <xdr:col>85</xdr:col>
      <xdr:colOff>177800</xdr:colOff>
      <xdr:row>97</xdr:row>
      <xdr:rowOff>119253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167530</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2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62864</xdr:rowOff>
    </xdr:from>
    <xdr:to>
      <xdr:col>81</xdr:col>
      <xdr:colOff>101600</xdr:colOff>
      <xdr:row>97</xdr:row>
      <xdr:rowOff>164464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155591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78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160528</xdr:rowOff>
    </xdr:from>
    <xdr:to>
      <xdr:col>76</xdr:col>
      <xdr:colOff>165100</xdr:colOff>
      <xdr:row>98</xdr:row>
      <xdr:rowOff>90678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81805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8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146431</xdr:rowOff>
    </xdr:from>
    <xdr:to>
      <xdr:col>72</xdr:col>
      <xdr:colOff>38100</xdr:colOff>
      <xdr:row>98</xdr:row>
      <xdr:rowOff>76581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67708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132462</xdr:rowOff>
    </xdr:from>
    <xdr:to>
      <xdr:col>67</xdr:col>
      <xdr:colOff>101600</xdr:colOff>
      <xdr:row>98</xdr:row>
      <xdr:rowOff>62612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53739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5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27686</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685536"/>
          <a:ext cx="1269"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145813</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46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27686</xdr:rowOff>
    </xdr:from>
    <xdr:to>
      <xdr:col>116</xdr:col>
      <xdr:colOff>152400</xdr:colOff>
      <xdr:row>33</xdr:row>
      <xdr:rowOff>27686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6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30429</xdr:rowOff>
    </xdr:from>
    <xdr:to>
      <xdr:col>116</xdr:col>
      <xdr:colOff>63500</xdr:colOff>
      <xdr:row>34</xdr:row>
      <xdr:rowOff>41402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5688279"/>
          <a:ext cx="8382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159681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60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9804</xdr:rowOff>
    </xdr:from>
    <xdr:to>
      <xdr:col>116</xdr:col>
      <xdr:colOff>114300</xdr:colOff>
      <xdr:row>36</xdr:row>
      <xdr:rowOff>111404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153644</xdr:rowOff>
    </xdr:from>
    <xdr:to>
      <xdr:col>111</xdr:col>
      <xdr:colOff>177800</xdr:colOff>
      <xdr:row>33</xdr:row>
      <xdr:rowOff>30429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640044"/>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141250</xdr:rowOff>
    </xdr:from>
    <xdr:to>
      <xdr:col>112</xdr:col>
      <xdr:colOff>38100</xdr:colOff>
      <xdr:row>36</xdr:row>
      <xdr:rowOff>71400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62527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30429</xdr:rowOff>
    </xdr:from>
    <xdr:to>
      <xdr:col>107</xdr:col>
      <xdr:colOff>50800</xdr:colOff>
      <xdr:row>32</xdr:row>
      <xdr:rowOff>153644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5345379"/>
          <a:ext cx="889000" cy="2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141021</xdr:rowOff>
    </xdr:from>
    <xdr:to>
      <xdr:col>107</xdr:col>
      <xdr:colOff>101600</xdr:colOff>
      <xdr:row>36</xdr:row>
      <xdr:rowOff>71171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62298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30429</xdr:rowOff>
    </xdr:from>
    <xdr:to>
      <xdr:col>102</xdr:col>
      <xdr:colOff>114300</xdr:colOff>
      <xdr:row>31</xdr:row>
      <xdr:rowOff>103124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5345379"/>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93700</xdr:rowOff>
    </xdr:from>
    <xdr:to>
      <xdr:col>102</xdr:col>
      <xdr:colOff>165100</xdr:colOff>
      <xdr:row>36</xdr:row>
      <xdr:rowOff>23850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0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14977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1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52781</xdr:rowOff>
    </xdr:from>
    <xdr:to>
      <xdr:col>98</xdr:col>
      <xdr:colOff>38100</xdr:colOff>
      <xdr:row>35</xdr:row>
      <xdr:rowOff>154381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053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145508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162052</xdr:rowOff>
    </xdr:from>
    <xdr:to>
      <xdr:col>116</xdr:col>
      <xdr:colOff>114300</xdr:colOff>
      <xdr:row>34</xdr:row>
      <xdr:rowOff>92202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13479</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151079</xdr:rowOff>
    </xdr:from>
    <xdr:to>
      <xdr:col>112</xdr:col>
      <xdr:colOff>38100</xdr:colOff>
      <xdr:row>33</xdr:row>
      <xdr:rowOff>81229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6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97756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41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102844</xdr:rowOff>
    </xdr:from>
    <xdr:to>
      <xdr:col>107</xdr:col>
      <xdr:colOff>101600</xdr:colOff>
      <xdr:row>33</xdr:row>
      <xdr:rowOff>32994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5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49521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3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151079</xdr:rowOff>
    </xdr:from>
    <xdr:to>
      <xdr:col>102</xdr:col>
      <xdr:colOff>165100</xdr:colOff>
      <xdr:row>31</xdr:row>
      <xdr:rowOff>81229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97756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06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52324</xdr:rowOff>
    </xdr:from>
    <xdr:to>
      <xdr:col>98</xdr:col>
      <xdr:colOff>38100</xdr:colOff>
      <xdr:row>31</xdr:row>
      <xdr:rowOff>153924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170451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131722</xdr:rowOff>
    </xdr:from>
    <xdr:to>
      <xdr:col>116</xdr:col>
      <xdr:colOff>63500</xdr:colOff>
      <xdr:row>58</xdr:row>
      <xdr:rowOff>15837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904372"/>
          <a:ext cx="838200" cy="5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15837</xdr:rowOff>
    </xdr:from>
    <xdr:to>
      <xdr:col>111</xdr:col>
      <xdr:colOff>177800</xdr:colOff>
      <xdr:row>58</xdr:row>
      <xdr:rowOff>30353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59937"/>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102600</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56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14367</xdr:rowOff>
    </xdr:from>
    <xdr:to>
      <xdr:col>107</xdr:col>
      <xdr:colOff>50800</xdr:colOff>
      <xdr:row>58</xdr:row>
      <xdr:rowOff>30353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58467"/>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98615</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1153</xdr:rowOff>
    </xdr:from>
    <xdr:to>
      <xdr:col>102</xdr:col>
      <xdr:colOff>114300</xdr:colOff>
      <xdr:row>58</xdr:row>
      <xdr:rowOff>14367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45253"/>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81698</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71823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80922</xdr:rowOff>
    </xdr:from>
    <xdr:to>
      <xdr:col>116</xdr:col>
      <xdr:colOff>114300</xdr:colOff>
      <xdr:row>58</xdr:row>
      <xdr:rowOff>11072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59349</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3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136487</xdr:rowOff>
    </xdr:from>
    <xdr:to>
      <xdr:col>112</xdr:col>
      <xdr:colOff>38100</xdr:colOff>
      <xdr:row>58</xdr:row>
      <xdr:rowOff>66637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83164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6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151003</xdr:rowOff>
    </xdr:from>
    <xdr:to>
      <xdr:col>107</xdr:col>
      <xdr:colOff>101600</xdr:colOff>
      <xdr:row>58</xdr:row>
      <xdr:rowOff>81153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97680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6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135017</xdr:rowOff>
    </xdr:from>
    <xdr:to>
      <xdr:col>102</xdr:col>
      <xdr:colOff>165100</xdr:colOff>
      <xdr:row>58</xdr:row>
      <xdr:rowOff>65167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81694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6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121803</xdr:rowOff>
    </xdr:from>
    <xdr:to>
      <xdr:col>98</xdr:col>
      <xdr:colOff>38100</xdr:colOff>
      <xdr:row>58</xdr:row>
      <xdr:rowOff>51953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9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68480</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66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85888</xdr:rowOff>
    </xdr:from>
    <xdr:to>
      <xdr:col>116</xdr:col>
      <xdr:colOff>63500</xdr:colOff>
      <xdr:row>75</xdr:row>
      <xdr:rowOff>96769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44638"/>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96769</xdr:rowOff>
    </xdr:from>
    <xdr:to>
      <xdr:col>111</xdr:col>
      <xdr:colOff>177800</xdr:colOff>
      <xdr:row>75</xdr:row>
      <xdr:rowOff>104450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955519"/>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104450</xdr:rowOff>
    </xdr:from>
    <xdr:to>
      <xdr:col>107</xdr:col>
      <xdr:colOff>50800</xdr:colOff>
      <xdr:row>76</xdr:row>
      <xdr:rowOff>85522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963200"/>
          <a:ext cx="889000" cy="15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149805</xdr:rowOff>
    </xdr:from>
    <xdr:to>
      <xdr:col>102</xdr:col>
      <xdr:colOff>114300</xdr:colOff>
      <xdr:row>76</xdr:row>
      <xdr:rowOff>85522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008555"/>
          <a:ext cx="8890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35088</xdr:rowOff>
    </xdr:from>
    <xdr:to>
      <xdr:col>116</xdr:col>
      <xdr:colOff>114300</xdr:colOff>
      <xdr:row>75</xdr:row>
      <xdr:rowOff>136688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13515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45969</xdr:rowOff>
    </xdr:from>
    <xdr:to>
      <xdr:col>112</xdr:col>
      <xdr:colOff>38100</xdr:colOff>
      <xdr:row>75</xdr:row>
      <xdr:rowOff>147569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138696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9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53650</xdr:rowOff>
    </xdr:from>
    <xdr:to>
      <xdr:col>107</xdr:col>
      <xdr:colOff>101600</xdr:colOff>
      <xdr:row>75</xdr:row>
      <xdr:rowOff>155249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124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146376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0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34722</xdr:rowOff>
    </xdr:from>
    <xdr:to>
      <xdr:col>102</xdr:col>
      <xdr:colOff>165100</xdr:colOff>
      <xdr:row>76</xdr:row>
      <xdr:rowOff>136322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127449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99004</xdr:rowOff>
    </xdr:from>
    <xdr:to>
      <xdr:col>98</xdr:col>
      <xdr:colOff>38100</xdr:colOff>
      <xdr:row>76</xdr:row>
      <xdr:rowOff>29155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577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20282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5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651,165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人当たり職員数が多いことなどから、類似団体平均と比較して高い水準で推移している。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年７月の西日本豪雨災害に係る復旧事業を引き続き実施したことから、類似団体平均と比較して高い状況となっている。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1,194,817
1,174,790
906.69
783,966,161
778,023,633
2,654,899
335,946,063
1,080,421,644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97246</xdr:rowOff>
    </xdr:from>
    <xdr:to>
      <xdr:col>24</xdr:col>
      <xdr:colOff>63500</xdr:colOff>
      <xdr:row>34</xdr:row>
      <xdr:rowOff>151130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2654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97246</xdr:rowOff>
    </xdr:from>
    <xdr:to>
      <xdr:col>19</xdr:col>
      <xdr:colOff>177800</xdr:colOff>
      <xdr:row>34</xdr:row>
      <xdr:rowOff>147864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2654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118473</xdr:rowOff>
    </xdr:from>
    <xdr:to>
      <xdr:col>15</xdr:col>
      <xdr:colOff>50800</xdr:colOff>
      <xdr:row>34</xdr:row>
      <xdr:rowOff>147864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477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77651</xdr:rowOff>
    </xdr:from>
    <xdr:to>
      <xdr:col>10</xdr:col>
      <xdr:colOff>114300</xdr:colOff>
      <xdr:row>34</xdr:row>
      <xdr:rowOff>118473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069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46446</xdr:rowOff>
    </xdr:from>
    <xdr:to>
      <xdr:col>20</xdr:col>
      <xdr:colOff>38100</xdr:colOff>
      <xdr:row>34</xdr:row>
      <xdr:rowOff>148046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164573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97064</xdr:rowOff>
    </xdr:from>
    <xdr:to>
      <xdr:col>15</xdr:col>
      <xdr:colOff>101600</xdr:colOff>
      <xdr:row>35</xdr:row>
      <xdr:rowOff>27214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43741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0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67673</xdr:rowOff>
    </xdr:from>
    <xdr:to>
      <xdr:col>10</xdr:col>
      <xdr:colOff>165100</xdr:colOff>
      <xdr:row>34</xdr:row>
      <xdr:rowOff>169273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26851</xdr:rowOff>
    </xdr:from>
    <xdr:to>
      <xdr:col>6</xdr:col>
      <xdr:colOff>38100</xdr:colOff>
      <xdr:row>34</xdr:row>
      <xdr:rowOff>128451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144978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27407</xdr:rowOff>
    </xdr:from>
    <xdr:to>
      <xdr:col>24</xdr:col>
      <xdr:colOff>63500</xdr:colOff>
      <xdr:row>59</xdr:row>
      <xdr:rowOff>127546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42807"/>
          <a:ext cx="838200" cy="130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101867</xdr:rowOff>
    </xdr:from>
    <xdr:to>
      <xdr:col>19</xdr:col>
      <xdr:colOff>177800</xdr:colOff>
      <xdr:row>59</xdr:row>
      <xdr:rowOff>127546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217417"/>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101867</xdr:rowOff>
    </xdr:from>
    <xdr:to>
      <xdr:col>15</xdr:col>
      <xdr:colOff>50800</xdr:colOff>
      <xdr:row>59</xdr:row>
      <xdr:rowOff>105384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217417"/>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90589</xdr:rowOff>
    </xdr:from>
    <xdr:to>
      <xdr:col>10</xdr:col>
      <xdr:colOff>114300</xdr:colOff>
      <xdr:row>59</xdr:row>
      <xdr:rowOff>105384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06139"/>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148057</xdr:rowOff>
    </xdr:from>
    <xdr:to>
      <xdr:col>24</xdr:col>
      <xdr:colOff>114300</xdr:colOff>
      <xdr:row>52</xdr:row>
      <xdr:rowOff>78207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62984</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80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76746</xdr:rowOff>
    </xdr:from>
    <xdr:to>
      <xdr:col>20</xdr:col>
      <xdr:colOff>38100</xdr:colOff>
      <xdr:row>60</xdr:row>
      <xdr:rowOff>6896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169473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51067</xdr:rowOff>
    </xdr:from>
    <xdr:to>
      <xdr:col>15</xdr:col>
      <xdr:colOff>101600</xdr:colOff>
      <xdr:row>59</xdr:row>
      <xdr:rowOff>152667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143794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54584</xdr:rowOff>
    </xdr:from>
    <xdr:to>
      <xdr:col>10</xdr:col>
      <xdr:colOff>165100</xdr:colOff>
      <xdr:row>59</xdr:row>
      <xdr:rowOff>156184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147311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39789</xdr:rowOff>
    </xdr:from>
    <xdr:to>
      <xdr:col>6</xdr:col>
      <xdr:colOff>38100</xdr:colOff>
      <xdr:row>59</xdr:row>
      <xdr:rowOff>141389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132516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68959</xdr:rowOff>
    </xdr:from>
    <xdr:to>
      <xdr:col>24</xdr:col>
      <xdr:colOff>63500</xdr:colOff>
      <xdr:row>76</xdr:row>
      <xdr:rowOff>119811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99159"/>
          <a:ext cx="838200" cy="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119811</xdr:rowOff>
    </xdr:from>
    <xdr:to>
      <xdr:col>19</xdr:col>
      <xdr:colOff>177800</xdr:colOff>
      <xdr:row>76</xdr:row>
      <xdr:rowOff>166455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150011"/>
          <a:ext cx="889000" cy="4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166455</xdr:rowOff>
    </xdr:from>
    <xdr:to>
      <xdr:col>15</xdr:col>
      <xdr:colOff>50800</xdr:colOff>
      <xdr:row>77</xdr:row>
      <xdr:rowOff>13009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196655"/>
          <a:ext cx="889000" cy="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13009</xdr:rowOff>
    </xdr:from>
    <xdr:to>
      <xdr:col>10</xdr:col>
      <xdr:colOff>114300</xdr:colOff>
      <xdr:row>77</xdr:row>
      <xdr:rowOff>18466</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214659"/>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18159</xdr:rowOff>
    </xdr:from>
    <xdr:to>
      <xdr:col>24</xdr:col>
      <xdr:colOff>114300</xdr:colOff>
      <xdr:row>76</xdr:row>
      <xdr:rowOff>119759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168036</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2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69011</xdr:rowOff>
    </xdr:from>
    <xdr:to>
      <xdr:col>20</xdr:col>
      <xdr:colOff>38100</xdr:colOff>
      <xdr:row>76</xdr:row>
      <xdr:rowOff>170611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0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161738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19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115655</xdr:rowOff>
    </xdr:from>
    <xdr:to>
      <xdr:col>15</xdr:col>
      <xdr:colOff>101600</xdr:colOff>
      <xdr:row>77</xdr:row>
      <xdr:rowOff>45805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1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36932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23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133659</xdr:rowOff>
    </xdr:from>
    <xdr:to>
      <xdr:col>10</xdr:col>
      <xdr:colOff>165100</xdr:colOff>
      <xdr:row>77</xdr:row>
      <xdr:rowOff>63809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1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54936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25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139116</xdr:rowOff>
    </xdr:from>
    <xdr:to>
      <xdr:col>6</xdr:col>
      <xdr:colOff>38100</xdr:colOff>
      <xdr:row>77</xdr:row>
      <xdr:rowOff>69266</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1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60393</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26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80417</xdr:rowOff>
    </xdr:from>
    <xdr:to>
      <xdr:col>24</xdr:col>
      <xdr:colOff>63500</xdr:colOff>
      <xdr:row>93</xdr:row>
      <xdr:rowOff>11988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5510917"/>
          <a:ext cx="838200" cy="44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11988</xdr:rowOff>
    </xdr:from>
    <xdr:to>
      <xdr:col>19</xdr:col>
      <xdr:colOff>177800</xdr:colOff>
      <xdr:row>93</xdr:row>
      <xdr:rowOff>40030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5956838"/>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40030</xdr:rowOff>
    </xdr:from>
    <xdr:to>
      <xdr:col>15</xdr:col>
      <xdr:colOff>50800</xdr:colOff>
      <xdr:row>93</xdr:row>
      <xdr:rowOff>61252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5984880"/>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41326</xdr:rowOff>
    </xdr:from>
    <xdr:to>
      <xdr:col>10</xdr:col>
      <xdr:colOff>114300</xdr:colOff>
      <xdr:row>93</xdr:row>
      <xdr:rowOff>61252</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5986176"/>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153737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29617</xdr:rowOff>
    </xdr:from>
    <xdr:to>
      <xdr:col>24</xdr:col>
      <xdr:colOff>114300</xdr:colOff>
      <xdr:row>90</xdr:row>
      <xdr:rowOff>131217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54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154094</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54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132638</xdr:rowOff>
    </xdr:from>
    <xdr:to>
      <xdr:col>20</xdr:col>
      <xdr:colOff>38100</xdr:colOff>
      <xdr:row>93</xdr:row>
      <xdr:rowOff>62788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59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79315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56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160680</xdr:rowOff>
    </xdr:from>
    <xdr:to>
      <xdr:col>15</xdr:col>
      <xdr:colOff>101600</xdr:colOff>
      <xdr:row>93</xdr:row>
      <xdr:rowOff>90830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59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107357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57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10452</xdr:rowOff>
    </xdr:from>
    <xdr:to>
      <xdr:col>10</xdr:col>
      <xdr:colOff>165100</xdr:colOff>
      <xdr:row>93</xdr:row>
      <xdr:rowOff>112052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59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128579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57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161976</xdr:rowOff>
    </xdr:from>
    <xdr:to>
      <xdr:col>6</xdr:col>
      <xdr:colOff>38100</xdr:colOff>
      <xdr:row>93</xdr:row>
      <xdr:rowOff>92126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59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108653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571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129032</xdr:rowOff>
    </xdr:from>
    <xdr:to>
      <xdr:col>55</xdr:col>
      <xdr:colOff>0</xdr:colOff>
      <xdr:row>35</xdr:row>
      <xdr:rowOff>91694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5958332"/>
          <a:ext cx="8382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91694</xdr:rowOff>
    </xdr:from>
    <xdr:to>
      <xdr:col>50</xdr:col>
      <xdr:colOff>114300</xdr:colOff>
      <xdr:row>35</xdr:row>
      <xdr:rowOff>99314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09244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61976</xdr:rowOff>
    </xdr:from>
    <xdr:to>
      <xdr:col>45</xdr:col>
      <xdr:colOff>177800</xdr:colOff>
      <xdr:row>35</xdr:row>
      <xdr:rowOff>99314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06272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61976</xdr:rowOff>
    </xdr:from>
    <xdr:to>
      <xdr:col>41</xdr:col>
      <xdr:colOff>50800</xdr:colOff>
      <xdr:row>35</xdr:row>
      <xdr:rowOff>75692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0627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78232</xdr:rowOff>
    </xdr:from>
    <xdr:to>
      <xdr:col>55</xdr:col>
      <xdr:colOff>50800</xdr:colOff>
      <xdr:row>35</xdr:row>
      <xdr:rowOff>8382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101109</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75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40894</xdr:rowOff>
    </xdr:from>
    <xdr:to>
      <xdr:col>50</xdr:col>
      <xdr:colOff>165100</xdr:colOff>
      <xdr:row>35</xdr:row>
      <xdr:rowOff>142494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159021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5816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48514</xdr:rowOff>
    </xdr:from>
    <xdr:to>
      <xdr:col>46</xdr:col>
      <xdr:colOff>38100</xdr:colOff>
      <xdr:row>35</xdr:row>
      <xdr:rowOff>150114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166641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5824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11176</xdr:rowOff>
    </xdr:from>
    <xdr:to>
      <xdr:col>41</xdr:col>
      <xdr:colOff>101600</xdr:colOff>
      <xdr:row>35</xdr:row>
      <xdr:rowOff>112776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129303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24892</xdr:rowOff>
    </xdr:from>
    <xdr:to>
      <xdr:col>36</xdr:col>
      <xdr:colOff>165100</xdr:colOff>
      <xdr:row>35</xdr:row>
      <xdr:rowOff>126492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143019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580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146068</xdr:rowOff>
    </xdr:from>
    <xdr:to>
      <xdr:col>55</xdr:col>
      <xdr:colOff>0</xdr:colOff>
      <xdr:row>55</xdr:row>
      <xdr:rowOff>161090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575818"/>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11973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8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161090</xdr:rowOff>
    </xdr:from>
    <xdr:to>
      <xdr:col>50</xdr:col>
      <xdr:colOff>114300</xdr:colOff>
      <xdr:row>56</xdr:row>
      <xdr:rowOff>20501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59084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126273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154396</xdr:rowOff>
    </xdr:from>
    <xdr:to>
      <xdr:col>45</xdr:col>
      <xdr:colOff>177800</xdr:colOff>
      <xdr:row>56</xdr:row>
      <xdr:rowOff>20501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5841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115534</xdr:rowOff>
    </xdr:from>
    <xdr:to>
      <xdr:col>41</xdr:col>
      <xdr:colOff>50800</xdr:colOff>
      <xdr:row>55</xdr:row>
      <xdr:rowOff>154396</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5452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114843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111088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95268</xdr:rowOff>
    </xdr:from>
    <xdr:to>
      <xdr:col>55</xdr:col>
      <xdr:colOff>50800</xdr:colOff>
      <xdr:row>56</xdr:row>
      <xdr:rowOff>25418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5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118145</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37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110290</xdr:rowOff>
    </xdr:from>
    <xdr:to>
      <xdr:col>50</xdr:col>
      <xdr:colOff>165100</xdr:colOff>
      <xdr:row>56</xdr:row>
      <xdr:rowOff>40440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5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56967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31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141151</xdr:rowOff>
    </xdr:from>
    <xdr:to>
      <xdr:col>46</xdr:col>
      <xdr:colOff>38100</xdr:colOff>
      <xdr:row>56</xdr:row>
      <xdr:rowOff>71301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57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87828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34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103596</xdr:rowOff>
    </xdr:from>
    <xdr:to>
      <xdr:col>41</xdr:col>
      <xdr:colOff>101600</xdr:colOff>
      <xdr:row>56</xdr:row>
      <xdr:rowOff>33746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50273</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30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64734</xdr:rowOff>
    </xdr:from>
    <xdr:to>
      <xdr:col>36</xdr:col>
      <xdr:colOff>165100</xdr:colOff>
      <xdr:row>55</xdr:row>
      <xdr:rowOff>166334</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4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11411</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26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74230</xdr:rowOff>
    </xdr:from>
    <xdr:to>
      <xdr:col>55</xdr:col>
      <xdr:colOff>0</xdr:colOff>
      <xdr:row>78</xdr:row>
      <xdr:rowOff>105821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447330"/>
          <a:ext cx="838200" cy="3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98179</xdr:rowOff>
    </xdr:from>
    <xdr:to>
      <xdr:col>50</xdr:col>
      <xdr:colOff>114300</xdr:colOff>
      <xdr:row>78</xdr:row>
      <xdr:rowOff>105821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471279"/>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98179</xdr:rowOff>
    </xdr:from>
    <xdr:to>
      <xdr:col>45</xdr:col>
      <xdr:colOff>177800</xdr:colOff>
      <xdr:row>78</xdr:row>
      <xdr:rowOff>104389</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47127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89278</xdr:rowOff>
    </xdr:from>
    <xdr:to>
      <xdr:col>41</xdr:col>
      <xdr:colOff>50800</xdr:colOff>
      <xdr:row>78</xdr:row>
      <xdr:rowOff>104389</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462378"/>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23430</xdr:rowOff>
    </xdr:from>
    <xdr:to>
      <xdr:col>55</xdr:col>
      <xdr:colOff>50800</xdr:colOff>
      <xdr:row>78</xdr:row>
      <xdr:rowOff>125030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109807</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55021</xdr:rowOff>
    </xdr:from>
    <xdr:to>
      <xdr:col>50</xdr:col>
      <xdr:colOff>165100</xdr:colOff>
      <xdr:row>78</xdr:row>
      <xdr:rowOff>156621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147748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52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47379</xdr:rowOff>
    </xdr:from>
    <xdr:to>
      <xdr:col>46</xdr:col>
      <xdr:colOff>38100</xdr:colOff>
      <xdr:row>78</xdr:row>
      <xdr:rowOff>148979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140106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5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53589</xdr:rowOff>
    </xdr:from>
    <xdr:to>
      <xdr:col>41</xdr:col>
      <xdr:colOff>101600</xdr:colOff>
      <xdr:row>78</xdr:row>
      <xdr:rowOff>155189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146316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5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38478</xdr:rowOff>
    </xdr:from>
    <xdr:to>
      <xdr:col>36</xdr:col>
      <xdr:colOff>165100</xdr:colOff>
      <xdr:row>78</xdr:row>
      <xdr:rowOff>140078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41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131205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5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90970</xdr:rowOff>
    </xdr:from>
    <xdr:to>
      <xdr:col>55</xdr:col>
      <xdr:colOff>0</xdr:colOff>
      <xdr:row>92</xdr:row>
      <xdr:rowOff>154578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864370"/>
          <a:ext cx="8382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114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154578</xdr:rowOff>
    </xdr:from>
    <xdr:to>
      <xdr:col>50</xdr:col>
      <xdr:colOff>114300</xdr:colOff>
      <xdr:row>93</xdr:row>
      <xdr:rowOff>68263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5927978"/>
          <a:ext cx="889000" cy="8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3226</xdr:rowOff>
    </xdr:from>
    <xdr:to>
      <xdr:col>45</xdr:col>
      <xdr:colOff>177800</xdr:colOff>
      <xdr:row>93</xdr:row>
      <xdr:rowOff>68263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594807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35973</xdr:rowOff>
    </xdr:from>
    <xdr:to>
      <xdr:col>41</xdr:col>
      <xdr:colOff>50800</xdr:colOff>
      <xdr:row>93</xdr:row>
      <xdr:rowOff>3226</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5809373"/>
          <a:ext cx="889000" cy="1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130745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40170</xdr:rowOff>
    </xdr:from>
    <xdr:to>
      <xdr:col>55</xdr:col>
      <xdr:colOff>50800</xdr:colOff>
      <xdr:row>92</xdr:row>
      <xdr:rowOff>141770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8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63047</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6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103778</xdr:rowOff>
    </xdr:from>
    <xdr:to>
      <xdr:col>50</xdr:col>
      <xdr:colOff>165100</xdr:colOff>
      <xdr:row>93</xdr:row>
      <xdr:rowOff>33928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8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50455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6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17463</xdr:rowOff>
    </xdr:from>
    <xdr:to>
      <xdr:col>46</xdr:col>
      <xdr:colOff>38100</xdr:colOff>
      <xdr:row>93</xdr:row>
      <xdr:rowOff>119063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135590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123876</xdr:rowOff>
    </xdr:from>
    <xdr:to>
      <xdr:col>41</xdr:col>
      <xdr:colOff>101600</xdr:colOff>
      <xdr:row>93</xdr:row>
      <xdr:rowOff>54026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70553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6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156623</xdr:rowOff>
    </xdr:from>
    <xdr:to>
      <xdr:col>36</xdr:col>
      <xdr:colOff>165100</xdr:colOff>
      <xdr:row>92</xdr:row>
      <xdr:rowOff>86773</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7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103300</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53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83407</xdr:rowOff>
    </xdr:from>
    <xdr:to>
      <xdr:col>85</xdr:col>
      <xdr:colOff>127000</xdr:colOff>
      <xdr:row>34</xdr:row>
      <xdr:rowOff>147415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5912707"/>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83407</xdr:rowOff>
    </xdr:from>
    <xdr:to>
      <xdr:col>81</xdr:col>
      <xdr:colOff>50800</xdr:colOff>
      <xdr:row>36</xdr:row>
      <xdr:rowOff>170990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4592300" y="5912707"/>
          <a:ext cx="889000" cy="43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108410</xdr:rowOff>
    </xdr:from>
    <xdr:to>
      <xdr:col>76</xdr:col>
      <xdr:colOff>114300</xdr:colOff>
      <xdr:row>36</xdr:row>
      <xdr:rowOff>170990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3703300" y="6280610"/>
          <a:ext cx="889000" cy="6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67405</xdr:rowOff>
    </xdr:from>
    <xdr:to>
      <xdr:col>71</xdr:col>
      <xdr:colOff>177800</xdr:colOff>
      <xdr:row>36</xdr:row>
      <xdr:rowOff>108410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814300" y="6239605"/>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96615</xdr:rowOff>
    </xdr:from>
    <xdr:to>
      <xdr:col>85</xdr:col>
      <xdr:colOff>177800</xdr:colOff>
      <xdr:row>35</xdr:row>
      <xdr:rowOff>26765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59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119492</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577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32607</xdr:rowOff>
    </xdr:from>
    <xdr:to>
      <xdr:col>81</xdr:col>
      <xdr:colOff>101600</xdr:colOff>
      <xdr:row>34</xdr:row>
      <xdr:rowOff>134207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58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150734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56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120190</xdr:rowOff>
    </xdr:from>
    <xdr:to>
      <xdr:col>76</xdr:col>
      <xdr:colOff>165100</xdr:colOff>
      <xdr:row>37</xdr:row>
      <xdr:rowOff>50340</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62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41467</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6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57610</xdr:rowOff>
    </xdr:from>
    <xdr:to>
      <xdr:col>72</xdr:col>
      <xdr:colOff>38100</xdr:colOff>
      <xdr:row>36</xdr:row>
      <xdr:rowOff>159210</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62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150337</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632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16605</xdr:rowOff>
    </xdr:from>
    <xdr:to>
      <xdr:col>67</xdr:col>
      <xdr:colOff>101600</xdr:colOff>
      <xdr:row>36</xdr:row>
      <xdr:rowOff>118205</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1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134732</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59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144021</xdr:rowOff>
    </xdr:from>
    <xdr:to>
      <xdr:col>85</xdr:col>
      <xdr:colOff>127000</xdr:colOff>
      <xdr:row>52</xdr:row>
      <xdr:rowOff>102850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887971"/>
          <a:ext cx="838200" cy="13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89638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8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73726</xdr:rowOff>
    </xdr:from>
    <xdr:to>
      <xdr:col>81</xdr:col>
      <xdr:colOff>50800</xdr:colOff>
      <xdr:row>52</xdr:row>
      <xdr:rowOff>102850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4592300" y="8989126"/>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161190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73726</xdr:rowOff>
    </xdr:from>
    <xdr:to>
      <xdr:col>76</xdr:col>
      <xdr:colOff>114300</xdr:colOff>
      <xdr:row>52</xdr:row>
      <xdr:rowOff>117800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8989126"/>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56171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117800</xdr:rowOff>
    </xdr:from>
    <xdr:to>
      <xdr:col>71</xdr:col>
      <xdr:colOff>177800</xdr:colOff>
      <xdr:row>58</xdr:row>
      <xdr:rowOff>17422</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033200"/>
          <a:ext cx="889000" cy="9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93221</xdr:rowOff>
    </xdr:from>
    <xdr:to>
      <xdr:col>85</xdr:col>
      <xdr:colOff>177800</xdr:colOff>
      <xdr:row>52</xdr:row>
      <xdr:rowOff>23371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8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116098</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6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52050</xdr:rowOff>
    </xdr:from>
    <xdr:to>
      <xdr:col>81</xdr:col>
      <xdr:colOff>101600</xdr:colOff>
      <xdr:row>52</xdr:row>
      <xdr:rowOff>153650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89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170177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7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22926</xdr:rowOff>
    </xdr:from>
    <xdr:to>
      <xdr:col>76</xdr:col>
      <xdr:colOff>165100</xdr:colOff>
      <xdr:row>52</xdr:row>
      <xdr:rowOff>124526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89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141053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87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67000</xdr:rowOff>
    </xdr:from>
    <xdr:to>
      <xdr:col>72</xdr:col>
      <xdr:colOff>38100</xdr:colOff>
      <xdr:row>52</xdr:row>
      <xdr:rowOff>168600</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89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13677</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87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138072</xdr:rowOff>
    </xdr:from>
    <xdr:to>
      <xdr:col>67</xdr:col>
      <xdr:colOff>101600</xdr:colOff>
      <xdr:row>58</xdr:row>
      <xdr:rowOff>68222</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84749</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68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34163</xdr:rowOff>
    </xdr:from>
    <xdr:to>
      <xdr:col>85</xdr:col>
      <xdr:colOff>127000</xdr:colOff>
      <xdr:row>73</xdr:row>
      <xdr:rowOff>158179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2378563"/>
          <a:ext cx="838200" cy="2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94361</xdr:rowOff>
    </xdr:from>
    <xdr:to>
      <xdr:col>81</xdr:col>
      <xdr:colOff>50800</xdr:colOff>
      <xdr:row>72</xdr:row>
      <xdr:rowOff>34163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2267311"/>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94361</xdr:rowOff>
    </xdr:from>
    <xdr:to>
      <xdr:col>76</xdr:col>
      <xdr:colOff>114300</xdr:colOff>
      <xdr:row>78</xdr:row>
      <xdr:rowOff>137413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2267311"/>
          <a:ext cx="889000" cy="124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153433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38164</xdr:rowOff>
    </xdr:from>
    <xdr:to>
      <xdr:col>71</xdr:col>
      <xdr:colOff>177800</xdr:colOff>
      <xdr:row>78</xdr:row>
      <xdr:rowOff>137413</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411264"/>
          <a:ext cx="889000" cy="9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103712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47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107379</xdr:rowOff>
    </xdr:from>
    <xdr:to>
      <xdr:col>85</xdr:col>
      <xdr:colOff>177800</xdr:colOff>
      <xdr:row>74</xdr:row>
      <xdr:rowOff>37529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26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130256</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24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154813</xdr:rowOff>
    </xdr:from>
    <xdr:to>
      <xdr:col>81</xdr:col>
      <xdr:colOff>101600</xdr:colOff>
      <xdr:row>72</xdr:row>
      <xdr:rowOff>84963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23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101490</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21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43561</xdr:rowOff>
    </xdr:from>
    <xdr:to>
      <xdr:col>76</xdr:col>
      <xdr:colOff>165100</xdr:colOff>
      <xdr:row>71</xdr:row>
      <xdr:rowOff>145161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221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161688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199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86613</xdr:rowOff>
    </xdr:from>
    <xdr:to>
      <xdr:col>72</xdr:col>
      <xdr:colOff>38100</xdr:colOff>
      <xdr:row>79</xdr:row>
      <xdr:rowOff>16763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7890</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55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158814</xdr:rowOff>
    </xdr:from>
    <xdr:to>
      <xdr:col>67</xdr:col>
      <xdr:colOff>101600</xdr:colOff>
      <xdr:row>78</xdr:row>
      <xdr:rowOff>88964</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3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105491</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135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93653</xdr:rowOff>
    </xdr:from>
    <xdr:to>
      <xdr:col>85</xdr:col>
      <xdr:colOff>127000</xdr:colOff>
      <xdr:row>94</xdr:row>
      <xdr:rowOff>44634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5481300" y="16038503"/>
          <a:ext cx="838200" cy="1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43846</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16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93653</xdr:rowOff>
    </xdr:from>
    <xdr:to>
      <xdr:col>81</xdr:col>
      <xdr:colOff>50800</xdr:colOff>
      <xdr:row>93</xdr:row>
      <xdr:rowOff>110930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4592300" y="16038503"/>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106123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74026</xdr:rowOff>
    </xdr:from>
    <xdr:to>
      <xdr:col>76</xdr:col>
      <xdr:colOff>114300</xdr:colOff>
      <xdr:row>93</xdr:row>
      <xdr:rowOff>110930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3703300" y="16018876"/>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58183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52735</xdr:rowOff>
    </xdr:from>
    <xdr:to>
      <xdr:col>71</xdr:col>
      <xdr:colOff>177800</xdr:colOff>
      <xdr:row>93</xdr:row>
      <xdr:rowOff>74026</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2814300" y="15997585"/>
          <a:ext cx="889000" cy="2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77157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56551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165284</xdr:rowOff>
    </xdr:from>
    <xdr:to>
      <xdr:col>85</xdr:col>
      <xdr:colOff>177800</xdr:colOff>
      <xdr:row>94</xdr:row>
      <xdr:rowOff>95434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61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16711</xdr:rowOff>
    </xdr:from>
    <xdr:ext cx="534377"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596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42853</xdr:rowOff>
    </xdr:from>
    <xdr:to>
      <xdr:col>81</xdr:col>
      <xdr:colOff>101600</xdr:colOff>
      <xdr:row>93</xdr:row>
      <xdr:rowOff>144453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59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160980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214111" y="157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60130</xdr:rowOff>
    </xdr:from>
    <xdr:to>
      <xdr:col>76</xdr:col>
      <xdr:colOff>165100</xdr:colOff>
      <xdr:row>93</xdr:row>
      <xdr:rowOff>161730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60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6807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325111" y="1578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23226</xdr:rowOff>
    </xdr:from>
    <xdr:to>
      <xdr:col>72</xdr:col>
      <xdr:colOff>38100</xdr:colOff>
      <xdr:row>93</xdr:row>
      <xdr:rowOff>124826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59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141353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36111" y="157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1935</xdr:rowOff>
    </xdr:from>
    <xdr:to>
      <xdr:col>67</xdr:col>
      <xdr:colOff>101600</xdr:colOff>
      <xdr:row>93</xdr:row>
      <xdr:rowOff>103535</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59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120062</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47111" y="157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181,427</a:t>
          </a:r>
          <a:r>
            <a:rPr kumimoji="1" lang="ja-JP" altLang="en-US" sz="1300">
              <a:latin typeface="ＭＳ Ｐゴシック" panose="020B0600070205080204" pitchFamily="50" charset="-128"/>
              <a:ea typeface="ＭＳ Ｐゴシック" panose="020B0600070205080204" pitchFamily="50" charset="-128"/>
            </a:rPr>
            <a:t>円となっており、生活保護の保護率が低いことなどにより、類似団体平均と比較して低い状況となっている。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69,556</a:t>
          </a:r>
          <a:r>
            <a:rPr kumimoji="1" lang="ja-JP" altLang="en-US" sz="1300">
              <a:latin typeface="ＭＳ Ｐゴシック" panose="020B0600070205080204" pitchFamily="50" charset="-128"/>
              <a:ea typeface="ＭＳ Ｐゴシック" panose="020B0600070205080204" pitchFamily="50" charset="-128"/>
            </a:rPr>
            <a:t>円となっており、原爆被爆者施策を実施していることなどにより、類似団体平均と比較して高い状況となっている。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なお、総務費については、特別定額給付金給付事業費の皆増などにより、前年度と比較して増加している。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実質収支額は黒字で推移しており、令和２年度は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億円（標準財成規模比</a:t>
          </a:r>
          <a:r>
            <a:rPr kumimoji="1" lang="en-US" altLang="ja-JP" sz="1400">
              <a:latin typeface="ＭＳ ゴシック" pitchFamily="49" charset="-128"/>
              <a:ea typeface="ＭＳ ゴシック" pitchFamily="49" charset="-128"/>
            </a:rPr>
            <a:t>0.79</a:t>
          </a:r>
          <a:r>
            <a:rPr kumimoji="1" lang="ja-JP" altLang="en-US" sz="1400">
              <a:latin typeface="ＭＳ ゴシック" pitchFamily="49" charset="-128"/>
              <a:ea typeface="ＭＳ ゴシック" pitchFamily="49" charset="-128"/>
            </a:rPr>
            <a:t>％）の黒字となった。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また、令和２年度末における財政調整基金残高は、</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億円（前年度比９億円増）となっており、標準財成規模比では</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196850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令和２年度の連結実質赤字比率に係る黒字は</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億円となっており、標準財成規模比では</a:t>
          </a:r>
          <a:r>
            <a:rPr kumimoji="1" lang="en-US" altLang="ja-JP" sz="1400">
              <a:latin typeface="ＭＳ ゴシック" pitchFamily="49" charset="-128"/>
              <a:ea typeface="ＭＳ ゴシック" pitchFamily="49" charset="-128"/>
            </a:rPr>
            <a:t>5.31</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7_&#25919;&#20196;&#24066;&#12395;&#25351;&#25688;/&#22238;&#31572;/33&#24195;&#23798;&#24066;/&#65288;0328&#20462;&#27491;&#65289;&#12304;&#36001;&#25919;&#29366;&#27841;&#36039;&#26009;&#38598;&#12305;_341002_&#24195;&#23798;&#24066;_2020%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3451</v>
          </cell>
          <cell r="C72">
            <v>3984</v>
          </cell>
          <cell r="D72">
            <v>4902</v>
          </cell>
        </row>
        <row r="73">
          <cell r="A73" t="str">
            <v>減債基金</v>
          </cell>
          <cell r="B73" t="str">
            <v>-</v>
          </cell>
          <cell r="C73" t="str">
            <v>-</v>
          </cell>
          <cell r="D73" t="str">
            <v>-</v>
          </cell>
        </row>
        <row r="74">
          <cell r="A74" t="str">
            <v>その他特定目的基金</v>
          </cell>
          <cell r="B74">
            <v>5077</v>
          </cell>
          <cell r="C74">
            <v>6435</v>
          </cell>
          <cell r="D74">
            <v>8110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783966161</v>
      </c>
      <c r="BO4" s="395"/>
      <c r="BP4" s="395"/>
      <c r="BQ4" s="395"/>
      <c r="BR4" s="395"/>
      <c r="BS4" s="395"/>
      <c r="BT4" s="395"/>
      <c r="BU4" s="396"/>
      <c r="BV4" s="394">
        <v>630898218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0.8</v>
      </c>
      <c r="CU4" s="401"/>
      <c r="CV4" s="401"/>
      <c r="CW4" s="401"/>
      <c r="CX4" s="401"/>
      <c r="CY4" s="401"/>
      <c r="CZ4" s="401"/>
      <c r="DA4" s="402"/>
      <c r="DB4" s="400">
        <v>0.7</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778023633</v>
      </c>
      <c r="BO5" s="432"/>
      <c r="BP5" s="432"/>
      <c r="BQ5" s="432"/>
      <c r="BR5" s="432"/>
      <c r="BS5" s="432"/>
      <c r="BT5" s="432"/>
      <c r="BU5" s="433"/>
      <c r="BV5" s="431">
        <v>626662840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97.6</v>
      </c>
      <c r="CU5" s="429"/>
      <c r="CV5" s="429"/>
      <c r="CW5" s="429"/>
      <c r="CX5" s="429"/>
      <c r="CY5" s="429"/>
      <c r="CZ5" s="429"/>
      <c r="DA5" s="430"/>
      <c r="DB5" s="428">
        <v>98.4</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5942528</v>
      </c>
      <c r="BO6" s="432"/>
      <c r="BP6" s="432"/>
      <c r="BQ6" s="432"/>
      <c r="BR6" s="432"/>
      <c r="BS6" s="432"/>
      <c r="BT6" s="432"/>
      <c r="BU6" s="433"/>
      <c r="BV6" s="431">
        <v>4235378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108.6</v>
      </c>
      <c r="CU6" s="469"/>
      <c r="CV6" s="469"/>
      <c r="CW6" s="469"/>
      <c r="CX6" s="469"/>
      <c r="CY6" s="469"/>
      <c r="CZ6" s="469"/>
      <c r="DA6" s="470"/>
      <c r="DB6" s="468">
        <v>108.2</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3287629</v>
      </c>
      <c r="BO7" s="432"/>
      <c r="BP7" s="432"/>
      <c r="BQ7" s="432"/>
      <c r="BR7" s="432"/>
      <c r="BS7" s="432"/>
      <c r="BT7" s="432"/>
      <c r="BU7" s="433"/>
      <c r="BV7" s="431">
        <v>2059499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335946063</v>
      </c>
      <c r="CU7" s="432"/>
      <c r="CV7" s="432"/>
      <c r="CW7" s="432"/>
      <c r="CX7" s="432"/>
      <c r="CY7" s="432"/>
      <c r="CZ7" s="432"/>
      <c r="DA7" s="433"/>
      <c r="DB7" s="431">
        <v>328072264</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2654899</v>
      </c>
      <c r="BO8" s="432"/>
      <c r="BP8" s="432"/>
      <c r="BQ8" s="432"/>
      <c r="BR8" s="432"/>
      <c r="BS8" s="432"/>
      <c r="BT8" s="432"/>
      <c r="BU8" s="433"/>
      <c r="BV8" s="431">
        <v>2175879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0.83</v>
      </c>
      <c r="CU8" s="472"/>
      <c r="CV8" s="472"/>
      <c r="CW8" s="472"/>
      <c r="CX8" s="472"/>
      <c r="CY8" s="472"/>
      <c r="CZ8" s="472"/>
      <c r="DA8" s="473"/>
      <c r="DB8" s="471">
        <v>0.83</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1200754</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479020</v>
      </c>
      <c r="BO9" s="432"/>
      <c r="BP9" s="432"/>
      <c r="BQ9" s="432"/>
      <c r="BR9" s="432"/>
      <c r="BS9" s="432"/>
      <c r="BT9" s="432"/>
      <c r="BU9" s="433"/>
      <c r="BV9" s="431">
        <v>177885</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16.399999999999999</v>
      </c>
      <c r="CU9" s="429"/>
      <c r="CV9" s="429"/>
      <c r="CW9" s="429"/>
      <c r="CX9" s="429"/>
      <c r="CY9" s="429"/>
      <c r="CZ9" s="429"/>
      <c r="DA9" s="430"/>
      <c r="DB9" s="428">
        <v>18.2</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119</v>
      </c>
      <c r="M10" s="461"/>
      <c r="N10" s="461"/>
      <c r="O10" s="461"/>
      <c r="P10" s="461"/>
      <c r="Q10" s="462"/>
      <c r="R10" s="482">
        <v>1194034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116</v>
      </c>
      <c r="AV10" s="464"/>
      <c r="AW10" s="464"/>
      <c r="AX10" s="464"/>
      <c r="AY10" s="465" t="s">
        <v>121</v>
      </c>
      <c r="AZ10" s="466"/>
      <c r="BA10" s="466"/>
      <c r="BB10" s="466"/>
      <c r="BC10" s="466"/>
      <c r="BD10" s="466"/>
      <c r="BE10" s="466"/>
      <c r="BF10" s="466"/>
      <c r="BG10" s="466"/>
      <c r="BH10" s="466"/>
      <c r="BI10" s="466"/>
      <c r="BJ10" s="466"/>
      <c r="BK10" s="466"/>
      <c r="BL10" s="466"/>
      <c r="BM10" s="467"/>
      <c r="BN10" s="431">
        <v>918180</v>
      </c>
      <c r="BO10" s="432"/>
      <c r="BP10" s="432"/>
      <c r="BQ10" s="432"/>
      <c r="BR10" s="432"/>
      <c r="BS10" s="432"/>
      <c r="BT10" s="432"/>
      <c r="BU10" s="433"/>
      <c r="BV10" s="431">
        <v>903319</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1194817</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116</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370000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138</v>
      </c>
      <c r="N13" s="523"/>
      <c r="O13" s="523"/>
      <c r="P13" s="523"/>
      <c r="Q13" s="524"/>
      <c r="R13" s="515">
        <v>1174790</v>
      </c>
      <c r="S13" s="516"/>
      <c r="T13" s="516"/>
      <c r="U13" s="516"/>
      <c r="V13" s="517"/>
      <c r="W13" s="447" t="s">
        <v>139</v>
      </c>
      <c r="X13" s="448"/>
      <c r="Y13" s="448"/>
      <c r="Z13" s="448"/>
      <c r="AA13" s="448"/>
      <c r="AB13" s="438"/>
      <c r="AC13" s="482">
        <v>5259</v>
      </c>
      <c r="AD13" s="483"/>
      <c r="AE13" s="483"/>
      <c r="AF13" s="483"/>
      <c r="AG13" s="525"/>
      <c r="AH13" s="482">
        <v>5442</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1397200</v>
      </c>
      <c r="BO13" s="432"/>
      <c r="BP13" s="432"/>
      <c r="BQ13" s="432"/>
      <c r="BR13" s="432"/>
      <c r="BS13" s="432"/>
      <c r="BT13" s="432"/>
      <c r="BU13" s="433"/>
      <c r="BV13" s="431">
        <v>711204</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11.7</v>
      </c>
      <c r="CU13" s="429"/>
      <c r="CV13" s="429"/>
      <c r="CW13" s="429"/>
      <c r="CX13" s="429"/>
      <c r="CY13" s="429"/>
      <c r="CZ13" s="429"/>
      <c r="DA13" s="430"/>
      <c r="DB13" s="428">
        <v>12.4</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144</v>
      </c>
      <c r="M14" s="513"/>
      <c r="N14" s="513"/>
      <c r="O14" s="513"/>
      <c r="P14" s="513"/>
      <c r="Q14" s="514"/>
      <c r="R14" s="515">
        <v>1195775</v>
      </c>
      <c r="S14" s="516"/>
      <c r="T14" s="516"/>
      <c r="U14" s="516"/>
      <c r="V14" s="517"/>
      <c r="W14" s="421"/>
      <c r="X14" s="422"/>
      <c r="Y14" s="422"/>
      <c r="Z14" s="422"/>
      <c r="AA14" s="422"/>
      <c r="AB14" s="411"/>
      <c r="AC14" s="518">
        <v>1</v>
      </c>
      <c r="AD14" s="519"/>
      <c r="AE14" s="519"/>
      <c r="AF14" s="519"/>
      <c r="AG14" s="520"/>
      <c r="AH14" s="518">
        <v>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174.7</v>
      </c>
      <c r="CU14" s="530"/>
      <c r="CV14" s="530"/>
      <c r="CW14" s="530"/>
      <c r="CX14" s="530"/>
      <c r="CY14" s="530"/>
      <c r="CZ14" s="530"/>
      <c r="DA14" s="531"/>
      <c r="DB14" s="529">
        <v>183.7</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138</v>
      </c>
      <c r="N15" s="523"/>
      <c r="O15" s="523"/>
      <c r="P15" s="523"/>
      <c r="Q15" s="524"/>
      <c r="R15" s="515">
        <v>1175424</v>
      </c>
      <c r="S15" s="516"/>
      <c r="T15" s="516"/>
      <c r="U15" s="516"/>
      <c r="V15" s="517"/>
      <c r="W15" s="447" t="s">
        <v>146</v>
      </c>
      <c r="X15" s="448"/>
      <c r="Y15" s="448"/>
      <c r="Z15" s="448"/>
      <c r="AA15" s="448"/>
      <c r="AB15" s="438"/>
      <c r="AC15" s="482">
        <v>123553</v>
      </c>
      <c r="AD15" s="483"/>
      <c r="AE15" s="483"/>
      <c r="AF15" s="483"/>
      <c r="AG15" s="525"/>
      <c r="AH15" s="482">
        <v>114782</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209642353</v>
      </c>
      <c r="BO15" s="395"/>
      <c r="BP15" s="395"/>
      <c r="BQ15" s="395"/>
      <c r="BR15" s="395"/>
      <c r="BS15" s="395"/>
      <c r="BT15" s="395"/>
      <c r="BU15" s="396"/>
      <c r="BV15" s="394">
        <v>202560510</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22.6</v>
      </c>
      <c r="AD16" s="519"/>
      <c r="AE16" s="519"/>
      <c r="AF16" s="519"/>
      <c r="AG16" s="520"/>
      <c r="AH16" s="518">
        <v>21.7</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253477996</v>
      </c>
      <c r="BO16" s="432"/>
      <c r="BP16" s="432"/>
      <c r="BQ16" s="432"/>
      <c r="BR16" s="432"/>
      <c r="BS16" s="432"/>
      <c r="BT16" s="432"/>
      <c r="BU16" s="433"/>
      <c r="BV16" s="431">
        <v>246783968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417528</v>
      </c>
      <c r="AD17" s="483"/>
      <c r="AE17" s="483"/>
      <c r="AF17" s="483"/>
      <c r="AG17" s="525"/>
      <c r="AH17" s="482">
        <v>409570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262182016</v>
      </c>
      <c r="BO17" s="432"/>
      <c r="BP17" s="432"/>
      <c r="BQ17" s="432"/>
      <c r="BR17" s="432"/>
      <c r="BS17" s="432"/>
      <c r="BT17" s="432"/>
      <c r="BU17" s="433"/>
      <c r="BV17" s="431">
        <v>254618431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156</v>
      </c>
      <c r="C18" s="474"/>
      <c r="D18" s="474"/>
      <c r="E18" s="546"/>
      <c r="F18" s="546"/>
      <c r="G18" s="546"/>
      <c r="H18" s="546"/>
      <c r="I18" s="546"/>
      <c r="J18" s="546"/>
      <c r="K18" s="546"/>
      <c r="L18" s="547">
        <v>906.69</v>
      </c>
      <c r="M18" s="547"/>
      <c r="N18" s="547"/>
      <c r="O18" s="547"/>
      <c r="P18" s="547"/>
      <c r="Q18" s="547"/>
      <c r="R18" s="548"/>
      <c r="S18" s="548"/>
      <c r="T18" s="548"/>
      <c r="U18" s="548"/>
      <c r="V18" s="549"/>
      <c r="W18" s="449"/>
      <c r="X18" s="450"/>
      <c r="Y18" s="450"/>
      <c r="Z18" s="450"/>
      <c r="AA18" s="450"/>
      <c r="AB18" s="441"/>
      <c r="AC18" s="550">
        <v>76.400000000000006</v>
      </c>
      <c r="AD18" s="551"/>
      <c r="AE18" s="551"/>
      <c r="AF18" s="551"/>
      <c r="AG18" s="552"/>
      <c r="AH18" s="550">
        <v>77.3</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334436134</v>
      </c>
      <c r="BO18" s="432"/>
      <c r="BP18" s="432"/>
      <c r="BQ18" s="432"/>
      <c r="BR18" s="432"/>
      <c r="BS18" s="432"/>
      <c r="BT18" s="432"/>
      <c r="BU18" s="433"/>
      <c r="BV18" s="431">
        <v>331165423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158</v>
      </c>
      <c r="C19" s="474"/>
      <c r="D19" s="474"/>
      <c r="E19" s="546"/>
      <c r="F19" s="546"/>
      <c r="G19" s="546"/>
      <c r="H19" s="546"/>
      <c r="I19" s="546"/>
      <c r="J19" s="546"/>
      <c r="K19" s="546"/>
      <c r="L19" s="554">
        <v>1324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379592505</v>
      </c>
      <c r="BO19" s="432"/>
      <c r="BP19" s="432"/>
      <c r="BQ19" s="432"/>
      <c r="BR19" s="432"/>
      <c r="BS19" s="432"/>
      <c r="BT19" s="432"/>
      <c r="BU19" s="433"/>
      <c r="BV19" s="431">
        <v>363637324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160</v>
      </c>
      <c r="C20" s="474"/>
      <c r="D20" s="474"/>
      <c r="E20" s="546"/>
      <c r="F20" s="546"/>
      <c r="G20" s="546"/>
      <c r="H20" s="546"/>
      <c r="I20" s="546"/>
      <c r="J20" s="546"/>
      <c r="K20" s="546"/>
      <c r="L20" s="554">
        <v>555123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1080421644</v>
      </c>
      <c r="BO23" s="432"/>
      <c r="BP23" s="432"/>
      <c r="BQ23" s="432"/>
      <c r="BR23" s="432"/>
      <c r="BS23" s="432"/>
      <c r="BT23" s="432"/>
      <c r="BU23" s="433"/>
      <c r="BV23" s="431">
        <v>1049050888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169</v>
      </c>
      <c r="F24" s="461"/>
      <c r="G24" s="461"/>
      <c r="H24" s="461"/>
      <c r="I24" s="461"/>
      <c r="J24" s="461"/>
      <c r="K24" s="462"/>
      <c r="L24" s="482">
        <v>1</v>
      </c>
      <c r="M24" s="483"/>
      <c r="N24" s="483"/>
      <c r="O24" s="483"/>
      <c r="P24" s="525"/>
      <c r="Q24" s="482">
        <v>12445</v>
      </c>
      <c r="R24" s="483"/>
      <c r="S24" s="483"/>
      <c r="T24" s="483"/>
      <c r="U24" s="483"/>
      <c r="V24" s="525"/>
      <c r="W24" s="584"/>
      <c r="X24" s="572"/>
      <c r="Y24" s="573"/>
      <c r="Z24" s="481" t="s">
        <v>170</v>
      </c>
      <c r="AA24" s="461"/>
      <c r="AB24" s="461"/>
      <c r="AC24" s="461"/>
      <c r="AD24" s="461"/>
      <c r="AE24" s="461"/>
      <c r="AF24" s="461"/>
      <c r="AG24" s="462"/>
      <c r="AH24" s="482">
        <v>7844</v>
      </c>
      <c r="AI24" s="483"/>
      <c r="AJ24" s="483"/>
      <c r="AK24" s="483"/>
      <c r="AL24" s="525"/>
      <c r="AM24" s="482">
        <v>23994796</v>
      </c>
      <c r="AN24" s="483"/>
      <c r="AO24" s="483"/>
      <c r="AP24" s="483"/>
      <c r="AQ24" s="483"/>
      <c r="AR24" s="525"/>
      <c r="AS24" s="482">
        <v>3059</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133912799</v>
      </c>
      <c r="BO24" s="432"/>
      <c r="BP24" s="432"/>
      <c r="BQ24" s="432"/>
      <c r="BR24" s="432"/>
      <c r="BS24" s="432"/>
      <c r="BT24" s="432"/>
      <c r="BU24" s="433"/>
      <c r="BV24" s="431">
        <v>137741015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172</v>
      </c>
      <c r="F25" s="461"/>
      <c r="G25" s="461"/>
      <c r="H25" s="461"/>
      <c r="I25" s="461"/>
      <c r="J25" s="461"/>
      <c r="K25" s="462"/>
      <c r="L25" s="482">
        <v>2</v>
      </c>
      <c r="M25" s="483"/>
      <c r="N25" s="483"/>
      <c r="O25" s="483"/>
      <c r="P25" s="525"/>
      <c r="Q25" s="482">
        <v>9975</v>
      </c>
      <c r="R25" s="483"/>
      <c r="S25" s="483"/>
      <c r="T25" s="483"/>
      <c r="U25" s="483"/>
      <c r="V25" s="525"/>
      <c r="W25" s="584"/>
      <c r="X25" s="572"/>
      <c r="Y25" s="573"/>
      <c r="Z25" s="481" t="s">
        <v>173</v>
      </c>
      <c r="AA25" s="461"/>
      <c r="AB25" s="461"/>
      <c r="AC25" s="461"/>
      <c r="AD25" s="461"/>
      <c r="AE25" s="461"/>
      <c r="AF25" s="461"/>
      <c r="AG25" s="462"/>
      <c r="AH25" s="482">
        <v>1347</v>
      </c>
      <c r="AI25" s="483"/>
      <c r="AJ25" s="483"/>
      <c r="AK25" s="483"/>
      <c r="AL25" s="525"/>
      <c r="AM25" s="482">
        <v>3775641</v>
      </c>
      <c r="AN25" s="483"/>
      <c r="AO25" s="483"/>
      <c r="AP25" s="483"/>
      <c r="AQ25" s="483"/>
      <c r="AR25" s="525"/>
      <c r="AS25" s="482">
        <v>2803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116353375</v>
      </c>
      <c r="BO25" s="395"/>
      <c r="BP25" s="395"/>
      <c r="BQ25" s="395"/>
      <c r="BR25" s="395"/>
      <c r="BS25" s="395"/>
      <c r="BT25" s="395"/>
      <c r="BU25" s="396"/>
      <c r="BV25" s="394">
        <v>122294314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7505</v>
      </c>
      <c r="R26" s="483"/>
      <c r="S26" s="483"/>
      <c r="T26" s="483"/>
      <c r="U26" s="483"/>
      <c r="V26" s="525"/>
      <c r="W26" s="584"/>
      <c r="X26" s="572"/>
      <c r="Y26" s="573"/>
      <c r="Z26" s="481" t="s">
        <v>176</v>
      </c>
      <c r="AA26" s="594"/>
      <c r="AB26" s="594"/>
      <c r="AC26" s="594"/>
      <c r="AD26" s="594"/>
      <c r="AE26" s="594"/>
      <c r="AF26" s="594"/>
      <c r="AG26" s="595"/>
      <c r="AH26" s="482">
        <v>534</v>
      </c>
      <c r="AI26" s="483"/>
      <c r="AJ26" s="483"/>
      <c r="AK26" s="483"/>
      <c r="AL26" s="525"/>
      <c r="AM26" s="482">
        <v>1816668</v>
      </c>
      <c r="AN26" s="483"/>
      <c r="AO26" s="483"/>
      <c r="AP26" s="483"/>
      <c r="AQ26" s="483"/>
      <c r="AR26" s="525"/>
      <c r="AS26" s="482">
        <v>3402</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3075426</v>
      </c>
      <c r="BO26" s="432"/>
      <c r="BP26" s="432"/>
      <c r="BQ26" s="432"/>
      <c r="BR26" s="432"/>
      <c r="BS26" s="432"/>
      <c r="BT26" s="432"/>
      <c r="BU26" s="433"/>
      <c r="BV26" s="431">
        <v>3322896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178</v>
      </c>
      <c r="F27" s="461"/>
      <c r="G27" s="461"/>
      <c r="H27" s="461"/>
      <c r="I27" s="461"/>
      <c r="J27" s="461"/>
      <c r="K27" s="462"/>
      <c r="L27" s="482">
        <v>1</v>
      </c>
      <c r="M27" s="483"/>
      <c r="N27" s="483"/>
      <c r="O27" s="483"/>
      <c r="P27" s="525"/>
      <c r="Q27" s="482">
        <v>10600</v>
      </c>
      <c r="R27" s="483"/>
      <c r="S27" s="483"/>
      <c r="T27" s="483"/>
      <c r="U27" s="483"/>
      <c r="V27" s="525"/>
      <c r="W27" s="584"/>
      <c r="X27" s="572"/>
      <c r="Y27" s="573"/>
      <c r="Z27" s="481" t="s">
        <v>179</v>
      </c>
      <c r="AA27" s="461"/>
      <c r="AB27" s="461"/>
      <c r="AC27" s="461"/>
      <c r="AD27" s="461"/>
      <c r="AE27" s="461"/>
      <c r="AF27" s="461"/>
      <c r="AG27" s="462"/>
      <c r="AH27" s="482">
        <v>5897</v>
      </c>
      <c r="AI27" s="483"/>
      <c r="AJ27" s="483"/>
      <c r="AK27" s="483"/>
      <c r="AL27" s="525"/>
      <c r="AM27" s="482">
        <v>20282733</v>
      </c>
      <c r="AN27" s="483"/>
      <c r="AO27" s="483"/>
      <c r="AP27" s="483"/>
      <c r="AQ27" s="483"/>
      <c r="AR27" s="525"/>
      <c r="AS27" s="482">
        <v>3440</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181</v>
      </c>
      <c r="BO27" s="608"/>
      <c r="BP27" s="608"/>
      <c r="BQ27" s="608"/>
      <c r="BR27" s="608"/>
      <c r="BS27" s="608"/>
      <c r="BT27" s="608"/>
      <c r="BU27" s="609"/>
      <c r="BV27" s="607" t="s">
        <v>181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182</v>
      </c>
      <c r="F28" s="461"/>
      <c r="G28" s="461"/>
      <c r="H28" s="461"/>
      <c r="I28" s="461"/>
      <c r="J28" s="461"/>
      <c r="K28" s="462"/>
      <c r="L28" s="482">
        <v>1</v>
      </c>
      <c r="M28" s="483"/>
      <c r="N28" s="483"/>
      <c r="O28" s="483"/>
      <c r="P28" s="525"/>
      <c r="Q28" s="482">
        <v>9300</v>
      </c>
      <c r="R28" s="483"/>
      <c r="S28" s="483"/>
      <c r="T28" s="483"/>
      <c r="U28" s="483"/>
      <c r="V28" s="525"/>
      <c r="W28" s="584"/>
      <c r="X28" s="572"/>
      <c r="Y28" s="573"/>
      <c r="Z28" s="481" t="s">
        <v>183</v>
      </c>
      <c r="AA28" s="461"/>
      <c r="AB28" s="461"/>
      <c r="AC28" s="461"/>
      <c r="AD28" s="461"/>
      <c r="AE28" s="461"/>
      <c r="AF28" s="461"/>
      <c r="AG28" s="462"/>
      <c r="AH28" s="482">
        <v>562</v>
      </c>
      <c r="AI28" s="483"/>
      <c r="AJ28" s="483"/>
      <c r="AK28" s="483"/>
      <c r="AL28" s="525"/>
      <c r="AM28" s="482">
        <v>1710166</v>
      </c>
      <c r="AN28" s="483"/>
      <c r="AO28" s="483"/>
      <c r="AP28" s="483"/>
      <c r="AQ28" s="483"/>
      <c r="AR28" s="525"/>
      <c r="AS28" s="482">
        <v>3043</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4902371</v>
      </c>
      <c r="BO28" s="395"/>
      <c r="BP28" s="395"/>
      <c r="BQ28" s="395"/>
      <c r="BR28" s="395"/>
      <c r="BS28" s="395"/>
      <c r="BT28" s="395"/>
      <c r="BU28" s="396"/>
      <c r="BV28" s="394">
        <v>3984191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185</v>
      </c>
      <c r="F29" s="461"/>
      <c r="G29" s="461"/>
      <c r="H29" s="461"/>
      <c r="I29" s="461"/>
      <c r="J29" s="461"/>
      <c r="K29" s="462"/>
      <c r="L29" s="482">
        <v>52</v>
      </c>
      <c r="M29" s="483"/>
      <c r="N29" s="483"/>
      <c r="O29" s="483"/>
      <c r="P29" s="525"/>
      <c r="Q29" s="482">
        <v>8600</v>
      </c>
      <c r="R29" s="483"/>
      <c r="S29" s="483"/>
      <c r="T29" s="483"/>
      <c r="U29" s="483"/>
      <c r="V29" s="525"/>
      <c r="W29" s="585"/>
      <c r="X29" s="586"/>
      <c r="Y29" s="587"/>
      <c r="Z29" s="481" t="s">
        <v>186</v>
      </c>
      <c r="AA29" s="461"/>
      <c r="AB29" s="461"/>
      <c r="AC29" s="461"/>
      <c r="AD29" s="461"/>
      <c r="AE29" s="461"/>
      <c r="AF29" s="461"/>
      <c r="AG29" s="462"/>
      <c r="AH29" s="482">
        <v>14303</v>
      </c>
      <c r="AI29" s="483"/>
      <c r="AJ29" s="483"/>
      <c r="AK29" s="483"/>
      <c r="AL29" s="525"/>
      <c r="AM29" s="482">
        <v>45987695</v>
      </c>
      <c r="AN29" s="483"/>
      <c r="AO29" s="483"/>
      <c r="AP29" s="483"/>
      <c r="AQ29" s="483"/>
      <c r="AR29" s="525"/>
      <c r="AS29" s="482">
        <v>3215</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t="s">
        <v>129</v>
      </c>
      <c r="BO29" s="432"/>
      <c r="BP29" s="432"/>
      <c r="BQ29" s="432"/>
      <c r="BR29" s="432"/>
      <c r="BS29" s="432"/>
      <c r="BT29" s="432"/>
      <c r="BU29" s="433"/>
      <c r="BV29" s="431" t="s">
        <v>181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99.8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8109747</v>
      </c>
      <c r="BO30" s="608"/>
      <c r="BP30" s="608"/>
      <c r="BQ30" s="608"/>
      <c r="BR30" s="608"/>
      <c r="BS30" s="608"/>
      <c r="BT30" s="608"/>
      <c r="BU30" s="609"/>
      <c r="BV30" s="607">
        <v>6435368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196</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197</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10</v>
      </c>
      <c r="V34" s="620"/>
      <c r="W34" s="621" t="str">
        <f>IF('各会計、関係団体の財政状況及び健全化判断比率'!B28="","",'各会計、関係団体の財政状況及び健全化判断比率'!B28)</f>
        <v>後期高齢者医療事業特別会計</v>
      </c>
      <c r="X34" s="621"/>
      <c r="Y34" s="621"/>
      <c r="Z34" s="621"/>
      <c r="AA34" s="621"/>
      <c r="AB34" s="621"/>
      <c r="AC34" s="621"/>
      <c r="AD34" s="621"/>
      <c r="AE34" s="621"/>
      <c r="AF34" s="621"/>
      <c r="AG34" s="621"/>
      <c r="AH34" s="621"/>
      <c r="AI34" s="621"/>
      <c r="AJ34" s="621"/>
      <c r="AK34" s="621"/>
      <c r="AL34" s="214"/>
      <c r="AM34" s="620">
        <f>IF(AO34="","",MAX(C34:D43,U34:V43)+1)</f>
        <v>15</v>
      </c>
      <c r="AN34" s="620"/>
      <c r="AO34" s="621" t="str">
        <f>IF('各会計、関係団体の財政状況及び健全化判断比率'!B33="","",'各会計、関係団体の財政状況及び健全化判断比率'!B33)</f>
        <v>水道事業会計</v>
      </c>
      <c r="AP34" s="621"/>
      <c r="AQ34" s="621"/>
      <c r="AR34" s="621"/>
      <c r="AS34" s="621"/>
      <c r="AT34" s="621"/>
      <c r="AU34" s="621"/>
      <c r="AV34" s="621"/>
      <c r="AW34" s="621"/>
      <c r="AX34" s="621"/>
      <c r="AY34" s="621"/>
      <c r="AZ34" s="621"/>
      <c r="BA34" s="621"/>
      <c r="BB34" s="621"/>
      <c r="BC34" s="621"/>
      <c r="BD34" s="214"/>
      <c r="BE34" s="620">
        <f>IF(BG34="","",MAX(C34:D43,U34:V43,AM34:AN43)+1)</f>
        <v>18</v>
      </c>
      <c r="BF34" s="620"/>
      <c r="BG34" s="621" t="str">
        <f>IF('各会計、関係団体の財政状況及び健全化判断比率'!B36="","",'各会計、関係団体の財政状況及び健全化判断比率'!B36)</f>
        <v>中央卸売市場事業特別会計</v>
      </c>
      <c r="BH34" s="621"/>
      <c r="BI34" s="621"/>
      <c r="BJ34" s="621"/>
      <c r="BK34" s="621"/>
      <c r="BL34" s="621"/>
      <c r="BM34" s="621"/>
      <c r="BN34" s="621"/>
      <c r="BO34" s="621"/>
      <c r="BP34" s="621"/>
      <c r="BQ34" s="621"/>
      <c r="BR34" s="621"/>
      <c r="BS34" s="621"/>
      <c r="BT34" s="621"/>
      <c r="BU34" s="621"/>
      <c r="BV34" s="214"/>
      <c r="BW34" s="620">
        <f>IF(BY34="","",MAX(C34:D43,U34:V43,AM34:AN43,BE34:BF43)+1)</f>
        <v>21</v>
      </c>
      <c r="BX34" s="620"/>
      <c r="BY34" s="621" t="str">
        <f>IF('各会計、関係団体の財政状況及び健全化判断比率'!B68="","",'各会計、関係団体の財政状況及び健全化判断比率'!B68)</f>
        <v>安芸地区衛生施設管理組合（一般会計）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26</v>
      </c>
      <c r="CP34" s="620"/>
      <c r="CQ34" s="621" t="str">
        <f>IF('各会計、関係団体の財政状況及び健全化判断比率'!BS7="","",'各会計、関係団体の財政状況及び健全化判断比率'!BS7)</f>
        <v>（株）広島バスセンター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住宅資金貸付特別会計</v>
      </c>
      <c r="F35" s="621"/>
      <c r="G35" s="621"/>
      <c r="H35" s="621"/>
      <c r="I35" s="621"/>
      <c r="J35" s="621"/>
      <c r="K35" s="621"/>
      <c r="L35" s="621"/>
      <c r="M35" s="621"/>
      <c r="N35" s="621"/>
      <c r="O35" s="621"/>
      <c r="P35" s="621"/>
      <c r="Q35" s="621"/>
      <c r="R35" s="621"/>
      <c r="S35" s="621"/>
      <c r="T35" s="214"/>
      <c r="U35" s="620">
        <f>IF(W35="","",U34+1)</f>
        <v>11</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16</v>
      </c>
      <c r="AN35" s="620"/>
      <c r="AO35" s="621" t="str">
        <f>IF('各会計、関係団体の財政状況及び健全化判断比率'!B34="","",'各会計、関係団体の財政状況及び健全化判断比率'!B34)</f>
        <v>下水道事業会計</v>
      </c>
      <c r="AP35" s="621"/>
      <c r="AQ35" s="621"/>
      <c r="AR35" s="621"/>
      <c r="AS35" s="621"/>
      <c r="AT35" s="621"/>
      <c r="AU35" s="621"/>
      <c r="AV35" s="621"/>
      <c r="AW35" s="621"/>
      <c r="AX35" s="621"/>
      <c r="AY35" s="621"/>
      <c r="AZ35" s="621"/>
      <c r="BA35" s="621"/>
      <c r="BB35" s="621"/>
      <c r="BC35" s="621"/>
      <c r="BD35" s="214"/>
      <c r="BE35" s="620">
        <f t="shared" ref="BE35:BE43" si="1">IF(BG35="","",BE34+1)</f>
        <v>19</v>
      </c>
      <c r="BF35" s="620"/>
      <c r="BG35" s="621" t="str">
        <f>IF('各会計、関係団体の財政状況及び健全化判断比率'!B37="","",'各会計、関係団体の財政状況及び健全化判断比率'!B37)</f>
        <v>国民宿舎湯来ロッジ等特別会計</v>
      </c>
      <c r="BH35" s="621"/>
      <c r="BI35" s="621"/>
      <c r="BJ35" s="621"/>
      <c r="BK35" s="621"/>
      <c r="BL35" s="621"/>
      <c r="BM35" s="621"/>
      <c r="BN35" s="621"/>
      <c r="BO35" s="621"/>
      <c r="BP35" s="621"/>
      <c r="BQ35" s="621"/>
      <c r="BR35" s="621"/>
      <c r="BS35" s="621"/>
      <c r="BT35" s="621"/>
      <c r="BU35" s="621"/>
      <c r="BV35" s="214"/>
      <c r="BW35" s="620">
        <f t="shared" ref="BW35:BW43" si="2">IF(BY35="","",BW34+1)</f>
        <v>22</v>
      </c>
      <c r="BX35" s="620"/>
      <c r="BY35" s="621" t="str">
        <f>IF('各会計、関係団体の財政状況及び健全化判断比率'!B69="","",'各会計、関係団体の財政状況及び健全化判断比率'!B69)</f>
        <v>安芸地区衛生施設管理組合（安芸地区広域ごみ焼却場事業特別会計）</v>
      </c>
      <c r="BZ35" s="621"/>
      <c r="CA35" s="621"/>
      <c r="CB35" s="621"/>
      <c r="CC35" s="621"/>
      <c r="CD35" s="621"/>
      <c r="CE35" s="621"/>
      <c r="CF35" s="621"/>
      <c r="CG35" s="621"/>
      <c r="CH35" s="621"/>
      <c r="CI35" s="621"/>
      <c r="CJ35" s="621"/>
      <c r="CK35" s="621"/>
      <c r="CL35" s="621"/>
      <c r="CM35" s="621"/>
      <c r="CN35" s="214"/>
      <c r="CO35" s="620">
        <f t="shared" ref="CO35:CO43" si="3">IF(CQ35="","",CO34+1)</f>
        <v>27</v>
      </c>
      <c r="CP35" s="620"/>
      <c r="CQ35" s="621" t="str">
        <f>IF('各会計、関係団体の財政状況及び健全化判断比率'!BS8="","",'各会計、関係団体の財政状況及び健全化判断比率'!BS8)</f>
        <v>広島交通（株）</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母子父子寡婦福祉資金貸付特別会計</v>
      </c>
      <c r="F36" s="621"/>
      <c r="G36" s="621"/>
      <c r="H36" s="621"/>
      <c r="I36" s="621"/>
      <c r="J36" s="621"/>
      <c r="K36" s="621"/>
      <c r="L36" s="621"/>
      <c r="M36" s="621"/>
      <c r="N36" s="621"/>
      <c r="O36" s="621"/>
      <c r="P36" s="621"/>
      <c r="Q36" s="621"/>
      <c r="R36" s="621"/>
      <c r="S36" s="621"/>
      <c r="T36" s="214"/>
      <c r="U36" s="620">
        <f t="shared" ref="U36:U43" si="4">IF(W36="","",U35+1)</f>
        <v>12</v>
      </c>
      <c r="V36" s="620"/>
      <c r="W36" s="621" t="str">
        <f>IF('各会計、関係団体の財政状況及び健全化判断比率'!B30="","",'各会計、関係団体の財政状況及び健全化判断比率'!B30)</f>
        <v>国民健康保険事業特別会計</v>
      </c>
      <c r="X36" s="621"/>
      <c r="Y36" s="621"/>
      <c r="Z36" s="621"/>
      <c r="AA36" s="621"/>
      <c r="AB36" s="621"/>
      <c r="AC36" s="621"/>
      <c r="AD36" s="621"/>
      <c r="AE36" s="621"/>
      <c r="AF36" s="621"/>
      <c r="AG36" s="621"/>
      <c r="AH36" s="621"/>
      <c r="AI36" s="621"/>
      <c r="AJ36" s="621"/>
      <c r="AK36" s="621"/>
      <c r="AL36" s="214"/>
      <c r="AM36" s="620">
        <f t="shared" si="0"/>
        <v>17</v>
      </c>
      <c r="AN36" s="620"/>
      <c r="AO36" s="621" t="str">
        <f>IF('各会計、関係団体の財政状況及び健全化判断比率'!B35="","",'各会計、関係団体の財政状況及び健全化判断比率'!B35)</f>
        <v>安芸市民病院事業会計</v>
      </c>
      <c r="AP36" s="621"/>
      <c r="AQ36" s="621"/>
      <c r="AR36" s="621"/>
      <c r="AS36" s="621"/>
      <c r="AT36" s="621"/>
      <c r="AU36" s="621"/>
      <c r="AV36" s="621"/>
      <c r="AW36" s="621"/>
      <c r="AX36" s="621"/>
      <c r="AY36" s="621"/>
      <c r="AZ36" s="621"/>
      <c r="BA36" s="621"/>
      <c r="BB36" s="621"/>
      <c r="BC36" s="621"/>
      <c r="BD36" s="214"/>
      <c r="BE36" s="620">
        <f t="shared" si="1"/>
        <v>20</v>
      </c>
      <c r="BF36" s="620"/>
      <c r="BG36" s="621" t="str">
        <f>IF('各会計、関係団体の財政状況及び健全化判断比率'!B38="","",'各会計、関係団体の財政状況及び健全化判断比率'!B38)</f>
        <v>開発事業特別会計</v>
      </c>
      <c r="BH36" s="621"/>
      <c r="BI36" s="621"/>
      <c r="BJ36" s="621"/>
      <c r="BK36" s="621"/>
      <c r="BL36" s="621"/>
      <c r="BM36" s="621"/>
      <c r="BN36" s="621"/>
      <c r="BO36" s="621"/>
      <c r="BP36" s="621"/>
      <c r="BQ36" s="621"/>
      <c r="BR36" s="621"/>
      <c r="BS36" s="621"/>
      <c r="BT36" s="621"/>
      <c r="BU36" s="621"/>
      <c r="BV36" s="214"/>
      <c r="BW36" s="620">
        <f t="shared" si="2"/>
        <v>23</v>
      </c>
      <c r="BX36" s="620"/>
      <c r="BY36" s="621" t="str">
        <f>IF('各会計、関係団体の財政状況及び健全化判断比率'!B70="","",'各会計、関係団体の財政状況及び健全化判断比率'!B70)</f>
        <v>広島県後期高齢者医療広域連合（一般会計）</v>
      </c>
      <c r="BZ36" s="621"/>
      <c r="CA36" s="621"/>
      <c r="CB36" s="621"/>
      <c r="CC36" s="621"/>
      <c r="CD36" s="621"/>
      <c r="CE36" s="621"/>
      <c r="CF36" s="621"/>
      <c r="CG36" s="621"/>
      <c r="CH36" s="621"/>
      <c r="CI36" s="621"/>
      <c r="CJ36" s="621"/>
      <c r="CK36" s="621"/>
      <c r="CL36" s="621"/>
      <c r="CM36" s="621"/>
      <c r="CN36" s="214"/>
      <c r="CO36" s="620">
        <f t="shared" si="3"/>
        <v>28</v>
      </c>
      <c r="CP36" s="620"/>
      <c r="CQ36" s="621" t="str">
        <f>IF('各会計、関係団体の財政状況及び健全化判断比率'!BS9="","",'各会計、関係団体の財政状況及び健全化判断比率'!BS9)</f>
        <v>（公財）広島市文化財団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f>IF(E37="","",C36+1)</f>
        <v>4</v>
      </c>
      <c r="D37" s="620"/>
      <c r="E37" s="621" t="str">
        <f>IF('各会計、関係団体の財政状況及び健全化判断比率'!B10="","",'各会計、関係団体の財政状況及び健全化判断比率'!B10)</f>
        <v>物品調達特別会計</v>
      </c>
      <c r="F37" s="621"/>
      <c r="G37" s="621"/>
      <c r="H37" s="621"/>
      <c r="I37" s="621"/>
      <c r="J37" s="621"/>
      <c r="K37" s="621"/>
      <c r="L37" s="621"/>
      <c r="M37" s="621"/>
      <c r="N37" s="621"/>
      <c r="O37" s="621"/>
      <c r="P37" s="621"/>
      <c r="Q37" s="621"/>
      <c r="R37" s="621"/>
      <c r="S37" s="621"/>
      <c r="T37" s="214"/>
      <c r="U37" s="620">
        <f t="shared" si="4"/>
        <v>13</v>
      </c>
      <c r="V37" s="620"/>
      <c r="W37" s="621" t="str">
        <f>IF('各会計、関係団体の財政状況及び健全化判断比率'!B31="","",'各会計、関係団体の財政状況及び健全化判断比率'!B31)</f>
        <v>競輪事業特別会計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24</v>
      </c>
      <c r="BX37" s="620"/>
      <c r="BY37" s="621" t="str">
        <f>IF('各会計、関係団体の財政状況及び健全化判断比率'!B71="","",'各会計、関係団体の財政状況及び健全化判断比率'!B71)</f>
        <v>広島県後期高齢者医療広域連合（後期高齢者医療特別会計）</v>
      </c>
      <c r="BZ37" s="621"/>
      <c r="CA37" s="621"/>
      <c r="CB37" s="621"/>
      <c r="CC37" s="621"/>
      <c r="CD37" s="621"/>
      <c r="CE37" s="621"/>
      <c r="CF37" s="621"/>
      <c r="CG37" s="621"/>
      <c r="CH37" s="621"/>
      <c r="CI37" s="621"/>
      <c r="CJ37" s="621"/>
      <c r="CK37" s="621"/>
      <c r="CL37" s="621"/>
      <c r="CM37" s="621"/>
      <c r="CN37" s="214"/>
      <c r="CO37" s="620">
        <f t="shared" si="3"/>
        <v>29</v>
      </c>
      <c r="CP37" s="620"/>
      <c r="CQ37" s="621" t="str">
        <f>IF('各会計、関係団体の財政状況及び健全化判断比率'!BS10="","",'各会計、関係団体の財政状況及び健全化判断比率'!BS10)</f>
        <v>（公財）広島市スポーツ協会</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f t="shared" ref="C38:C43" si="5">IF(E38="","",C37+1)</f>
        <v>5</v>
      </c>
      <c r="D38" s="620"/>
      <c r="E38" s="621" t="str">
        <f>IF('各会計、関係団体の財政状況及び健全化判断比率'!B11="","",'各会計、関係団体の財政状況及び健全化判断比率'!B11)</f>
        <v>公債管理特別会計</v>
      </c>
      <c r="F38" s="621"/>
      <c r="G38" s="621"/>
      <c r="H38" s="621"/>
      <c r="I38" s="621"/>
      <c r="J38" s="621"/>
      <c r="K38" s="621"/>
      <c r="L38" s="621"/>
      <c r="M38" s="621"/>
      <c r="N38" s="621"/>
      <c r="O38" s="621"/>
      <c r="P38" s="621"/>
      <c r="Q38" s="621"/>
      <c r="R38" s="621"/>
      <c r="S38" s="621"/>
      <c r="T38" s="214"/>
      <c r="U38" s="620">
        <f t="shared" si="4"/>
        <v>14</v>
      </c>
      <c r="V38" s="620"/>
      <c r="W38" s="621" t="str">
        <f>IF('各会計、関係団体の財政状況及び健全化判断比率'!B32="","",'各会計、関係団体の財政状況及び健全化判断比率'!B32)</f>
        <v>駐車場事業特別会計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25</v>
      </c>
      <c r="BX38" s="620"/>
      <c r="BY38" s="621" t="str">
        <f>IF('各会計、関係団体の財政状況及び健全化判断比率'!B72="","",'各会計、関係団体の財政状況及び健全化判断比率'!B72)</f>
        <v>広島県海田高等学校財産組合（一般会計）</v>
      </c>
      <c r="BZ38" s="621"/>
      <c r="CA38" s="621"/>
      <c r="CB38" s="621"/>
      <c r="CC38" s="621"/>
      <c r="CD38" s="621"/>
      <c r="CE38" s="621"/>
      <c r="CF38" s="621"/>
      <c r="CG38" s="621"/>
      <c r="CH38" s="621"/>
      <c r="CI38" s="621"/>
      <c r="CJ38" s="621"/>
      <c r="CK38" s="621"/>
      <c r="CL38" s="621"/>
      <c r="CM38" s="621"/>
      <c r="CN38" s="214"/>
      <c r="CO38" s="620">
        <f t="shared" si="3"/>
        <v>30</v>
      </c>
      <c r="CP38" s="620"/>
      <c r="CQ38" s="621" t="str">
        <f>IF('各会計、関係団体の財政状況及び健全化判断比率'!BS11="","",'各会計、関係団体の財政状況及び健全化判断比率'!BS11)</f>
        <v>（公財）広島平和文化センター</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f t="shared" si="5"/>
        <v>6</v>
      </c>
      <c r="D39" s="620"/>
      <c r="E39" s="621" t="str">
        <f>IF('各会計、関係団体の財政状況及び健全化判断比率'!B12="","",'各会計、関係団体の財政状況及び健全化判断比率'!B12)</f>
        <v>広島市民球場特別会計</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31</v>
      </c>
      <c r="CP39" s="620"/>
      <c r="CQ39" s="621" t="str">
        <f>IF('各会計、関係団体の財政状況及び健全化判断比率'!BS12="","",'各会計、関係団体の財政状況及び健全化判断比率'!BS12)</f>
        <v>（公財）広島市老人クラブ連合会</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f t="shared" si="5"/>
        <v>7</v>
      </c>
      <c r="D40" s="620"/>
      <c r="E40" s="621" t="str">
        <f>IF('各会計、関係団体の財政状況及び健全化判断比率'!B13="","",'各会計、関係団体の財政状況及び健全化判断比率'!B13)</f>
        <v>用地先行取得特別会計</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32</v>
      </c>
      <c r="CP40" s="620"/>
      <c r="CQ40" s="621" t="str">
        <f>IF('各会計、関係団体の財政状況及び健全化判断比率'!BS13="","",'各会計、関係団体の財政状況及び健全化判断比率'!BS13)</f>
        <v>（公財）広島原爆被爆者援護事業団</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f t="shared" si="5"/>
        <v>8</v>
      </c>
      <c r="D41" s="620"/>
      <c r="E41" s="621" t="str">
        <f>IF('各会計、関係団体の財政状況及び健全化判断比率'!B14="","",'各会計、関係団体の財政状況及び健全化判断比率'!B14)</f>
        <v>西風新都特別会計</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33</v>
      </c>
      <c r="CP41" s="620"/>
      <c r="CQ41" s="621" t="str">
        <f>IF('各会計、関係団体の財政状況及び健全化判断比率'!BS14="","",'各会計、関係団体の財政状況及び健全化判断比率'!BS14)</f>
        <v>地方独立行政法人広島市立病院機構</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f t="shared" si="5"/>
        <v>9</v>
      </c>
      <c r="D42" s="620"/>
      <c r="E42" s="621" t="str">
        <f>IF('各会計、関係団体の財政状況及び健全化判断比率'!B15="","",'各会計、関係団体の財政状況及び健全化判断比率'!B15)</f>
        <v>市立病院機構資金貸付特別会計</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f t="shared" si="3"/>
        <v>34</v>
      </c>
      <c r="CP42" s="620"/>
      <c r="CQ42" s="621" t="str">
        <f>IF('各会計、関係団体の財政状況及び健全化判断比率'!BS15="","",'各会計、関係団体の財政状況及び健全化判断比率'!BS15)</f>
        <v>（公財）広島市産業振興センター</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f t="shared" si="3"/>
        <v>35</v>
      </c>
      <c r="CP43" s="620"/>
      <c r="CQ43" s="621" t="str">
        <f>IF('各会計、関係団体の財政状況及び健全化判断比率'!BS16="","",'各会計、関係団体の財政状況及び健全化判断比率'!BS16)</f>
        <v>広島市流通センター（株）</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EQE9rjyLJJ1r1WCPmEphMlI7qUo5yKiP/+FuR/AXvlukhhcAvR20xIPygJM2mYchs6ovkP1q8DPHoTkJAY9nsw==" saltValue="fRvdsnPHbvpl1wKKK+8h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586</v>
      </c>
      <c r="G33" s="29" t="s">
        <v>587</v>
      </c>
      <c r="H33" s="29" t="s">
        <v>588</v>
      </c>
      <c r="I33" s="29" t="s">
        <v>589</v>
      </c>
      <c r="J33" s="30" t="s">
        <v>590</v>
      </c>
      <c r="K33" s="22"/>
      <c r="L33" s="22"/>
      <c r="M33" s="22"/>
      <c r="N33" s="22"/>
      <c r="O33" s="22"/>
      <c r="P33" s="22"/>
    </row>
    <row r="34" spans="1:16" ht="39" customHeight="1" x14ac:dyDescent="0.2">
      <c r="A34" s="22"/>
      <c r="B34" s="31"/>
      <c r="C34" s="1212" t="s">
        <v>594</v>
      </c>
      <c r="D34" s="1212"/>
      <c r="E34" s="1213"/>
      <c r="F34" s="32">
        <v>3.35</v>
      </c>
      <c r="G34" s="33">
        <v>2.94</v>
      </c>
      <c r="H34" s="33">
        <v>3.09</v>
      </c>
      <c r="I34" s="33">
        <v>3.06</v>
      </c>
      <c r="J34" s="34">
        <v>2.6</v>
      </c>
      <c r="K34" s="22"/>
      <c r="L34" s="22"/>
      <c r="M34" s="22"/>
      <c r="N34" s="22"/>
      <c r="O34" s="22"/>
      <c r="P34" s="22"/>
    </row>
    <row r="35" spans="1:16" ht="39" customHeight="1" x14ac:dyDescent="0.2">
      <c r="A35" s="22"/>
      <c r="B35" s="35"/>
      <c r="C35" s="1206" t="s">
        <v>595</v>
      </c>
      <c r="D35" s="1207"/>
      <c r="E35" s="1208"/>
      <c r="F35" s="36">
        <v>1.2</v>
      </c>
      <c r="G35" s="37">
        <v>1.28</v>
      </c>
      <c r="H35" s="37">
        <v>1.35</v>
      </c>
      <c r="I35" s="37">
        <v>1.3</v>
      </c>
      <c r="J35" s="38">
        <v>0.8</v>
      </c>
      <c r="K35" s="22"/>
      <c r="L35" s="22"/>
      <c r="M35" s="22"/>
      <c r="N35" s="22"/>
      <c r="O35" s="22"/>
      <c r="P35" s="22"/>
    </row>
    <row r="36" spans="1:16" ht="39" customHeight="1" x14ac:dyDescent="0.2">
      <c r="A36" s="22"/>
      <c r="B36" s="35"/>
      <c r="C36" s="1206" t="s">
        <v>596</v>
      </c>
      <c r="D36" s="1207"/>
      <c r="E36" s="1208"/>
      <c r="F36" s="36">
        <v>0.85</v>
      </c>
      <c r="G36" s="37">
        <v>0.75</v>
      </c>
      <c r="H36" s="37">
        <v>0.55000000000000004</v>
      </c>
      <c r="I36" s="37">
        <v>0.55000000000000004</v>
      </c>
      <c r="J36" s="38">
        <v>0.55000000000000004</v>
      </c>
      <c r="K36" s="22"/>
      <c r="L36" s="22"/>
      <c r="M36" s="22"/>
      <c r="N36" s="22"/>
      <c r="O36" s="22"/>
      <c r="P36" s="22"/>
    </row>
    <row r="37" spans="1:16" ht="39" customHeight="1" x14ac:dyDescent="0.2">
      <c r="A37" s="22"/>
      <c r="B37" s="35"/>
      <c r="C37" s="1206" t="s">
        <v>597</v>
      </c>
      <c r="D37" s="1207"/>
      <c r="E37" s="1208"/>
      <c r="F37" s="36">
        <v>0.26</v>
      </c>
      <c r="G37" s="37">
        <v>0.23</v>
      </c>
      <c r="H37" s="37">
        <v>0.23</v>
      </c>
      <c r="I37" s="37">
        <v>0.26</v>
      </c>
      <c r="J37" s="38">
        <v>0.44</v>
      </c>
      <c r="K37" s="22"/>
      <c r="L37" s="22"/>
      <c r="M37" s="22"/>
      <c r="N37" s="22"/>
      <c r="O37" s="22"/>
      <c r="P37" s="22"/>
    </row>
    <row r="38" spans="1:16" ht="39" customHeight="1" x14ac:dyDescent="0.2">
      <c r="A38" s="22"/>
      <c r="B38" s="35"/>
      <c r="C38" s="1206" t="s">
        <v>598</v>
      </c>
      <c r="D38" s="1207"/>
      <c r="E38" s="1208"/>
      <c r="F38" s="36">
        <v>0</v>
      </c>
      <c r="G38" s="37">
        <v>0</v>
      </c>
      <c r="H38" s="37">
        <v>0</v>
      </c>
      <c r="I38" s="37">
        <v>0</v>
      </c>
      <c r="J38" s="38">
        <v>0.32</v>
      </c>
      <c r="K38" s="22"/>
      <c r="L38" s="22"/>
      <c r="M38" s="22"/>
      <c r="N38" s="22"/>
      <c r="O38" s="22"/>
      <c r="P38" s="22"/>
    </row>
    <row r="39" spans="1:16" ht="39" customHeight="1" x14ac:dyDescent="0.2">
      <c r="A39" s="22"/>
      <c r="B39" s="35"/>
      <c r="C39" s="1206" t="s">
        <v>599</v>
      </c>
      <c r="D39" s="1207"/>
      <c r="E39" s="1208"/>
      <c r="F39" s="36">
        <v>0.24</v>
      </c>
      <c r="G39" s="37">
        <v>0.21</v>
      </c>
      <c r="H39" s="37">
        <v>0.31</v>
      </c>
      <c r="I39" s="37">
        <v>0.31</v>
      </c>
      <c r="J39" s="38">
        <v>0.3</v>
      </c>
      <c r="K39" s="22"/>
      <c r="L39" s="22"/>
      <c r="M39" s="22"/>
      <c r="N39" s="22"/>
      <c r="O39" s="22"/>
      <c r="P39" s="22"/>
    </row>
    <row r="40" spans="1:16" ht="39" customHeight="1" x14ac:dyDescent="0.2">
      <c r="A40" s="22"/>
      <c r="B40" s="35"/>
      <c r="C40" s="1206" t="s">
        <v>600</v>
      </c>
      <c r="D40" s="1207"/>
      <c r="E40" s="1208"/>
      <c r="F40" s="36">
        <v>0.46</v>
      </c>
      <c r="G40" s="37">
        <v>0.74</v>
      </c>
      <c r="H40" s="37">
        <v>0.69</v>
      </c>
      <c r="I40" s="37">
        <v>0.49</v>
      </c>
      <c r="J40" s="38">
        <v>0.22</v>
      </c>
      <c r="K40" s="22"/>
      <c r="L40" s="22"/>
      <c r="M40" s="22"/>
      <c r="N40" s="22"/>
      <c r="O40" s="22"/>
      <c r="P40" s="22"/>
    </row>
    <row r="41" spans="1:16" ht="39" customHeight="1" x14ac:dyDescent="0.2">
      <c r="A41" s="22"/>
      <c r="B41" s="35"/>
      <c r="C41" s="1206" t="s">
        <v>601</v>
      </c>
      <c r="D41" s="1207"/>
      <c r="E41" s="1208"/>
      <c r="F41" s="36">
        <v>0.11</v>
      </c>
      <c r="G41" s="37">
        <v>0.15</v>
      </c>
      <c r="H41" s="37">
        <v>0.04</v>
      </c>
      <c r="I41" s="37">
        <v>0.02</v>
      </c>
      <c r="J41" s="38">
        <v>0.02</v>
      </c>
      <c r="K41" s="22"/>
      <c r="L41" s="22"/>
      <c r="M41" s="22"/>
      <c r="N41" s="22"/>
      <c r="O41" s="22"/>
      <c r="P41" s="22"/>
    </row>
    <row r="42" spans="1:16" ht="39" customHeight="1" x14ac:dyDescent="0.2">
      <c r="A42" s="22"/>
      <c r="B42" s="39"/>
      <c r="C42" s="1206" t="s">
        <v>602</v>
      </c>
      <c r="D42" s="1207"/>
      <c r="E42" s="1208"/>
      <c r="F42" s="36" t="s">
        <v>545</v>
      </c>
      <c r="G42" s="37" t="s">
        <v>545</v>
      </c>
      <c r="H42" s="37" t="s">
        <v>545</v>
      </c>
      <c r="I42" s="37" t="s">
        <v>545</v>
      </c>
      <c r="J42" s="38" t="s">
        <v>545</v>
      </c>
      <c r="K42" s="22"/>
      <c r="L42" s="22"/>
      <c r="M42" s="22"/>
      <c r="N42" s="22"/>
      <c r="O42" s="22"/>
      <c r="P42" s="22"/>
    </row>
    <row r="43" spans="1:16" ht="39" customHeight="1" thickBot="1" x14ac:dyDescent="0.25">
      <c r="A43" s="22"/>
      <c r="B43" s="40"/>
      <c r="C43" s="1209" t="s">
        <v>603</v>
      </c>
      <c r="D43" s="1210"/>
      <c r="E43" s="1211"/>
      <c r="F43" s="41">
        <v>0.04</v>
      </c>
      <c r="G43" s="42">
        <v>0.02</v>
      </c>
      <c r="H43" s="42">
        <v>0.01</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RUbggvfYCA7lLyBwDQwuIhHsR8z9LPDf6Upp/cdrv4oKBN5g6EWulSGf2kOVDqYzHYTGep72sM6UoO/KlaLVA==" saltValue="F6NXqO3BZsUvmkcqO/u+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586</v>
      </c>
      <c r="L44" s="56" t="s">
        <v>587</v>
      </c>
      <c r="M44" s="56" t="s">
        <v>588</v>
      </c>
      <c r="N44" s="56" t="s">
        <v>589</v>
      </c>
      <c r="O44" s="57" t="s">
        <v>590</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58157</v>
      </c>
      <c r="L45" s="60">
        <v>56802</v>
      </c>
      <c r="M45" s="60">
        <v>55445</v>
      </c>
      <c r="N45" s="60">
        <v>51526</v>
      </c>
      <c r="O45" s="61">
        <v>46326</v>
      </c>
      <c r="P45" s="48"/>
      <c r="Q45" s="48"/>
      <c r="R45" s="48"/>
      <c r="S45" s="48"/>
      <c r="T45" s="48"/>
      <c r="U45" s="48"/>
    </row>
    <row r="46" spans="1:21" ht="30.75" customHeight="1" x14ac:dyDescent="0.2">
      <c r="A46" s="48"/>
      <c r="B46" s="1216"/>
      <c r="C46" s="1217"/>
      <c r="D46" s="62"/>
      <c r="E46" s="1222" t="s">
        <v>13</v>
      </c>
      <c r="F46" s="1222"/>
      <c r="G46" s="1222"/>
      <c r="H46" s="1222"/>
      <c r="I46" s="1222"/>
      <c r="J46" s="1223"/>
      <c r="K46" s="63">
        <v>3391</v>
      </c>
      <c r="L46" s="64">
        <v>3680</v>
      </c>
      <c r="M46" s="64">
        <v>4592</v>
      </c>
      <c r="N46" s="64">
        <v>6055</v>
      </c>
      <c r="O46" s="65">
        <v>4299</v>
      </c>
      <c r="P46" s="48"/>
      <c r="Q46" s="48"/>
      <c r="R46" s="48"/>
      <c r="S46" s="48"/>
      <c r="T46" s="48"/>
      <c r="U46" s="48"/>
    </row>
    <row r="47" spans="1:21" ht="30.75" customHeight="1" x14ac:dyDescent="0.2">
      <c r="A47" s="48"/>
      <c r="B47" s="1216"/>
      <c r="C47" s="1217"/>
      <c r="D47" s="62"/>
      <c r="E47" s="1222" t="s">
        <v>14</v>
      </c>
      <c r="F47" s="1222"/>
      <c r="G47" s="1222"/>
      <c r="H47" s="1222"/>
      <c r="I47" s="1222"/>
      <c r="J47" s="1223"/>
      <c r="K47" s="63">
        <v>21174</v>
      </c>
      <c r="L47" s="64">
        <v>22639</v>
      </c>
      <c r="M47" s="64">
        <v>24974</v>
      </c>
      <c r="N47" s="64">
        <v>27246</v>
      </c>
      <c r="O47" s="65">
        <v>29495</v>
      </c>
      <c r="P47" s="48"/>
      <c r="Q47" s="48"/>
      <c r="R47" s="48"/>
      <c r="S47" s="48"/>
      <c r="T47" s="48"/>
      <c r="U47" s="48"/>
    </row>
    <row r="48" spans="1:21" ht="30.75" customHeight="1" x14ac:dyDescent="0.2">
      <c r="A48" s="48"/>
      <c r="B48" s="1216"/>
      <c r="C48" s="1217"/>
      <c r="D48" s="62"/>
      <c r="E48" s="1222" t="s">
        <v>15</v>
      </c>
      <c r="F48" s="1222"/>
      <c r="G48" s="1222"/>
      <c r="H48" s="1222"/>
      <c r="I48" s="1222"/>
      <c r="J48" s="1223"/>
      <c r="K48" s="63">
        <v>19774</v>
      </c>
      <c r="L48" s="64">
        <v>19895</v>
      </c>
      <c r="M48" s="64">
        <v>17985</v>
      </c>
      <c r="N48" s="64">
        <v>16339</v>
      </c>
      <c r="O48" s="65">
        <v>15672</v>
      </c>
      <c r="P48" s="48"/>
      <c r="Q48" s="48"/>
      <c r="R48" s="48"/>
      <c r="S48" s="48"/>
      <c r="T48" s="48"/>
      <c r="U48" s="48"/>
    </row>
    <row r="49" spans="1:21" ht="30.75" customHeight="1" x14ac:dyDescent="0.2">
      <c r="A49" s="48"/>
      <c r="B49" s="1216"/>
      <c r="C49" s="1217"/>
      <c r="D49" s="62"/>
      <c r="E49" s="1222" t="s">
        <v>16</v>
      </c>
      <c r="F49" s="1222"/>
      <c r="G49" s="1222"/>
      <c r="H49" s="1222"/>
      <c r="I49" s="1222"/>
      <c r="J49" s="1223"/>
      <c r="K49" s="63" t="s">
        <v>545</v>
      </c>
      <c r="L49" s="64" t="s">
        <v>545</v>
      </c>
      <c r="M49" s="64" t="s">
        <v>545</v>
      </c>
      <c r="N49" s="64" t="s">
        <v>545</v>
      </c>
      <c r="O49" s="65" t="s">
        <v>545</v>
      </c>
      <c r="P49" s="48"/>
      <c r="Q49" s="48"/>
      <c r="R49" s="48"/>
      <c r="S49" s="48"/>
      <c r="T49" s="48"/>
      <c r="U49" s="48"/>
    </row>
    <row r="50" spans="1:21" ht="30.75" customHeight="1" x14ac:dyDescent="0.2">
      <c r="A50" s="48"/>
      <c r="B50" s="1216"/>
      <c r="C50" s="1217"/>
      <c r="D50" s="62"/>
      <c r="E50" s="1222" t="s">
        <v>17</v>
      </c>
      <c r="F50" s="1222"/>
      <c r="G50" s="1222"/>
      <c r="H50" s="1222"/>
      <c r="I50" s="1222"/>
      <c r="J50" s="1223"/>
      <c r="K50" s="63">
        <v>943</v>
      </c>
      <c r="L50" s="64">
        <v>335</v>
      </c>
      <c r="M50" s="64">
        <v>200</v>
      </c>
      <c r="N50" s="64">
        <v>140</v>
      </c>
      <c r="O50" s="65">
        <v>124</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545</v>
      </c>
      <c r="L51" s="64" t="s">
        <v>545</v>
      </c>
      <c r="M51" s="64" t="s">
        <v>545</v>
      </c>
      <c r="N51" s="64" t="s">
        <v>545</v>
      </c>
      <c r="O51" s="65" t="s">
        <v>545</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69738</v>
      </c>
      <c r="L52" s="64">
        <v>68547</v>
      </c>
      <c r="M52" s="64">
        <v>67901</v>
      </c>
      <c r="N52" s="64">
        <v>67172</v>
      </c>
      <c r="O52" s="65">
        <v>65349</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33701</v>
      </c>
      <c r="L53" s="69">
        <v>34804</v>
      </c>
      <c r="M53" s="69">
        <v>35295</v>
      </c>
      <c r="N53" s="69">
        <v>34134</v>
      </c>
      <c r="O53" s="70">
        <v>30567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604</v>
      </c>
      <c r="P55" s="48"/>
      <c r="Q55" s="48"/>
      <c r="R55" s="48"/>
      <c r="S55" s="48"/>
      <c r="T55" s="48"/>
      <c r="U55" s="48"/>
    </row>
    <row r="56" spans="1:21" ht="31.5" customHeight="1" thickBot="1" x14ac:dyDescent="0.3">
      <c r="A56" s="48"/>
      <c r="B56" s="76"/>
      <c r="C56" s="77"/>
      <c r="D56" s="77"/>
      <c r="E56" s="78"/>
      <c r="F56" s="78"/>
      <c r="G56" s="78"/>
      <c r="H56" s="78"/>
      <c r="I56" s="78"/>
      <c r="J56" s="79" t="s">
        <v>2</v>
      </c>
      <c r="K56" s="80" t="s">
        <v>605</v>
      </c>
      <c r="L56" s="81" t="s">
        <v>606</v>
      </c>
      <c r="M56" s="81" t="s">
        <v>607</v>
      </c>
      <c r="N56" s="81" t="s">
        <v>608</v>
      </c>
      <c r="O56" s="82" t="s">
        <v>609</v>
      </c>
      <c r="P56" s="48"/>
      <c r="Q56" s="48"/>
      <c r="R56" s="48"/>
      <c r="S56" s="48"/>
      <c r="T56" s="48"/>
      <c r="U56" s="48"/>
    </row>
    <row r="57" spans="1:21" ht="31.5" customHeight="1" x14ac:dyDescent="0.2">
      <c r="B57" s="1230" t="s">
        <v>25</v>
      </c>
      <c r="C57" s="1231"/>
      <c r="D57" s="1234" t="s">
        <v>26</v>
      </c>
      <c r="E57" s="1235"/>
      <c r="F57" s="1235"/>
      <c r="G57" s="1235"/>
      <c r="H57" s="1235"/>
      <c r="I57" s="1235"/>
      <c r="J57" s="1236"/>
      <c r="K57" s="83">
        <v>103548</v>
      </c>
      <c r="L57" s="84">
        <v>101507</v>
      </c>
      <c r="M57" s="84">
        <v>94705</v>
      </c>
      <c r="N57" s="84">
        <v>82105.600000000006</v>
      </c>
      <c r="O57" s="85">
        <v>71752</v>
      </c>
    </row>
    <row r="58" spans="1:21" ht="31.5" customHeight="1" thickBot="1" x14ac:dyDescent="0.25">
      <c r="B58" s="1232"/>
      <c r="C58" s="1233"/>
      <c r="D58" s="1237" t="s">
        <v>27</v>
      </c>
      <c r="E58" s="1238"/>
      <c r="F58" s="1238"/>
      <c r="G58" s="1238"/>
      <c r="H58" s="1238"/>
      <c r="I58" s="1238"/>
      <c r="J58" s="1239"/>
      <c r="K58" s="86">
        <v>122102</v>
      </c>
      <c r="L58" s="87">
        <v>117364</v>
      </c>
      <c r="M58" s="87">
        <v>110087</v>
      </c>
      <c r="N58" s="87">
        <v>99584.3</v>
      </c>
      <c r="O58" s="88">
        <v>89327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KVzrdUEP8PZMfNW52PQuhWtKG7ikywYmobjAXvCvN4dbbRStnzFrl2Q9hU8I6ps5NQeJ5e3fGJk7XAHearDLw==" saltValue="06fsB13osgiilgP3MU0N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586</v>
      </c>
      <c r="J40" s="100" t="s">
        <v>587</v>
      </c>
      <c r="K40" s="100" t="s">
        <v>588</v>
      </c>
      <c r="L40" s="100" t="s">
        <v>589</v>
      </c>
      <c r="M40" s="101" t="s">
        <v>590</v>
      </c>
    </row>
    <row r="41" spans="2:13" ht="27.75" customHeight="1" x14ac:dyDescent="0.2">
      <c r="B41" s="1240" t="s">
        <v>30</v>
      </c>
      <c r="C41" s="1241"/>
      <c r="D41" s="102"/>
      <c r="E41" s="1246" t="s">
        <v>31</v>
      </c>
      <c r="F41" s="1246"/>
      <c r="G41" s="1246"/>
      <c r="H41" s="1247"/>
      <c r="I41" s="103">
        <v>1139857</v>
      </c>
      <c r="J41" s="104">
        <v>1142844</v>
      </c>
      <c r="K41" s="104">
        <v>1142269</v>
      </c>
      <c r="L41" s="104">
        <v>1145785</v>
      </c>
      <c r="M41" s="105">
        <v>1178248</v>
      </c>
    </row>
    <row r="42" spans="2:13" ht="27.75" customHeight="1" x14ac:dyDescent="0.2">
      <c r="B42" s="1242"/>
      <c r="C42" s="1243"/>
      <c r="D42" s="106"/>
      <c r="E42" s="1248" t="s">
        <v>32</v>
      </c>
      <c r="F42" s="1248"/>
      <c r="G42" s="1248"/>
      <c r="H42" s="1249"/>
      <c r="I42" s="107">
        <v>1418</v>
      </c>
      <c r="J42" s="108">
        <v>1208</v>
      </c>
      <c r="K42" s="108">
        <v>1190</v>
      </c>
      <c r="L42" s="108">
        <v>1066</v>
      </c>
      <c r="M42" s="109">
        <v>1027</v>
      </c>
    </row>
    <row r="43" spans="2:13" ht="27.75" customHeight="1" x14ac:dyDescent="0.2">
      <c r="B43" s="1242"/>
      <c r="C43" s="1243"/>
      <c r="D43" s="106"/>
      <c r="E43" s="1248" t="s">
        <v>33</v>
      </c>
      <c r="F43" s="1248"/>
      <c r="G43" s="1248"/>
      <c r="H43" s="1249"/>
      <c r="I43" s="107">
        <v>269240</v>
      </c>
      <c r="J43" s="108">
        <v>266357</v>
      </c>
      <c r="K43" s="108">
        <v>252380</v>
      </c>
      <c r="L43" s="108">
        <v>234620</v>
      </c>
      <c r="M43" s="109">
        <v>216249</v>
      </c>
    </row>
    <row r="44" spans="2:13" ht="27.75" customHeight="1" x14ac:dyDescent="0.2">
      <c r="B44" s="1242"/>
      <c r="C44" s="1243"/>
      <c r="D44" s="106"/>
      <c r="E44" s="1248" t="s">
        <v>34</v>
      </c>
      <c r="F44" s="1248"/>
      <c r="G44" s="1248"/>
      <c r="H44" s="1249"/>
      <c r="I44" s="107" t="s">
        <v>545</v>
      </c>
      <c r="J44" s="108" t="s">
        <v>545</v>
      </c>
      <c r="K44" s="108" t="s">
        <v>545</v>
      </c>
      <c r="L44" s="108" t="s">
        <v>545</v>
      </c>
      <c r="M44" s="109" t="s">
        <v>545</v>
      </c>
    </row>
    <row r="45" spans="2:13" ht="27.75" customHeight="1" x14ac:dyDescent="0.2">
      <c r="B45" s="1242"/>
      <c r="C45" s="1243"/>
      <c r="D45" s="106"/>
      <c r="E45" s="1248" t="s">
        <v>35</v>
      </c>
      <c r="F45" s="1248"/>
      <c r="G45" s="1248"/>
      <c r="H45" s="1249"/>
      <c r="I45" s="107">
        <v>69761</v>
      </c>
      <c r="J45" s="108">
        <v>102465</v>
      </c>
      <c r="K45" s="108">
        <v>94559</v>
      </c>
      <c r="L45" s="108">
        <v>90008</v>
      </c>
      <c r="M45" s="109">
        <v>86475</v>
      </c>
    </row>
    <row r="46" spans="2:13" ht="27.75" customHeight="1" x14ac:dyDescent="0.2">
      <c r="B46" s="1242"/>
      <c r="C46" s="1243"/>
      <c r="D46" s="110"/>
      <c r="E46" s="1248" t="s">
        <v>36</v>
      </c>
      <c r="F46" s="1248"/>
      <c r="G46" s="1248"/>
      <c r="H46" s="1249"/>
      <c r="I46" s="107">
        <v>18084</v>
      </c>
      <c r="J46" s="108">
        <v>18273</v>
      </c>
      <c r="K46" s="108">
        <v>17841</v>
      </c>
      <c r="L46" s="108">
        <v>17720</v>
      </c>
      <c r="M46" s="109">
        <v>22623</v>
      </c>
    </row>
    <row r="47" spans="2:13" ht="27.75" customHeight="1" x14ac:dyDescent="0.2">
      <c r="B47" s="1242"/>
      <c r="C47" s="1243"/>
      <c r="D47" s="111"/>
      <c r="E47" s="1250" t="s">
        <v>37</v>
      </c>
      <c r="F47" s="1251"/>
      <c r="G47" s="1251"/>
      <c r="H47" s="1252"/>
      <c r="I47" s="107" t="s">
        <v>545</v>
      </c>
      <c r="J47" s="108" t="s">
        <v>545</v>
      </c>
      <c r="K47" s="108" t="s">
        <v>545</v>
      </c>
      <c r="L47" s="108" t="s">
        <v>545</v>
      </c>
      <c r="M47" s="109" t="s">
        <v>545</v>
      </c>
    </row>
    <row r="48" spans="2:13" ht="27.75" customHeight="1" x14ac:dyDescent="0.2">
      <c r="B48" s="1242"/>
      <c r="C48" s="1243"/>
      <c r="D48" s="106"/>
      <c r="E48" s="1248" t="s">
        <v>38</v>
      </c>
      <c r="F48" s="1248"/>
      <c r="G48" s="1248"/>
      <c r="H48" s="1249"/>
      <c r="I48" s="107" t="s">
        <v>545</v>
      </c>
      <c r="J48" s="108" t="s">
        <v>545</v>
      </c>
      <c r="K48" s="108" t="s">
        <v>545</v>
      </c>
      <c r="L48" s="108" t="s">
        <v>545</v>
      </c>
      <c r="M48" s="109" t="s">
        <v>545</v>
      </c>
    </row>
    <row r="49" spans="2:13" ht="27.75" customHeight="1" x14ac:dyDescent="0.2">
      <c r="B49" s="1244"/>
      <c r="C49" s="1245"/>
      <c r="D49" s="106"/>
      <c r="E49" s="1248" t="s">
        <v>39</v>
      </c>
      <c r="F49" s="1248"/>
      <c r="G49" s="1248"/>
      <c r="H49" s="1249"/>
      <c r="I49" s="107" t="s">
        <v>545</v>
      </c>
      <c r="J49" s="108" t="s">
        <v>545</v>
      </c>
      <c r="K49" s="108" t="s">
        <v>545</v>
      </c>
      <c r="L49" s="108" t="s">
        <v>545</v>
      </c>
      <c r="M49" s="109" t="s">
        <v>545</v>
      </c>
    </row>
    <row r="50" spans="2:13" ht="27.75" customHeight="1" x14ac:dyDescent="0.2">
      <c r="B50" s="1253" t="s">
        <v>40</v>
      </c>
      <c r="C50" s="1254"/>
      <c r="D50" s="112"/>
      <c r="E50" s="1248" t="s">
        <v>41</v>
      </c>
      <c r="F50" s="1248"/>
      <c r="G50" s="1248"/>
      <c r="H50" s="1249"/>
      <c r="I50" s="107">
        <v>115535</v>
      </c>
      <c r="J50" s="108">
        <v>109482</v>
      </c>
      <c r="K50" s="108">
        <v>96487</v>
      </c>
      <c r="L50" s="108">
        <v>88806</v>
      </c>
      <c r="M50" s="109">
        <v>97606</v>
      </c>
    </row>
    <row r="51" spans="2:13" ht="27.75" customHeight="1" x14ac:dyDescent="0.2">
      <c r="B51" s="1242"/>
      <c r="C51" s="1243"/>
      <c r="D51" s="106"/>
      <c r="E51" s="1248" t="s">
        <v>42</v>
      </c>
      <c r="F51" s="1248"/>
      <c r="G51" s="1248"/>
      <c r="H51" s="1249"/>
      <c r="I51" s="107">
        <v>189528</v>
      </c>
      <c r="J51" s="108">
        <v>189109</v>
      </c>
      <c r="K51" s="108">
        <v>187329</v>
      </c>
      <c r="L51" s="108">
        <v>182780</v>
      </c>
      <c r="M51" s="109">
        <v>187933</v>
      </c>
    </row>
    <row r="52" spans="2:13" ht="27.75" customHeight="1" x14ac:dyDescent="0.2">
      <c r="B52" s="1244"/>
      <c r="C52" s="1245"/>
      <c r="D52" s="106"/>
      <c r="E52" s="1248" t="s">
        <v>43</v>
      </c>
      <c r="F52" s="1248"/>
      <c r="G52" s="1248"/>
      <c r="H52" s="1249"/>
      <c r="I52" s="107">
        <v>671186</v>
      </c>
      <c r="J52" s="108">
        <v>677756</v>
      </c>
      <c r="K52" s="108">
        <v>691549</v>
      </c>
      <c r="L52" s="108">
        <v>702185</v>
      </c>
      <c r="M52" s="109">
        <v>714030</v>
      </c>
    </row>
    <row r="53" spans="2:13" ht="27.75" customHeight="1" thickBot="1" x14ac:dyDescent="0.25">
      <c r="B53" s="1255" t="s">
        <v>44</v>
      </c>
      <c r="C53" s="1256"/>
      <c r="D53" s="113"/>
      <c r="E53" s="1257" t="s">
        <v>45</v>
      </c>
      <c r="F53" s="1257"/>
      <c r="G53" s="1257"/>
      <c r="H53" s="1258"/>
      <c r="I53" s="114">
        <v>522113</v>
      </c>
      <c r="J53" s="115">
        <v>554801</v>
      </c>
      <c r="K53" s="115">
        <v>532875</v>
      </c>
      <c r="L53" s="115">
        <v>515429</v>
      </c>
      <c r="M53" s="116">
        <v>505055</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k+EEYUSemkHTF2elqid7XY8kUZoJ4itSK2ZvVLmAzLB5h6oaEecqhak12jWDPQKA5LOmk4NDB5OTKsoOpUtrw==" saltValue="p1ANK93eppxd9n4VQ6s3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87063-FC16-4038-868D-CE3E32444F10}">
  <sheetPr>
    <pageSetUpPr fitToPage="1"/>
  </sheetPr>
  <dimension ref="B1:W68"/>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588</v>
      </c>
      <c r="G54" s="125" t="s">
        <v>589</v>
      </c>
      <c r="H54" s="126" t="s">
        <v>590</v>
      </c>
    </row>
    <row r="55" spans="2:8" ht="52.5" customHeight="1" x14ac:dyDescent="0.2">
      <c r="B55" s="127"/>
      <c r="C55" s="1267" t="s">
        <v>48</v>
      </c>
      <c r="D55" s="1267"/>
      <c r="E55" s="1268"/>
      <c r="F55" s="128">
        <v>3451</v>
      </c>
      <c r="G55" s="128">
        <v>3984</v>
      </c>
      <c r="H55" s="129">
        <v>4902</v>
      </c>
    </row>
    <row r="56" spans="2:8" ht="52.5" customHeight="1" x14ac:dyDescent="0.2">
      <c r="B56" s="130"/>
      <c r="C56" s="1269" t="s">
        <v>49</v>
      </c>
      <c r="D56" s="1269"/>
      <c r="E56" s="1270"/>
      <c r="F56" s="131" t="s">
        <v>545</v>
      </c>
      <c r="G56" s="131" t="s">
        <v>545</v>
      </c>
      <c r="H56" s="132" t="s">
        <v>545</v>
      </c>
    </row>
    <row r="57" spans="2:8" ht="53.25" customHeight="1" x14ac:dyDescent="0.2">
      <c r="B57" s="130"/>
      <c r="C57" s="1271" t="s">
        <v>50</v>
      </c>
      <c r="D57" s="1271"/>
      <c r="E57" s="1272"/>
      <c r="F57" s="133">
        <v>5077</v>
      </c>
      <c r="G57" s="133">
        <v>6435</v>
      </c>
      <c r="H57" s="134">
        <v>8110</v>
      </c>
    </row>
    <row r="58" spans="2:8" ht="45.75" customHeight="1" x14ac:dyDescent="0.2">
      <c r="B58" s="135"/>
      <c r="C58" s="1259" t="s">
        <v>610</v>
      </c>
      <c r="D58" s="1260"/>
      <c r="E58" s="1261"/>
      <c r="F58" s="136">
        <v>2817</v>
      </c>
      <c r="G58" s="136">
        <v>2970</v>
      </c>
      <c r="H58" s="137">
        <v>3007</v>
      </c>
    </row>
    <row r="59" spans="2:8" ht="45.75" customHeight="1" x14ac:dyDescent="0.2">
      <c r="B59" s="135"/>
      <c r="C59" s="1259" t="s">
        <v>611</v>
      </c>
      <c r="D59" s="1260"/>
      <c r="E59" s="1261"/>
      <c r="F59" s="136" t="s">
        <v>615</v>
      </c>
      <c r="G59" s="136">
        <v>1219</v>
      </c>
      <c r="H59" s="137">
        <v>2892</v>
      </c>
    </row>
    <row r="60" spans="2:8" ht="45.75" customHeight="1" x14ac:dyDescent="0.2">
      <c r="B60" s="135"/>
      <c r="C60" s="1259" t="s">
        <v>612</v>
      </c>
      <c r="D60" s="1260"/>
      <c r="E60" s="1261"/>
      <c r="F60" s="136">
        <v>979</v>
      </c>
      <c r="G60" s="136">
        <v>969</v>
      </c>
      <c r="H60" s="137">
        <v>954</v>
      </c>
    </row>
    <row r="61" spans="2:8" ht="45.75" customHeight="1" x14ac:dyDescent="0.2">
      <c r="B61" s="135"/>
      <c r="C61" s="1259" t="s">
        <v>613</v>
      </c>
      <c r="D61" s="1260"/>
      <c r="E61" s="1261"/>
      <c r="F61" s="136">
        <v>412</v>
      </c>
      <c r="G61" s="136">
        <v>412</v>
      </c>
      <c r="H61" s="137">
        <v>412</v>
      </c>
    </row>
    <row r="62" spans="2:8" ht="45.75" customHeight="1" thickBot="1" x14ac:dyDescent="0.25">
      <c r="B62" s="138"/>
      <c r="C62" s="1262" t="s">
        <v>614</v>
      </c>
      <c r="D62" s="1263"/>
      <c r="E62" s="1264"/>
      <c r="F62" s="139">
        <v>392</v>
      </c>
      <c r="G62" s="139">
        <v>381</v>
      </c>
      <c r="H62" s="140">
        <v>370</v>
      </c>
    </row>
    <row r="63" spans="2:8" ht="52.5" customHeight="1" thickBot="1" x14ac:dyDescent="0.25">
      <c r="B63" s="141"/>
      <c r="C63" s="1265" t="s">
        <v>51</v>
      </c>
      <c r="D63" s="1265"/>
      <c r="E63" s="1266"/>
      <c r="F63" s="142">
        <v>8528</v>
      </c>
      <c r="G63" s="142">
        <v>10420</v>
      </c>
      <c r="H63" s="143">
        <v>13012</v>
      </c>
    </row>
    <row r="64" spans="2:8" ht="15" customHeight="1" x14ac:dyDescent="0.2"/>
    <row r="65" ht="0" hidden="1" customHeight="1" x14ac:dyDescent="0.2"/>
    <row r="66" ht="0" hidden="1" customHeight="1" x14ac:dyDescent="0.2"/>
    <row r="67" ht="0" hidden="1" customHeight="1" x14ac:dyDescent="0.2"/>
    <row r="68" ht="0" hidden="1" customHeight="1" x14ac:dyDescent="0.2"/>
  </sheetData>
  <sheetProtection algorithmName="SHA-512" hashValue="8O48UEFkcNoG3IFXm/R4ptMz7qYw5640a1E2ldwJExghOSGf6/N00gkDlHWxxW4V9opHOW/fIlM8Nv+WjB8nrw==" saltValue="dsRFavg2KylQnIZY8nJ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5D172-B26F-462F-BE4A-854F676BACC8}">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73" customWidth="1"/>
    <col min="2" max="107" width="2.453125" style="1273" customWidth="1"/>
    <col min="108" max="108" width="6.08984375" style="1275" customWidth="1"/>
    <col min="109" max="109" width="5.90625" style="1274" customWidth="1"/>
    <col min="110" max="110" width="19.08984375" style="1273" hidden="1"/>
    <col min="111" max="115" width="12.6328125" style="1273" hidden="1"/>
    <col min="116" max="349" width="8.6328125" style="1273" hidden="1"/>
    <col min="350" max="355" width="14.90625" style="1273" hidden="1"/>
    <col min="356" max="357" width="15.90625" style="1273" hidden="1"/>
    <col min="358" max="363" width="16.08984375" style="1273" hidden="1"/>
    <col min="364" max="364" width="6.08984375" style="1273" hidden="1"/>
    <col min="365" max="365" width="3" style="1273" hidden="1"/>
    <col min="366" max="605" width="8.6328125" style="1273" hidden="1"/>
    <col min="606" max="611" width="14.90625" style="1273" hidden="1"/>
    <col min="612" max="613" width="15.90625" style="1273" hidden="1"/>
    <col min="614" max="619" width="16.08984375" style="1273" hidden="1"/>
    <col min="620" max="620" width="6.08984375" style="1273" hidden="1"/>
    <col min="621" max="621" width="3" style="1273" hidden="1"/>
    <col min="622" max="861" width="8.6328125" style="1273" hidden="1"/>
    <col min="862" max="867" width="14.90625" style="1273" hidden="1"/>
    <col min="868" max="869" width="15.90625" style="1273" hidden="1"/>
    <col min="870" max="875" width="16.08984375" style="1273" hidden="1"/>
    <col min="876" max="876" width="6.08984375" style="1273" hidden="1"/>
    <col min="877" max="877" width="3" style="1273" hidden="1"/>
    <col min="878" max="1117" width="8.6328125" style="1273" hidden="1"/>
    <col min="1118" max="1123" width="14.90625" style="1273" hidden="1"/>
    <col min="1124" max="1125" width="15.90625" style="1273" hidden="1"/>
    <col min="1126" max="1131" width="16.08984375" style="1273" hidden="1"/>
    <col min="1132" max="1132" width="6.08984375" style="1273" hidden="1"/>
    <col min="1133" max="1133" width="3" style="1273" hidden="1"/>
    <col min="1134" max="1373" width="8.6328125" style="1273" hidden="1"/>
    <col min="1374" max="1379" width="14.90625" style="1273" hidden="1"/>
    <col min="1380" max="1381" width="15.90625" style="1273" hidden="1"/>
    <col min="1382" max="1387" width="16.08984375" style="1273" hidden="1"/>
    <col min="1388" max="1388" width="6.08984375" style="1273" hidden="1"/>
    <col min="1389" max="1389" width="3" style="1273" hidden="1"/>
    <col min="1390" max="1629" width="8.6328125" style="1273" hidden="1"/>
    <col min="1630" max="1635" width="14.90625" style="1273" hidden="1"/>
    <col min="1636" max="1637" width="15.90625" style="1273" hidden="1"/>
    <col min="1638" max="1643" width="16.08984375" style="1273" hidden="1"/>
    <col min="1644" max="1644" width="6.08984375" style="1273" hidden="1"/>
    <col min="1645" max="1645" width="3" style="1273" hidden="1"/>
    <col min="1646" max="1885" width="8.6328125" style="1273" hidden="1"/>
    <col min="1886" max="1891" width="14.90625" style="1273" hidden="1"/>
    <col min="1892" max="1893" width="15.90625" style="1273" hidden="1"/>
    <col min="1894" max="1899" width="16.08984375" style="1273" hidden="1"/>
    <col min="1900" max="1900" width="6.08984375" style="1273" hidden="1"/>
    <col min="1901" max="1901" width="3" style="1273" hidden="1"/>
    <col min="1902" max="2141" width="8.6328125" style="1273" hidden="1"/>
    <col min="2142" max="2147" width="14.90625" style="1273" hidden="1"/>
    <col min="2148" max="2149" width="15.90625" style="1273" hidden="1"/>
    <col min="2150" max="2155" width="16.08984375" style="1273" hidden="1"/>
    <col min="2156" max="2156" width="6.08984375" style="1273" hidden="1"/>
    <col min="2157" max="2157" width="3" style="1273" hidden="1"/>
    <col min="2158" max="2397" width="8.6328125" style="1273" hidden="1"/>
    <col min="2398" max="2403" width="14.90625" style="1273" hidden="1"/>
    <col min="2404" max="2405" width="15.90625" style="1273" hidden="1"/>
    <col min="2406" max="2411" width="16.08984375" style="1273" hidden="1"/>
    <col min="2412" max="2412" width="6.08984375" style="1273" hidden="1"/>
    <col min="2413" max="2413" width="3" style="1273" hidden="1"/>
    <col min="2414" max="2653" width="8.6328125" style="1273" hidden="1"/>
    <col min="2654" max="2659" width="14.90625" style="1273" hidden="1"/>
    <col min="2660" max="2661" width="15.90625" style="1273" hidden="1"/>
    <col min="2662" max="2667" width="16.08984375" style="1273" hidden="1"/>
    <col min="2668" max="2668" width="6.08984375" style="1273" hidden="1"/>
    <col min="2669" max="2669" width="3" style="1273" hidden="1"/>
    <col min="2670" max="2909" width="8.6328125" style="1273" hidden="1"/>
    <col min="2910" max="2915" width="14.90625" style="1273" hidden="1"/>
    <col min="2916" max="2917" width="15.90625" style="1273" hidden="1"/>
    <col min="2918" max="2923" width="16.08984375" style="1273" hidden="1"/>
    <col min="2924" max="2924" width="6.08984375" style="1273" hidden="1"/>
    <col min="2925" max="2925" width="3" style="1273" hidden="1"/>
    <col min="2926" max="3165" width="8.6328125" style="1273" hidden="1"/>
    <col min="3166" max="3171" width="14.90625" style="1273" hidden="1"/>
    <col min="3172" max="3173" width="15.90625" style="1273" hidden="1"/>
    <col min="3174" max="3179" width="16.08984375" style="1273" hidden="1"/>
    <col min="3180" max="3180" width="6.08984375" style="1273" hidden="1"/>
    <col min="3181" max="3181" width="3" style="1273" hidden="1"/>
    <col min="3182" max="3421" width="8.6328125" style="1273" hidden="1"/>
    <col min="3422" max="3427" width="14.90625" style="1273" hidden="1"/>
    <col min="3428" max="3429" width="15.90625" style="1273" hidden="1"/>
    <col min="3430" max="3435" width="16.08984375" style="1273" hidden="1"/>
    <col min="3436" max="3436" width="6.08984375" style="1273" hidden="1"/>
    <col min="3437" max="3437" width="3" style="1273" hidden="1"/>
    <col min="3438" max="3677" width="8.6328125" style="1273" hidden="1"/>
    <col min="3678" max="3683" width="14.90625" style="1273" hidden="1"/>
    <col min="3684" max="3685" width="15.90625" style="1273" hidden="1"/>
    <col min="3686" max="3691" width="16.08984375" style="1273" hidden="1"/>
    <col min="3692" max="3692" width="6.08984375" style="1273" hidden="1"/>
    <col min="3693" max="3693" width="3" style="1273" hidden="1"/>
    <col min="3694" max="3933" width="8.6328125" style="1273" hidden="1"/>
    <col min="3934" max="3939" width="14.90625" style="1273" hidden="1"/>
    <col min="3940" max="3941" width="15.90625" style="1273" hidden="1"/>
    <col min="3942" max="3947" width="16.08984375" style="1273" hidden="1"/>
    <col min="3948" max="3948" width="6.08984375" style="1273" hidden="1"/>
    <col min="3949" max="3949" width="3" style="1273" hidden="1"/>
    <col min="3950" max="4189" width="8.6328125" style="1273" hidden="1"/>
    <col min="4190" max="4195" width="14.90625" style="1273" hidden="1"/>
    <col min="4196" max="4197" width="15.90625" style="1273" hidden="1"/>
    <col min="4198" max="4203" width="16.08984375" style="1273" hidden="1"/>
    <col min="4204" max="4204" width="6.08984375" style="1273" hidden="1"/>
    <col min="4205" max="4205" width="3" style="1273" hidden="1"/>
    <col min="4206" max="4445" width="8.6328125" style="1273" hidden="1"/>
    <col min="4446" max="4451" width="14.90625" style="1273" hidden="1"/>
    <col min="4452" max="4453" width="15.90625" style="1273" hidden="1"/>
    <col min="4454" max="4459" width="16.08984375" style="1273" hidden="1"/>
    <col min="4460" max="4460" width="6.08984375" style="1273" hidden="1"/>
    <col min="4461" max="4461" width="3" style="1273" hidden="1"/>
    <col min="4462" max="4701" width="8.6328125" style="1273" hidden="1"/>
    <col min="4702" max="4707" width="14.90625" style="1273" hidden="1"/>
    <col min="4708" max="4709" width="15.90625" style="1273" hidden="1"/>
    <col min="4710" max="4715" width="16.08984375" style="1273" hidden="1"/>
    <col min="4716" max="4716" width="6.08984375" style="1273" hidden="1"/>
    <col min="4717" max="4717" width="3" style="1273" hidden="1"/>
    <col min="4718" max="4957" width="8.6328125" style="1273" hidden="1"/>
    <col min="4958" max="4963" width="14.90625" style="1273" hidden="1"/>
    <col min="4964" max="4965" width="15.90625" style="1273" hidden="1"/>
    <col min="4966" max="4971" width="16.08984375" style="1273" hidden="1"/>
    <col min="4972" max="4972" width="6.08984375" style="1273" hidden="1"/>
    <col min="4973" max="4973" width="3" style="1273" hidden="1"/>
    <col min="4974" max="5213" width="8.6328125" style="1273" hidden="1"/>
    <col min="5214" max="5219" width="14.90625" style="1273" hidden="1"/>
    <col min="5220" max="5221" width="15.90625" style="1273" hidden="1"/>
    <col min="5222" max="5227" width="16.08984375" style="1273" hidden="1"/>
    <col min="5228" max="5228" width="6.08984375" style="1273" hidden="1"/>
    <col min="5229" max="5229" width="3" style="1273" hidden="1"/>
    <col min="5230" max="5469" width="8.6328125" style="1273" hidden="1"/>
    <col min="5470" max="5475" width="14.90625" style="1273" hidden="1"/>
    <col min="5476" max="5477" width="15.90625" style="1273" hidden="1"/>
    <col min="5478" max="5483" width="16.08984375" style="1273" hidden="1"/>
    <col min="5484" max="5484" width="6.08984375" style="1273" hidden="1"/>
    <col min="5485" max="5485" width="3" style="1273" hidden="1"/>
    <col min="5486" max="5725" width="8.6328125" style="1273" hidden="1"/>
    <col min="5726" max="5731" width="14.90625" style="1273" hidden="1"/>
    <col min="5732" max="5733" width="15.90625" style="1273" hidden="1"/>
    <col min="5734" max="5739" width="16.08984375" style="1273" hidden="1"/>
    <col min="5740" max="5740" width="6.08984375" style="1273" hidden="1"/>
    <col min="5741" max="5741" width="3" style="1273" hidden="1"/>
    <col min="5742" max="5981" width="8.6328125" style="1273" hidden="1"/>
    <col min="5982" max="5987" width="14.90625" style="1273" hidden="1"/>
    <col min="5988" max="5989" width="15.90625" style="1273" hidden="1"/>
    <col min="5990" max="5995" width="16.08984375" style="1273" hidden="1"/>
    <col min="5996" max="5996" width="6.08984375" style="1273" hidden="1"/>
    <col min="5997" max="5997" width="3" style="1273" hidden="1"/>
    <col min="5998" max="6237" width="8.6328125" style="1273" hidden="1"/>
    <col min="6238" max="6243" width="14.90625" style="1273" hidden="1"/>
    <col min="6244" max="6245" width="15.90625" style="1273" hidden="1"/>
    <col min="6246" max="6251" width="16.08984375" style="1273" hidden="1"/>
    <col min="6252" max="6252" width="6.08984375" style="1273" hidden="1"/>
    <col min="6253" max="6253" width="3" style="1273" hidden="1"/>
    <col min="6254" max="6493" width="8.6328125" style="1273" hidden="1"/>
    <col min="6494" max="6499" width="14.90625" style="1273" hidden="1"/>
    <col min="6500" max="6501" width="15.90625" style="1273" hidden="1"/>
    <col min="6502" max="6507" width="16.08984375" style="1273" hidden="1"/>
    <col min="6508" max="6508" width="6.08984375" style="1273" hidden="1"/>
    <col min="6509" max="6509" width="3" style="1273" hidden="1"/>
    <col min="6510" max="6749" width="8.6328125" style="1273" hidden="1"/>
    <col min="6750" max="6755" width="14.90625" style="1273" hidden="1"/>
    <col min="6756" max="6757" width="15.90625" style="1273" hidden="1"/>
    <col min="6758" max="6763" width="16.08984375" style="1273" hidden="1"/>
    <col min="6764" max="6764" width="6.08984375" style="1273" hidden="1"/>
    <col min="6765" max="6765" width="3" style="1273" hidden="1"/>
    <col min="6766" max="7005" width="8.6328125" style="1273" hidden="1"/>
    <col min="7006" max="7011" width="14.90625" style="1273" hidden="1"/>
    <col min="7012" max="7013" width="15.90625" style="1273" hidden="1"/>
    <col min="7014" max="7019" width="16.08984375" style="1273" hidden="1"/>
    <col min="7020" max="7020" width="6.08984375" style="1273" hidden="1"/>
    <col min="7021" max="7021" width="3" style="1273" hidden="1"/>
    <col min="7022" max="7261" width="8.6328125" style="1273" hidden="1"/>
    <col min="7262" max="7267" width="14.90625" style="1273" hidden="1"/>
    <col min="7268" max="7269" width="15.90625" style="1273" hidden="1"/>
    <col min="7270" max="7275" width="16.08984375" style="1273" hidden="1"/>
    <col min="7276" max="7276" width="6.08984375" style="1273" hidden="1"/>
    <col min="7277" max="7277" width="3" style="1273" hidden="1"/>
    <col min="7278" max="7517" width="8.6328125" style="1273" hidden="1"/>
    <col min="7518" max="7523" width="14.90625" style="1273" hidden="1"/>
    <col min="7524" max="7525" width="15.90625" style="1273" hidden="1"/>
    <col min="7526" max="7531" width="16.08984375" style="1273" hidden="1"/>
    <col min="7532" max="7532" width="6.08984375" style="1273" hidden="1"/>
    <col min="7533" max="7533" width="3" style="1273" hidden="1"/>
    <col min="7534" max="7773" width="8.6328125" style="1273" hidden="1"/>
    <col min="7774" max="7779" width="14.90625" style="1273" hidden="1"/>
    <col min="7780" max="7781" width="15.90625" style="1273" hidden="1"/>
    <col min="7782" max="7787" width="16.08984375" style="1273" hidden="1"/>
    <col min="7788" max="7788" width="6.08984375" style="1273" hidden="1"/>
    <col min="7789" max="7789" width="3" style="1273" hidden="1"/>
    <col min="7790" max="8029" width="8.6328125" style="1273" hidden="1"/>
    <col min="8030" max="8035" width="14.90625" style="1273" hidden="1"/>
    <col min="8036" max="8037" width="15.90625" style="1273" hidden="1"/>
    <col min="8038" max="8043" width="16.08984375" style="1273" hidden="1"/>
    <col min="8044" max="8044" width="6.08984375" style="1273" hidden="1"/>
    <col min="8045" max="8045" width="3" style="1273" hidden="1"/>
    <col min="8046" max="8285" width="8.6328125" style="1273" hidden="1"/>
    <col min="8286" max="8291" width="14.90625" style="1273" hidden="1"/>
    <col min="8292" max="8293" width="15.90625" style="1273" hidden="1"/>
    <col min="8294" max="8299" width="16.08984375" style="1273" hidden="1"/>
    <col min="8300" max="8300" width="6.08984375" style="1273" hidden="1"/>
    <col min="8301" max="8301" width="3" style="1273" hidden="1"/>
    <col min="8302" max="8541" width="8.6328125" style="1273" hidden="1"/>
    <col min="8542" max="8547" width="14.90625" style="1273" hidden="1"/>
    <col min="8548" max="8549" width="15.90625" style="1273" hidden="1"/>
    <col min="8550" max="8555" width="16.08984375" style="1273" hidden="1"/>
    <col min="8556" max="8556" width="6.08984375" style="1273" hidden="1"/>
    <col min="8557" max="8557" width="3" style="1273" hidden="1"/>
    <col min="8558" max="8797" width="8.6328125" style="1273" hidden="1"/>
    <col min="8798" max="8803" width="14.90625" style="1273" hidden="1"/>
    <col min="8804" max="8805" width="15.90625" style="1273" hidden="1"/>
    <col min="8806" max="8811" width="16.08984375" style="1273" hidden="1"/>
    <col min="8812" max="8812" width="6.08984375" style="1273" hidden="1"/>
    <col min="8813" max="8813" width="3" style="1273" hidden="1"/>
    <col min="8814" max="9053" width="8.6328125" style="1273" hidden="1"/>
    <col min="9054" max="9059" width="14.90625" style="1273" hidden="1"/>
    <col min="9060" max="9061" width="15.90625" style="1273" hidden="1"/>
    <col min="9062" max="9067" width="16.08984375" style="1273" hidden="1"/>
    <col min="9068" max="9068" width="6.08984375" style="1273" hidden="1"/>
    <col min="9069" max="9069" width="3" style="1273" hidden="1"/>
    <col min="9070" max="9309" width="8.6328125" style="1273" hidden="1"/>
    <col min="9310" max="9315" width="14.90625" style="1273" hidden="1"/>
    <col min="9316" max="9317" width="15.90625" style="1273" hidden="1"/>
    <col min="9318" max="9323" width="16.08984375" style="1273" hidden="1"/>
    <col min="9324" max="9324" width="6.08984375" style="1273" hidden="1"/>
    <col min="9325" max="9325" width="3" style="1273" hidden="1"/>
    <col min="9326" max="9565" width="8.6328125" style="1273" hidden="1"/>
    <col min="9566" max="9571" width="14.90625" style="1273" hidden="1"/>
    <col min="9572" max="9573" width="15.90625" style="1273" hidden="1"/>
    <col min="9574" max="9579" width="16.08984375" style="1273" hidden="1"/>
    <col min="9580" max="9580" width="6.08984375" style="1273" hidden="1"/>
    <col min="9581" max="9581" width="3" style="1273" hidden="1"/>
    <col min="9582" max="9821" width="8.6328125" style="1273" hidden="1"/>
    <col min="9822" max="9827" width="14.90625" style="1273" hidden="1"/>
    <col min="9828" max="9829" width="15.90625" style="1273" hidden="1"/>
    <col min="9830" max="9835" width="16.08984375" style="1273" hidden="1"/>
    <col min="9836" max="9836" width="6.08984375" style="1273" hidden="1"/>
    <col min="9837" max="9837" width="3" style="1273" hidden="1"/>
    <col min="9838" max="10077" width="8.6328125" style="1273" hidden="1"/>
    <col min="10078" max="10083" width="14.90625" style="1273" hidden="1"/>
    <col min="10084" max="10085" width="15.90625" style="1273" hidden="1"/>
    <col min="10086" max="10091" width="16.08984375" style="1273" hidden="1"/>
    <col min="10092" max="10092" width="6.08984375" style="1273" hidden="1"/>
    <col min="10093" max="10093" width="3" style="1273" hidden="1"/>
    <col min="10094" max="10333" width="8.6328125" style="1273" hidden="1"/>
    <col min="10334" max="10339" width="14.90625" style="1273" hidden="1"/>
    <col min="10340" max="10341" width="15.90625" style="1273" hidden="1"/>
    <col min="10342" max="10347" width="16.08984375" style="1273" hidden="1"/>
    <col min="10348" max="10348" width="6.08984375" style="1273" hidden="1"/>
    <col min="10349" max="10349" width="3" style="1273" hidden="1"/>
    <col min="10350" max="10589" width="8.6328125" style="1273" hidden="1"/>
    <col min="10590" max="10595" width="14.90625" style="1273" hidden="1"/>
    <col min="10596" max="10597" width="15.90625" style="1273" hidden="1"/>
    <col min="10598" max="10603" width="16.08984375" style="1273" hidden="1"/>
    <col min="10604" max="10604" width="6.08984375" style="1273" hidden="1"/>
    <col min="10605" max="10605" width="3" style="1273" hidden="1"/>
    <col min="10606" max="10845" width="8.6328125" style="1273" hidden="1"/>
    <col min="10846" max="10851" width="14.90625" style="1273" hidden="1"/>
    <col min="10852" max="10853" width="15.90625" style="1273" hidden="1"/>
    <col min="10854" max="10859" width="16.08984375" style="1273" hidden="1"/>
    <col min="10860" max="10860" width="6.08984375" style="1273" hidden="1"/>
    <col min="10861" max="10861" width="3" style="1273" hidden="1"/>
    <col min="10862" max="11101" width="8.6328125" style="1273" hidden="1"/>
    <col min="11102" max="11107" width="14.90625" style="1273" hidden="1"/>
    <col min="11108" max="11109" width="15.90625" style="1273" hidden="1"/>
    <col min="11110" max="11115" width="16.08984375" style="1273" hidden="1"/>
    <col min="11116" max="11116" width="6.08984375" style="1273" hidden="1"/>
    <col min="11117" max="11117" width="3" style="1273" hidden="1"/>
    <col min="11118" max="11357" width="8.6328125" style="1273" hidden="1"/>
    <col min="11358" max="11363" width="14.90625" style="1273" hidden="1"/>
    <col min="11364" max="11365" width="15.90625" style="1273" hidden="1"/>
    <col min="11366" max="11371" width="16.08984375" style="1273" hidden="1"/>
    <col min="11372" max="11372" width="6.08984375" style="1273" hidden="1"/>
    <col min="11373" max="11373" width="3" style="1273" hidden="1"/>
    <col min="11374" max="11613" width="8.6328125" style="1273" hidden="1"/>
    <col min="11614" max="11619" width="14.90625" style="1273" hidden="1"/>
    <col min="11620" max="11621" width="15.90625" style="1273" hidden="1"/>
    <col min="11622" max="11627" width="16.08984375" style="1273" hidden="1"/>
    <col min="11628" max="11628" width="6.08984375" style="1273" hidden="1"/>
    <col min="11629" max="11629" width="3" style="1273" hidden="1"/>
    <col min="11630" max="11869" width="8.6328125" style="1273" hidden="1"/>
    <col min="11870" max="11875" width="14.90625" style="1273" hidden="1"/>
    <col min="11876" max="11877" width="15.90625" style="1273" hidden="1"/>
    <col min="11878" max="11883" width="16.08984375" style="1273" hidden="1"/>
    <col min="11884" max="11884" width="6.08984375" style="1273" hidden="1"/>
    <col min="11885" max="11885" width="3" style="1273" hidden="1"/>
    <col min="11886" max="12125" width="8.6328125" style="1273" hidden="1"/>
    <col min="12126" max="12131" width="14.90625" style="1273" hidden="1"/>
    <col min="12132" max="12133" width="15.90625" style="1273" hidden="1"/>
    <col min="12134" max="12139" width="16.08984375" style="1273" hidden="1"/>
    <col min="12140" max="12140" width="6.08984375" style="1273" hidden="1"/>
    <col min="12141" max="12141" width="3" style="1273" hidden="1"/>
    <col min="12142" max="12381" width="8.6328125" style="1273" hidden="1"/>
    <col min="12382" max="12387" width="14.90625" style="1273" hidden="1"/>
    <col min="12388" max="12389" width="15.90625" style="1273" hidden="1"/>
    <col min="12390" max="12395" width="16.08984375" style="1273" hidden="1"/>
    <col min="12396" max="12396" width="6.08984375" style="1273" hidden="1"/>
    <col min="12397" max="12397" width="3" style="1273" hidden="1"/>
    <col min="12398" max="12637" width="8.6328125" style="1273" hidden="1"/>
    <col min="12638" max="12643" width="14.90625" style="1273" hidden="1"/>
    <col min="12644" max="12645" width="15.90625" style="1273" hidden="1"/>
    <col min="12646" max="12651" width="16.08984375" style="1273" hidden="1"/>
    <col min="12652" max="12652" width="6.08984375" style="1273" hidden="1"/>
    <col min="12653" max="12653" width="3" style="1273" hidden="1"/>
    <col min="12654" max="12893" width="8.6328125" style="1273" hidden="1"/>
    <col min="12894" max="12899" width="14.90625" style="1273" hidden="1"/>
    <col min="12900" max="12901" width="15.90625" style="1273" hidden="1"/>
    <col min="12902" max="12907" width="16.08984375" style="1273" hidden="1"/>
    <col min="12908" max="12908" width="6.08984375" style="1273" hidden="1"/>
    <col min="12909" max="12909" width="3" style="1273" hidden="1"/>
    <col min="12910" max="13149" width="8.6328125" style="1273" hidden="1"/>
    <col min="13150" max="13155" width="14.90625" style="1273" hidden="1"/>
    <col min="13156" max="13157" width="15.90625" style="1273" hidden="1"/>
    <col min="13158" max="13163" width="16.08984375" style="1273" hidden="1"/>
    <col min="13164" max="13164" width="6.08984375" style="1273" hidden="1"/>
    <col min="13165" max="13165" width="3" style="1273" hidden="1"/>
    <col min="13166" max="13405" width="8.6328125" style="1273" hidden="1"/>
    <col min="13406" max="13411" width="14.90625" style="1273" hidden="1"/>
    <col min="13412" max="13413" width="15.90625" style="1273" hidden="1"/>
    <col min="13414" max="13419" width="16.08984375" style="1273" hidden="1"/>
    <col min="13420" max="13420" width="6.08984375" style="1273" hidden="1"/>
    <col min="13421" max="13421" width="3" style="1273" hidden="1"/>
    <col min="13422" max="13661" width="8.6328125" style="1273" hidden="1"/>
    <col min="13662" max="13667" width="14.90625" style="1273" hidden="1"/>
    <col min="13668" max="13669" width="15.90625" style="1273" hidden="1"/>
    <col min="13670" max="13675" width="16.08984375" style="1273" hidden="1"/>
    <col min="13676" max="13676" width="6.08984375" style="1273" hidden="1"/>
    <col min="13677" max="13677" width="3" style="1273" hidden="1"/>
    <col min="13678" max="13917" width="8.6328125" style="1273" hidden="1"/>
    <col min="13918" max="13923" width="14.90625" style="1273" hidden="1"/>
    <col min="13924" max="13925" width="15.90625" style="1273" hidden="1"/>
    <col min="13926" max="13931" width="16.08984375" style="1273" hidden="1"/>
    <col min="13932" max="13932" width="6.08984375" style="1273" hidden="1"/>
    <col min="13933" max="13933" width="3" style="1273" hidden="1"/>
    <col min="13934" max="14173" width="8.6328125" style="1273" hidden="1"/>
    <col min="14174" max="14179" width="14.90625" style="1273" hidden="1"/>
    <col min="14180" max="14181" width="15.90625" style="1273" hidden="1"/>
    <col min="14182" max="14187" width="16.08984375" style="1273" hidden="1"/>
    <col min="14188" max="14188" width="6.08984375" style="1273" hidden="1"/>
    <col min="14189" max="14189" width="3" style="1273" hidden="1"/>
    <col min="14190" max="14429" width="8.6328125" style="1273" hidden="1"/>
    <col min="14430" max="14435" width="14.90625" style="1273" hidden="1"/>
    <col min="14436" max="14437" width="15.90625" style="1273" hidden="1"/>
    <col min="14438" max="14443" width="16.08984375" style="1273" hidden="1"/>
    <col min="14444" max="14444" width="6.08984375" style="1273" hidden="1"/>
    <col min="14445" max="14445" width="3" style="1273" hidden="1"/>
    <col min="14446" max="14685" width="8.6328125" style="1273" hidden="1"/>
    <col min="14686" max="14691" width="14.90625" style="1273" hidden="1"/>
    <col min="14692" max="14693" width="15.90625" style="1273" hidden="1"/>
    <col min="14694" max="14699" width="16.08984375" style="1273" hidden="1"/>
    <col min="14700" max="14700" width="6.08984375" style="1273" hidden="1"/>
    <col min="14701" max="14701" width="3" style="1273" hidden="1"/>
    <col min="14702" max="14941" width="8.6328125" style="1273" hidden="1"/>
    <col min="14942" max="14947" width="14.90625" style="1273" hidden="1"/>
    <col min="14948" max="14949" width="15.90625" style="1273" hidden="1"/>
    <col min="14950" max="14955" width="16.08984375" style="1273" hidden="1"/>
    <col min="14956" max="14956" width="6.08984375" style="1273" hidden="1"/>
    <col min="14957" max="14957" width="3" style="1273" hidden="1"/>
    <col min="14958" max="15197" width="8.6328125" style="1273" hidden="1"/>
    <col min="15198" max="15203" width="14.90625" style="1273" hidden="1"/>
    <col min="15204" max="15205" width="15.90625" style="1273" hidden="1"/>
    <col min="15206" max="15211" width="16.08984375" style="1273" hidden="1"/>
    <col min="15212" max="15212" width="6.08984375" style="1273" hidden="1"/>
    <col min="15213" max="15213" width="3" style="1273" hidden="1"/>
    <col min="15214" max="15453" width="8.6328125" style="1273" hidden="1"/>
    <col min="15454" max="15459" width="14.90625" style="1273" hidden="1"/>
    <col min="15460" max="15461" width="15.90625" style="1273" hidden="1"/>
    <col min="15462" max="15467" width="16.08984375" style="1273" hidden="1"/>
    <col min="15468" max="15468" width="6.08984375" style="1273" hidden="1"/>
    <col min="15469" max="15469" width="3" style="1273" hidden="1"/>
    <col min="15470" max="15709" width="8.6328125" style="1273" hidden="1"/>
    <col min="15710" max="15715" width="14.90625" style="1273" hidden="1"/>
    <col min="15716" max="15717" width="15.90625" style="1273" hidden="1"/>
    <col min="15718" max="15723" width="16.08984375" style="1273" hidden="1"/>
    <col min="15724" max="15724" width="6.08984375" style="1273" hidden="1"/>
    <col min="15725" max="15725" width="3" style="1273" hidden="1"/>
    <col min="15726" max="15965" width="8.6328125" style="1273" hidden="1"/>
    <col min="15966" max="15971" width="14.90625" style="1273" hidden="1"/>
    <col min="15972" max="15973" width="15.90625" style="1273" hidden="1"/>
    <col min="15974" max="15979" width="16.08984375" style="1273" hidden="1"/>
    <col min="15980" max="15980" width="6.08984375" style="1273" hidden="1"/>
    <col min="15981" max="15981" width="3" style="1273" hidden="1"/>
    <col min="15982" max="16221" width="8.6328125" style="1273" hidden="1"/>
    <col min="16222" max="16227" width="14.90625" style="1273" hidden="1"/>
    <col min="16228" max="16229" width="15.90625" style="1273" hidden="1"/>
    <col min="16230" max="16235" width="16.08984375" style="1273" hidden="1"/>
    <col min="16236" max="16236" width="6.08984375" style="1273" hidden="1"/>
    <col min="16237" max="16237" width="3" style="1273" hidden="1"/>
    <col min="16238" max="16384" width="8.6328125" style="1273" hidden="1"/>
  </cols>
  <sheetData>
    <row r="1" spans="1:143" ht="42.75" customHeight="1" x14ac:dyDescent="0.2">
      <c r="A1" s="1332"/>
      <c r="B1" s="1331"/>
      <c r="DD1" s="1273"/>
      <c r="DE1" s="1273"/>
    </row>
    <row r="2" spans="1:143" ht="25.5" customHeight="1" x14ac:dyDescent="0.2">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2">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 x14ac:dyDescent="0.2">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654</v>
      </c>
    </row>
    <row r="11" spans="1:143" s="292" customFormat="1" ht="13" x14ac:dyDescent="0.2">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654</v>
      </c>
    </row>
    <row r="13" spans="1:143" s="292" customFormat="1" ht="13" x14ac:dyDescent="0.2">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3"/>
      <c r="DE19" s="1273"/>
    </row>
    <row r="20" spans="1:351" ht="13" x14ac:dyDescent="0.2">
      <c r="DD20" s="1273"/>
      <c r="DE20" s="1273"/>
    </row>
    <row r="21" spans="1:351" ht="16.5" x14ac:dyDescent="0.2">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6.5" x14ac:dyDescent="0.2">
      <c r="B22" s="1274"/>
      <c r="MM22" s="1327"/>
    </row>
    <row r="23" spans="1:351" ht="13" x14ac:dyDescent="0.2">
      <c r="B23" s="1274"/>
    </row>
    <row r="24" spans="1:351" ht="13" x14ac:dyDescent="0.2">
      <c r="B24" s="1274"/>
    </row>
    <row r="25" spans="1:351" ht="13" x14ac:dyDescent="0.2">
      <c r="B25" s="1274"/>
    </row>
    <row r="26" spans="1:351" ht="13" x14ac:dyDescent="0.2">
      <c r="B26" s="1274"/>
    </row>
    <row r="27" spans="1:351" ht="13" x14ac:dyDescent="0.2">
      <c r="B27" s="1274"/>
    </row>
    <row r="28" spans="1:351" ht="13" x14ac:dyDescent="0.2">
      <c r="B28" s="1274"/>
    </row>
    <row r="29" spans="1:351" ht="13" x14ac:dyDescent="0.2">
      <c r="B29" s="1274"/>
    </row>
    <row r="30" spans="1:351" ht="13" x14ac:dyDescent="0.2">
      <c r="B30" s="1274"/>
    </row>
    <row r="31" spans="1:351" ht="13" x14ac:dyDescent="0.2">
      <c r="B31" s="1274"/>
    </row>
    <row r="32" spans="1:351" ht="13" x14ac:dyDescent="0.2">
      <c r="B32" s="1274"/>
    </row>
    <row r="33" spans="2:109" ht="13" x14ac:dyDescent="0.2">
      <c r="B33" s="1274"/>
    </row>
    <row r="34" spans="2:109" ht="13" x14ac:dyDescent="0.2">
      <c r="B34" s="1274"/>
    </row>
    <row r="35" spans="2:109" ht="13" x14ac:dyDescent="0.2">
      <c r="B35" s="1274"/>
    </row>
    <row r="36" spans="2:109" ht="13" x14ac:dyDescent="0.2">
      <c r="B36" s="1274"/>
    </row>
    <row r="37" spans="2:109" ht="13" x14ac:dyDescent="0.2">
      <c r="B37" s="1274"/>
    </row>
    <row r="38" spans="2:109" ht="13" x14ac:dyDescent="0.2">
      <c r="B38" s="1274"/>
    </row>
    <row r="39" spans="2:109" ht="13" x14ac:dyDescent="0.2">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 x14ac:dyDescent="0.2">
      <c r="B40" s="1315"/>
      <c r="DD40" s="1315"/>
      <c r="DE40" s="1273"/>
    </row>
    <row r="41" spans="2:109" ht="16.5" x14ac:dyDescent="0.2">
      <c r="B41" s="1326" t="s">
        <v>653</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 x14ac:dyDescent="0.2">
      <c r="B42" s="1274"/>
      <c r="G42" s="1311"/>
      <c r="I42" s="1310"/>
      <c r="J42" s="1310"/>
      <c r="K42" s="1310"/>
      <c r="AM42" s="1311"/>
      <c r="AN42" s="1311" t="s">
        <v>649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2">
      <c r="B43" s="1274"/>
      <c r="AN43" s="1309" t="s">
        <v>652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 x14ac:dyDescent="0.2">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 x14ac:dyDescent="0.2">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 x14ac:dyDescent="0.2">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 x14ac:dyDescent="0.2">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 x14ac:dyDescent="0.2">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 x14ac:dyDescent="0.2">
      <c r="B49" s="1274"/>
      <c r="AN49" s="1273" t="s">
        <v>647</v>
      </c>
    </row>
    <row r="50" spans="1:109" ht="13" x14ac:dyDescent="0.2">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586</v>
      </c>
      <c r="BQ50" s="1283"/>
      <c r="BR50" s="1283"/>
      <c r="BS50" s="1283"/>
      <c r="BT50" s="1283"/>
      <c r="BU50" s="1283"/>
      <c r="BV50" s="1283"/>
      <c r="BW50" s="1283"/>
      <c r="BX50" s="1283" t="s">
        <v>587</v>
      </c>
      <c r="BY50" s="1283"/>
      <c r="BZ50" s="1283"/>
      <c r="CA50" s="1283"/>
      <c r="CB50" s="1283"/>
      <c r="CC50" s="1283"/>
      <c r="CD50" s="1283"/>
      <c r="CE50" s="1283"/>
      <c r="CF50" s="1283" t="s">
        <v>588</v>
      </c>
      <c r="CG50" s="1283"/>
      <c r="CH50" s="1283"/>
      <c r="CI50" s="1283"/>
      <c r="CJ50" s="1283"/>
      <c r="CK50" s="1283"/>
      <c r="CL50" s="1283"/>
      <c r="CM50" s="1283"/>
      <c r="CN50" s="1283" t="s">
        <v>589</v>
      </c>
      <c r="CO50" s="1283"/>
      <c r="CP50" s="1283"/>
      <c r="CQ50" s="1283"/>
      <c r="CR50" s="1283"/>
      <c r="CS50" s="1283"/>
      <c r="CT50" s="1283"/>
      <c r="CU50" s="1283"/>
      <c r="CV50" s="1283" t="s">
        <v>590</v>
      </c>
      <c r="CW50" s="1283"/>
      <c r="CX50" s="1283"/>
      <c r="CY50" s="1283"/>
      <c r="CZ50" s="1283"/>
      <c r="DA50" s="1283"/>
      <c r="DB50" s="1283"/>
      <c r="DC50" s="1283"/>
    </row>
    <row r="51" spans="1:109" ht="13.5" customHeight="1" x14ac:dyDescent="0.2">
      <c r="B51" s="1274"/>
      <c r="G51" s="1290"/>
      <c r="H51" s="1290"/>
      <c r="I51" s="1323"/>
      <c r="J51" s="1323"/>
      <c r="K51" s="1289"/>
      <c r="L51" s="1289"/>
      <c r="M51" s="1289"/>
      <c r="N51" s="1289"/>
      <c r="AM51" s="1288"/>
      <c r="AN51" s="1282" t="s">
        <v>646</v>
      </c>
      <c r="AO51" s="1282"/>
      <c r="AP51" s="1282"/>
      <c r="AQ51" s="1282"/>
      <c r="AR51" s="1282"/>
      <c r="AS51" s="1282"/>
      <c r="AT51" s="1282"/>
      <c r="AU51" s="1282"/>
      <c r="AV51" s="1282"/>
      <c r="AW51" s="1282"/>
      <c r="AX51" s="1282"/>
      <c r="AY51" s="1282"/>
      <c r="AZ51" s="1282"/>
      <c r="BA51" s="1282"/>
      <c r="BB51" s="1282" t="s">
        <v>644</v>
      </c>
      <c r="BC51" s="1282"/>
      <c r="BD51" s="1282"/>
      <c r="BE51" s="1282"/>
      <c r="BF51" s="1282"/>
      <c r="BG51" s="1282"/>
      <c r="BH51" s="1282"/>
      <c r="BI51" s="1282"/>
      <c r="BJ51" s="1282"/>
      <c r="BK51" s="1282"/>
      <c r="BL51" s="1282"/>
      <c r="BM51" s="1282"/>
      <c r="BN51" s="1282"/>
      <c r="BO51" s="1282"/>
      <c r="BP51" s="1281">
        <v>222.8</v>
      </c>
      <c r="BQ51" s="1281"/>
      <c r="BR51" s="1281"/>
      <c r="BS51" s="1281"/>
      <c r="BT51" s="1281"/>
      <c r="BU51" s="1281"/>
      <c r="BV51" s="1281"/>
      <c r="BW51" s="1281"/>
      <c r="BX51" s="1281">
        <v>199.6</v>
      </c>
      <c r="BY51" s="1281"/>
      <c r="BZ51" s="1281"/>
      <c r="CA51" s="1281"/>
      <c r="CB51" s="1281"/>
      <c r="CC51" s="1281"/>
      <c r="CD51" s="1281"/>
      <c r="CE51" s="1281"/>
      <c r="CF51" s="1281">
        <v>190.4</v>
      </c>
      <c r="CG51" s="1281"/>
      <c r="CH51" s="1281"/>
      <c r="CI51" s="1281"/>
      <c r="CJ51" s="1281"/>
      <c r="CK51" s="1281"/>
      <c r="CL51" s="1281"/>
      <c r="CM51" s="1281"/>
      <c r="CN51" s="1281">
        <v>183.7</v>
      </c>
      <c r="CO51" s="1281"/>
      <c r="CP51" s="1281"/>
      <c r="CQ51" s="1281"/>
      <c r="CR51" s="1281"/>
      <c r="CS51" s="1281"/>
      <c r="CT51" s="1281"/>
      <c r="CU51" s="1281"/>
      <c r="CV51" s="1281">
        <v>174.7</v>
      </c>
      <c r="CW51" s="1281"/>
      <c r="CX51" s="1281"/>
      <c r="CY51" s="1281"/>
      <c r="CZ51" s="1281"/>
      <c r="DA51" s="1281"/>
      <c r="DB51" s="1281"/>
      <c r="DC51" s="1281"/>
    </row>
    <row r="52" spans="1:109" ht="13" x14ac:dyDescent="0.2">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 x14ac:dyDescent="0.2">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651</v>
      </c>
      <c r="BC53" s="1282"/>
      <c r="BD53" s="1282"/>
      <c r="BE53" s="1282"/>
      <c r="BF53" s="1282"/>
      <c r="BG53" s="1282"/>
      <c r="BH53" s="1282"/>
      <c r="BI53" s="1282"/>
      <c r="BJ53" s="1282"/>
      <c r="BK53" s="1282"/>
      <c r="BL53" s="1282"/>
      <c r="BM53" s="1282"/>
      <c r="BN53" s="1282"/>
      <c r="BO53" s="1282"/>
      <c r="BP53" s="1281">
        <v>62.4</v>
      </c>
      <c r="BQ53" s="1281"/>
      <c r="BR53" s="1281"/>
      <c r="BS53" s="1281"/>
      <c r="BT53" s="1281"/>
      <c r="BU53" s="1281"/>
      <c r="BV53" s="1281"/>
      <c r="BW53" s="1281"/>
      <c r="BX53" s="1281">
        <v>63.7</v>
      </c>
      <c r="BY53" s="1281"/>
      <c r="BZ53" s="1281"/>
      <c r="CA53" s="1281"/>
      <c r="CB53" s="1281"/>
      <c r="CC53" s="1281"/>
      <c r="CD53" s="1281"/>
      <c r="CE53" s="1281"/>
      <c r="CF53" s="1281">
        <v>65</v>
      </c>
      <c r="CG53" s="1281"/>
      <c r="CH53" s="1281"/>
      <c r="CI53" s="1281"/>
      <c r="CJ53" s="1281"/>
      <c r="CK53" s="1281"/>
      <c r="CL53" s="1281"/>
      <c r="CM53" s="1281"/>
      <c r="CN53" s="1281">
        <v>66.400000000000006</v>
      </c>
      <c r="CO53" s="1281"/>
      <c r="CP53" s="1281"/>
      <c r="CQ53" s="1281"/>
      <c r="CR53" s="1281"/>
      <c r="CS53" s="1281"/>
      <c r="CT53" s="1281"/>
      <c r="CU53" s="1281"/>
      <c r="CV53" s="1281">
        <v>67.599999999999994</v>
      </c>
      <c r="CW53" s="1281"/>
      <c r="CX53" s="1281"/>
      <c r="CY53" s="1281"/>
      <c r="CZ53" s="1281"/>
      <c r="DA53" s="1281"/>
      <c r="DB53" s="1281"/>
      <c r="DC53" s="1281"/>
    </row>
    <row r="54" spans="1:109" ht="13" x14ac:dyDescent="0.2">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 x14ac:dyDescent="0.2">
      <c r="A55" s="1310"/>
      <c r="B55" s="1274"/>
      <c r="G55" s="1286"/>
      <c r="H55" s="1286"/>
      <c r="I55" s="1286"/>
      <c r="J55" s="1286"/>
      <c r="K55" s="1289"/>
      <c r="L55" s="1289"/>
      <c r="M55" s="1289"/>
      <c r="N55" s="1289"/>
      <c r="AN55" s="1283" t="s">
        <v>645</v>
      </c>
      <c r="AO55" s="1283"/>
      <c r="AP55" s="1283"/>
      <c r="AQ55" s="1283"/>
      <c r="AR55" s="1283"/>
      <c r="AS55" s="1283"/>
      <c r="AT55" s="1283"/>
      <c r="AU55" s="1283"/>
      <c r="AV55" s="1283"/>
      <c r="AW55" s="1283"/>
      <c r="AX55" s="1283"/>
      <c r="AY55" s="1283"/>
      <c r="AZ55" s="1283"/>
      <c r="BA55" s="1283"/>
      <c r="BB55" s="1282" t="s">
        <v>644</v>
      </c>
      <c r="BC55" s="1282"/>
      <c r="BD55" s="1282"/>
      <c r="BE55" s="1282"/>
      <c r="BF55" s="1282"/>
      <c r="BG55" s="1282"/>
      <c r="BH55" s="1282"/>
      <c r="BI55" s="1282"/>
      <c r="BJ55" s="1282"/>
      <c r="BK55" s="1282"/>
      <c r="BL55" s="1282"/>
      <c r="BM55" s="1282"/>
      <c r="BN55" s="1282"/>
      <c r="BO55" s="1282"/>
      <c r="BP55" s="1281">
        <v>115.7</v>
      </c>
      <c r="BQ55" s="1281"/>
      <c r="BR55" s="1281"/>
      <c r="BS55" s="1281"/>
      <c r="BT55" s="1281"/>
      <c r="BU55" s="1281"/>
      <c r="BV55" s="1281"/>
      <c r="BW55" s="1281"/>
      <c r="BX55" s="1281">
        <v>106</v>
      </c>
      <c r="BY55" s="1281"/>
      <c r="BZ55" s="1281"/>
      <c r="CA55" s="1281"/>
      <c r="CB55" s="1281"/>
      <c r="CC55" s="1281"/>
      <c r="CD55" s="1281"/>
      <c r="CE55" s="1281"/>
      <c r="CF55" s="1281">
        <v>97.6</v>
      </c>
      <c r="CG55" s="1281"/>
      <c r="CH55" s="1281"/>
      <c r="CI55" s="1281"/>
      <c r="CJ55" s="1281"/>
      <c r="CK55" s="1281"/>
      <c r="CL55" s="1281"/>
      <c r="CM55" s="1281"/>
      <c r="CN55" s="1281">
        <v>91.6</v>
      </c>
      <c r="CO55" s="1281"/>
      <c r="CP55" s="1281"/>
      <c r="CQ55" s="1281"/>
      <c r="CR55" s="1281"/>
      <c r="CS55" s="1281"/>
      <c r="CT55" s="1281"/>
      <c r="CU55" s="1281"/>
      <c r="CV55" s="1281">
        <v>86</v>
      </c>
      <c r="CW55" s="1281"/>
      <c r="CX55" s="1281"/>
      <c r="CY55" s="1281"/>
      <c r="CZ55" s="1281"/>
      <c r="DA55" s="1281"/>
      <c r="DB55" s="1281"/>
      <c r="DC55" s="1281"/>
    </row>
    <row r="56" spans="1:109" ht="13" x14ac:dyDescent="0.2">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 x14ac:dyDescent="0.2">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651</v>
      </c>
      <c r="BC57" s="1282"/>
      <c r="BD57" s="1282"/>
      <c r="BE57" s="1282"/>
      <c r="BF57" s="1282"/>
      <c r="BG57" s="1282"/>
      <c r="BH57" s="1282"/>
      <c r="BI57" s="1282"/>
      <c r="BJ57" s="1282"/>
      <c r="BK57" s="1282"/>
      <c r="BL57" s="1282"/>
      <c r="BM57" s="1282"/>
      <c r="BN57" s="1282"/>
      <c r="BO57" s="1282"/>
      <c r="BP57" s="1281">
        <v>61</v>
      </c>
      <c r="BQ57" s="1281"/>
      <c r="BR57" s="1281"/>
      <c r="BS57" s="1281"/>
      <c r="BT57" s="1281"/>
      <c r="BU57" s="1281"/>
      <c r="BV57" s="1281"/>
      <c r="BW57" s="1281"/>
      <c r="BX57" s="1281">
        <v>62</v>
      </c>
      <c r="BY57" s="1281"/>
      <c r="BZ57" s="1281"/>
      <c r="CA57" s="1281"/>
      <c r="CB57" s="1281"/>
      <c r="CC57" s="1281"/>
      <c r="CD57" s="1281"/>
      <c r="CE57" s="1281"/>
      <c r="CF57" s="1281">
        <v>62.9</v>
      </c>
      <c r="CG57" s="1281"/>
      <c r="CH57" s="1281"/>
      <c r="CI57" s="1281"/>
      <c r="CJ57" s="1281"/>
      <c r="CK57" s="1281"/>
      <c r="CL57" s="1281"/>
      <c r="CM57" s="1281"/>
      <c r="CN57" s="1281">
        <v>63.4</v>
      </c>
      <c r="CO57" s="1281"/>
      <c r="CP57" s="1281"/>
      <c r="CQ57" s="1281"/>
      <c r="CR57" s="1281"/>
      <c r="CS57" s="1281"/>
      <c r="CT57" s="1281"/>
      <c r="CU57" s="1281"/>
      <c r="CV57" s="1281">
        <v>64.2</v>
      </c>
      <c r="CW57" s="1281"/>
      <c r="CX57" s="1281"/>
      <c r="CY57" s="1281"/>
      <c r="CZ57" s="1281"/>
      <c r="DA57" s="1281"/>
      <c r="DB57" s="1281"/>
      <c r="DC57" s="1281"/>
      <c r="DD57" s="1321"/>
      <c r="DE57" s="1316"/>
    </row>
    <row r="58" spans="1:109" s="1310" customFormat="1" ht="13" x14ac:dyDescent="0.2">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 x14ac:dyDescent="0.2">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 x14ac:dyDescent="0.2">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 x14ac:dyDescent="0.2">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 x14ac:dyDescent="0.2">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6.5" x14ac:dyDescent="0.2">
      <c r="B63" s="1314" t="s">
        <v>650</v>
      </c>
    </row>
    <row r="64" spans="1:109" ht="13" x14ac:dyDescent="0.2">
      <c r="B64" s="1274"/>
      <c r="G64" s="1311"/>
      <c r="I64" s="1313"/>
      <c r="J64" s="1313"/>
      <c r="K64" s="1313"/>
      <c r="L64" s="1313"/>
      <c r="M64" s="1313"/>
      <c r="N64" s="1312"/>
      <c r="AM64" s="1311"/>
      <c r="AN64" s="1311" t="s">
        <v>649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 x14ac:dyDescent="0.2">
      <c r="B65" s="1274"/>
      <c r="AN65" s="1309" t="s">
        <v>648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 x14ac:dyDescent="0.2">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 x14ac:dyDescent="0.2">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 x14ac:dyDescent="0.2">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 x14ac:dyDescent="0.2">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 x14ac:dyDescent="0.2">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 x14ac:dyDescent="0.2">
      <c r="B71" s="1274"/>
      <c r="G71" s="1296"/>
      <c r="I71" s="1299"/>
      <c r="J71" s="1298"/>
      <c r="K71" s="1298"/>
      <c r="L71" s="1297"/>
      <c r="M71" s="1298"/>
      <c r="N71" s="1297"/>
      <c r="AM71" s="1296"/>
      <c r="AN71" s="1273" t="s">
        <v>647</v>
      </c>
    </row>
    <row r="72" spans="2:107" ht="13" x14ac:dyDescent="0.2">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586</v>
      </c>
      <c r="BQ72" s="1283"/>
      <c r="BR72" s="1283"/>
      <c r="BS72" s="1283"/>
      <c r="BT72" s="1283"/>
      <c r="BU72" s="1283"/>
      <c r="BV72" s="1283"/>
      <c r="BW72" s="1283"/>
      <c r="BX72" s="1283" t="s">
        <v>587</v>
      </c>
      <c r="BY72" s="1283"/>
      <c r="BZ72" s="1283"/>
      <c r="CA72" s="1283"/>
      <c r="CB72" s="1283"/>
      <c r="CC72" s="1283"/>
      <c r="CD72" s="1283"/>
      <c r="CE72" s="1283"/>
      <c r="CF72" s="1283" t="s">
        <v>588</v>
      </c>
      <c r="CG72" s="1283"/>
      <c r="CH72" s="1283"/>
      <c r="CI72" s="1283"/>
      <c r="CJ72" s="1283"/>
      <c r="CK72" s="1283"/>
      <c r="CL72" s="1283"/>
      <c r="CM72" s="1283"/>
      <c r="CN72" s="1283" t="s">
        <v>589</v>
      </c>
      <c r="CO72" s="1283"/>
      <c r="CP72" s="1283"/>
      <c r="CQ72" s="1283"/>
      <c r="CR72" s="1283"/>
      <c r="CS72" s="1283"/>
      <c r="CT72" s="1283"/>
      <c r="CU72" s="1283"/>
      <c r="CV72" s="1283" t="s">
        <v>590</v>
      </c>
      <c r="CW72" s="1283"/>
      <c r="CX72" s="1283"/>
      <c r="CY72" s="1283"/>
      <c r="CZ72" s="1283"/>
      <c r="DA72" s="1283"/>
      <c r="DB72" s="1283"/>
      <c r="DC72" s="1283"/>
    </row>
    <row r="73" spans="2:107" ht="13" x14ac:dyDescent="0.2">
      <c r="B73" s="1274"/>
      <c r="G73" s="1290"/>
      <c r="H73" s="1290"/>
      <c r="I73" s="1290"/>
      <c r="J73" s="1290"/>
      <c r="K73" s="1287"/>
      <c r="L73" s="1287"/>
      <c r="M73" s="1287"/>
      <c r="N73" s="1287"/>
      <c r="AM73" s="1288"/>
      <c r="AN73" s="1282" t="s">
        <v>646</v>
      </c>
      <c r="AO73" s="1282"/>
      <c r="AP73" s="1282"/>
      <c r="AQ73" s="1282"/>
      <c r="AR73" s="1282"/>
      <c r="AS73" s="1282"/>
      <c r="AT73" s="1282"/>
      <c r="AU73" s="1282"/>
      <c r="AV73" s="1282"/>
      <c r="AW73" s="1282"/>
      <c r="AX73" s="1282"/>
      <c r="AY73" s="1282"/>
      <c r="AZ73" s="1282"/>
      <c r="BA73" s="1282"/>
      <c r="BB73" s="1282" t="s">
        <v>644</v>
      </c>
      <c r="BC73" s="1282"/>
      <c r="BD73" s="1282"/>
      <c r="BE73" s="1282"/>
      <c r="BF73" s="1282"/>
      <c r="BG73" s="1282"/>
      <c r="BH73" s="1282"/>
      <c r="BI73" s="1282"/>
      <c r="BJ73" s="1282"/>
      <c r="BK73" s="1282"/>
      <c r="BL73" s="1282"/>
      <c r="BM73" s="1282"/>
      <c r="BN73" s="1282"/>
      <c r="BO73" s="1282"/>
      <c r="BP73" s="1281">
        <v>222.8</v>
      </c>
      <c r="BQ73" s="1281"/>
      <c r="BR73" s="1281"/>
      <c r="BS73" s="1281"/>
      <c r="BT73" s="1281"/>
      <c r="BU73" s="1281"/>
      <c r="BV73" s="1281"/>
      <c r="BW73" s="1281"/>
      <c r="BX73" s="1281">
        <v>199.6</v>
      </c>
      <c r="BY73" s="1281"/>
      <c r="BZ73" s="1281"/>
      <c r="CA73" s="1281"/>
      <c r="CB73" s="1281"/>
      <c r="CC73" s="1281"/>
      <c r="CD73" s="1281"/>
      <c r="CE73" s="1281"/>
      <c r="CF73" s="1281">
        <v>190.4</v>
      </c>
      <c r="CG73" s="1281"/>
      <c r="CH73" s="1281"/>
      <c r="CI73" s="1281"/>
      <c r="CJ73" s="1281"/>
      <c r="CK73" s="1281"/>
      <c r="CL73" s="1281"/>
      <c r="CM73" s="1281"/>
      <c r="CN73" s="1281">
        <v>183.7</v>
      </c>
      <c r="CO73" s="1281"/>
      <c r="CP73" s="1281"/>
      <c r="CQ73" s="1281"/>
      <c r="CR73" s="1281"/>
      <c r="CS73" s="1281"/>
      <c r="CT73" s="1281"/>
      <c r="CU73" s="1281"/>
      <c r="CV73" s="1281">
        <v>174.7</v>
      </c>
      <c r="CW73" s="1281"/>
      <c r="CX73" s="1281"/>
      <c r="CY73" s="1281"/>
      <c r="CZ73" s="1281"/>
      <c r="DA73" s="1281"/>
      <c r="DB73" s="1281"/>
      <c r="DC73" s="1281"/>
    </row>
    <row r="74" spans="2:107" ht="13" x14ac:dyDescent="0.2">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 x14ac:dyDescent="0.2">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643</v>
      </c>
      <c r="BC75" s="1282"/>
      <c r="BD75" s="1282"/>
      <c r="BE75" s="1282"/>
      <c r="BF75" s="1282"/>
      <c r="BG75" s="1282"/>
      <c r="BH75" s="1282"/>
      <c r="BI75" s="1282"/>
      <c r="BJ75" s="1282"/>
      <c r="BK75" s="1282"/>
      <c r="BL75" s="1282"/>
      <c r="BM75" s="1282"/>
      <c r="BN75" s="1282"/>
      <c r="BO75" s="1282"/>
      <c r="BP75" s="1281">
        <v>14.7</v>
      </c>
      <c r="BQ75" s="1281"/>
      <c r="BR75" s="1281"/>
      <c r="BS75" s="1281"/>
      <c r="BT75" s="1281"/>
      <c r="BU75" s="1281"/>
      <c r="BV75" s="1281"/>
      <c r="BW75" s="1281"/>
      <c r="BX75" s="1281">
        <v>13.8</v>
      </c>
      <c r="BY75" s="1281"/>
      <c r="BZ75" s="1281"/>
      <c r="CA75" s="1281"/>
      <c r="CB75" s="1281"/>
      <c r="CC75" s="1281"/>
      <c r="CD75" s="1281"/>
      <c r="CE75" s="1281"/>
      <c r="CF75" s="1281">
        <v>13.1</v>
      </c>
      <c r="CG75" s="1281"/>
      <c r="CH75" s="1281"/>
      <c r="CI75" s="1281"/>
      <c r="CJ75" s="1281"/>
      <c r="CK75" s="1281"/>
      <c r="CL75" s="1281"/>
      <c r="CM75" s="1281"/>
      <c r="CN75" s="1281">
        <v>12.4</v>
      </c>
      <c r="CO75" s="1281"/>
      <c r="CP75" s="1281"/>
      <c r="CQ75" s="1281"/>
      <c r="CR75" s="1281"/>
      <c r="CS75" s="1281"/>
      <c r="CT75" s="1281"/>
      <c r="CU75" s="1281"/>
      <c r="CV75" s="1281">
        <v>11.7</v>
      </c>
      <c r="CW75" s="1281"/>
      <c r="CX75" s="1281"/>
      <c r="CY75" s="1281"/>
      <c r="CZ75" s="1281"/>
      <c r="DA75" s="1281"/>
      <c r="DB75" s="1281"/>
      <c r="DC75" s="1281"/>
    </row>
    <row r="76" spans="2:107" ht="13" x14ac:dyDescent="0.2">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 x14ac:dyDescent="0.2">
      <c r="B77" s="1274"/>
      <c r="G77" s="1286"/>
      <c r="H77" s="1286"/>
      <c r="I77" s="1286"/>
      <c r="J77" s="1286"/>
      <c r="K77" s="1287"/>
      <c r="L77" s="1287"/>
      <c r="M77" s="1287"/>
      <c r="N77" s="1287"/>
      <c r="AN77" s="1283" t="s">
        <v>645</v>
      </c>
      <c r="AO77" s="1283"/>
      <c r="AP77" s="1283"/>
      <c r="AQ77" s="1283"/>
      <c r="AR77" s="1283"/>
      <c r="AS77" s="1283"/>
      <c r="AT77" s="1283"/>
      <c r="AU77" s="1283"/>
      <c r="AV77" s="1283"/>
      <c r="AW77" s="1283"/>
      <c r="AX77" s="1283"/>
      <c r="AY77" s="1283"/>
      <c r="AZ77" s="1283"/>
      <c r="BA77" s="1283"/>
      <c r="BB77" s="1282" t="s">
        <v>644</v>
      </c>
      <c r="BC77" s="1282"/>
      <c r="BD77" s="1282"/>
      <c r="BE77" s="1282"/>
      <c r="BF77" s="1282"/>
      <c r="BG77" s="1282"/>
      <c r="BH77" s="1282"/>
      <c r="BI77" s="1282"/>
      <c r="BJ77" s="1282"/>
      <c r="BK77" s="1282"/>
      <c r="BL77" s="1282"/>
      <c r="BM77" s="1282"/>
      <c r="BN77" s="1282"/>
      <c r="BO77" s="1282"/>
      <c r="BP77" s="1281">
        <v>115.7</v>
      </c>
      <c r="BQ77" s="1281"/>
      <c r="BR77" s="1281"/>
      <c r="BS77" s="1281"/>
      <c r="BT77" s="1281"/>
      <c r="BU77" s="1281"/>
      <c r="BV77" s="1281"/>
      <c r="BW77" s="1281"/>
      <c r="BX77" s="1281">
        <v>106</v>
      </c>
      <c r="BY77" s="1281"/>
      <c r="BZ77" s="1281"/>
      <c r="CA77" s="1281"/>
      <c r="CB77" s="1281"/>
      <c r="CC77" s="1281"/>
      <c r="CD77" s="1281"/>
      <c r="CE77" s="1281"/>
      <c r="CF77" s="1281">
        <v>97.6</v>
      </c>
      <c r="CG77" s="1281"/>
      <c r="CH77" s="1281"/>
      <c r="CI77" s="1281"/>
      <c r="CJ77" s="1281"/>
      <c r="CK77" s="1281"/>
      <c r="CL77" s="1281"/>
      <c r="CM77" s="1281"/>
      <c r="CN77" s="1281">
        <v>91.6</v>
      </c>
      <c r="CO77" s="1281"/>
      <c r="CP77" s="1281"/>
      <c r="CQ77" s="1281"/>
      <c r="CR77" s="1281"/>
      <c r="CS77" s="1281"/>
      <c r="CT77" s="1281"/>
      <c r="CU77" s="1281"/>
      <c r="CV77" s="1281">
        <v>86</v>
      </c>
      <c r="CW77" s="1281"/>
      <c r="CX77" s="1281"/>
      <c r="CY77" s="1281"/>
      <c r="CZ77" s="1281"/>
      <c r="DA77" s="1281"/>
      <c r="DB77" s="1281"/>
      <c r="DC77" s="1281"/>
    </row>
    <row r="78" spans="2:107" ht="13" x14ac:dyDescent="0.2">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 x14ac:dyDescent="0.2">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643</v>
      </c>
      <c r="BC79" s="1282"/>
      <c r="BD79" s="1282"/>
      <c r="BE79" s="1282"/>
      <c r="BF79" s="1282"/>
      <c r="BG79" s="1282"/>
      <c r="BH79" s="1282"/>
      <c r="BI79" s="1282"/>
      <c r="BJ79" s="1282"/>
      <c r="BK79" s="1282"/>
      <c r="BL79" s="1282"/>
      <c r="BM79" s="1282"/>
      <c r="BN79" s="1282"/>
      <c r="BO79" s="1282"/>
      <c r="BP79" s="1281">
        <v>10.3</v>
      </c>
      <c r="BQ79" s="1281"/>
      <c r="BR79" s="1281"/>
      <c r="BS79" s="1281"/>
      <c r="BT79" s="1281"/>
      <c r="BU79" s="1281"/>
      <c r="BV79" s="1281"/>
      <c r="BW79" s="1281"/>
      <c r="BX79" s="1281">
        <v>9</v>
      </c>
      <c r="BY79" s="1281"/>
      <c r="BZ79" s="1281"/>
      <c r="CA79" s="1281"/>
      <c r="CB79" s="1281"/>
      <c r="CC79" s="1281"/>
      <c r="CD79" s="1281"/>
      <c r="CE79" s="1281"/>
      <c r="CF79" s="1281">
        <v>8</v>
      </c>
      <c r="CG79" s="1281"/>
      <c r="CH79" s="1281"/>
      <c r="CI79" s="1281"/>
      <c r="CJ79" s="1281"/>
      <c r="CK79" s="1281"/>
      <c r="CL79" s="1281"/>
      <c r="CM79" s="1281"/>
      <c r="CN79" s="1281">
        <v>7.3</v>
      </c>
      <c r="CO79" s="1281"/>
      <c r="CP79" s="1281"/>
      <c r="CQ79" s="1281"/>
      <c r="CR79" s="1281"/>
      <c r="CS79" s="1281"/>
      <c r="CT79" s="1281"/>
      <c r="CU79" s="1281"/>
      <c r="CV79" s="1281">
        <v>7.3</v>
      </c>
      <c r="CW79" s="1281"/>
      <c r="CX79" s="1281"/>
      <c r="CY79" s="1281"/>
      <c r="CZ79" s="1281"/>
      <c r="DA79" s="1281"/>
      <c r="DB79" s="1281"/>
      <c r="DC79" s="1281"/>
    </row>
    <row r="80" spans="2:107" ht="13" x14ac:dyDescent="0.2">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 x14ac:dyDescent="0.2">
      <c r="B81" s="1274"/>
    </row>
    <row r="82" spans="2:109" ht="16.5" x14ac:dyDescent="0.2">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 x14ac:dyDescent="0.2">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 x14ac:dyDescent="0.2">
      <c r="DD84" s="1273"/>
      <c r="DE84" s="1273"/>
    </row>
    <row r="85" spans="2:109" ht="13" x14ac:dyDescent="0.2">
      <c r="DD85" s="1273"/>
      <c r="DE85" s="1273"/>
    </row>
    <row r="86" spans="2:109" ht="13" hidden="1" x14ac:dyDescent="0.2">
      <c r="DD86" s="1273"/>
      <c r="DE86" s="1273"/>
    </row>
    <row r="87" spans="2:109" ht="13" hidden="1" x14ac:dyDescent="0.2">
      <c r="K87" s="1276"/>
      <c r="AQ87" s="1276"/>
      <c r="BC87" s="1276"/>
      <c r="BO87" s="1276"/>
      <c r="CA87" s="1276"/>
      <c r="CM87" s="1276"/>
      <c r="CY87" s="1276"/>
      <c r="DD87" s="1273"/>
      <c r="DE87" s="1273"/>
    </row>
    <row r="88" spans="2:109" ht="13" hidden="1" x14ac:dyDescent="0.2">
      <c r="DD88" s="1273"/>
      <c r="DE88" s="1273"/>
    </row>
    <row r="89" spans="2:109" ht="13" hidden="1" x14ac:dyDescent="0.2">
      <c r="DD89" s="1273"/>
      <c r="DE89" s="1273"/>
    </row>
    <row r="90" spans="2:109" ht="13" hidden="1" x14ac:dyDescent="0.2">
      <c r="DD90" s="1273"/>
      <c r="DE90" s="1273"/>
    </row>
    <row r="91" spans="2:109" ht="13"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BtTqatK0Q1WGpiQIWI7MW56bmjwHL+zb14qMpeg0i6C8ogwl1k54HgW97QFfOL9hsb+GOtbGqqL4BtjsLLeIeg==" saltValue="KhC4IZvwCIkHdbgXmZm9E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C49AF-E3BA-4F32-86A7-B9380EB1C1E7}">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533</v>
      </c>
    </row>
  </sheetData>
  <sheetProtection algorithmName="SHA-512" hashValue="2LotnBY1VjnqunOkZwbzU6T6wtk+/bUpTe83XRR8/iZKbe7BFQed3ALE4flRmtCC8X7z4I6qY7UR12JiLGrBYA==" saltValue="QFy7XlOInv/bO+FUpL5d8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EEFA6-1D4F-4BFA-B1E0-187FCEDA580C}">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533</v>
      </c>
    </row>
  </sheetData>
  <sheetProtection algorithmName="SHA-512" hashValue="HU19VLIFlri9qmbR+q2peF84/6Uagr48FBLOfB2tswZcBhG1S8wlnxw7pkTUX83EITBuPq1BKTRixKPSkmjidg==" saltValue="83pqY4HqnVjvgxCX7e81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583</v>
      </c>
      <c r="G2" s="157"/>
      <c r="H2" s="158"/>
    </row>
    <row r="3" spans="1:8" x14ac:dyDescent="0.2">
      <c r="A3" s="154" t="s">
        <v>576</v>
      </c>
      <c r="B3" s="159"/>
      <c r="C3" s="160"/>
      <c r="D3" s="161">
        <v>55372</v>
      </c>
      <c r="E3" s="162"/>
      <c r="F3" s="163">
        <v>51684</v>
      </c>
      <c r="G3" s="164"/>
      <c r="H3" s="165"/>
    </row>
    <row r="4" spans="1:8" x14ac:dyDescent="0.2">
      <c r="A4" s="166"/>
      <c r="B4" s="167"/>
      <c r="C4" s="168"/>
      <c r="D4" s="169">
        <v>27380</v>
      </c>
      <c r="E4" s="170"/>
      <c r="F4" s="171">
        <v>26671</v>
      </c>
      <c r="G4" s="172"/>
      <c r="H4" s="173"/>
    </row>
    <row r="5" spans="1:8" x14ac:dyDescent="0.2">
      <c r="A5" s="154" t="s">
        <v>578</v>
      </c>
      <c r="B5" s="159"/>
      <c r="C5" s="160"/>
      <c r="D5" s="161">
        <v>45981</v>
      </c>
      <c r="E5" s="162"/>
      <c r="F5" s="163">
        <v>52897</v>
      </c>
      <c r="G5" s="164"/>
      <c r="H5" s="165"/>
    </row>
    <row r="6" spans="1:8" x14ac:dyDescent="0.2">
      <c r="A6" s="166"/>
      <c r="B6" s="167"/>
      <c r="C6" s="168"/>
      <c r="D6" s="169">
        <v>26210</v>
      </c>
      <c r="E6" s="170"/>
      <c r="F6" s="171">
        <v>27013</v>
      </c>
      <c r="G6" s="172"/>
      <c r="H6" s="173"/>
    </row>
    <row r="7" spans="1:8" x14ac:dyDescent="0.2">
      <c r="A7" s="154" t="s">
        <v>579</v>
      </c>
      <c r="B7" s="159"/>
      <c r="C7" s="160"/>
      <c r="D7" s="161">
        <v>43805</v>
      </c>
      <c r="E7" s="162"/>
      <c r="F7" s="163">
        <v>54945</v>
      </c>
      <c r="G7" s="164"/>
      <c r="H7" s="165"/>
    </row>
    <row r="8" spans="1:8" x14ac:dyDescent="0.2">
      <c r="A8" s="166"/>
      <c r="B8" s="167"/>
      <c r="C8" s="168"/>
      <c r="D8" s="169">
        <v>25261</v>
      </c>
      <c r="E8" s="170"/>
      <c r="F8" s="171">
        <v>29293</v>
      </c>
      <c r="G8" s="172"/>
      <c r="H8" s="173"/>
    </row>
    <row r="9" spans="1:8" x14ac:dyDescent="0.2">
      <c r="A9" s="154" t="s">
        <v>580</v>
      </c>
      <c r="B9" s="159"/>
      <c r="C9" s="160"/>
      <c r="D9" s="161">
        <v>49197</v>
      </c>
      <c r="E9" s="162"/>
      <c r="F9" s="163">
        <v>57132</v>
      </c>
      <c r="G9" s="164"/>
      <c r="H9" s="165"/>
    </row>
    <row r="10" spans="1:8" x14ac:dyDescent="0.2">
      <c r="A10" s="166"/>
      <c r="B10" s="167"/>
      <c r="C10" s="168"/>
      <c r="D10" s="169">
        <v>28614</v>
      </c>
      <c r="E10" s="170"/>
      <c r="F10" s="171">
        <v>30126</v>
      </c>
      <c r="G10" s="172"/>
      <c r="H10" s="173"/>
    </row>
    <row r="11" spans="1:8" x14ac:dyDescent="0.2">
      <c r="A11" s="154" t="s">
        <v>581</v>
      </c>
      <c r="B11" s="159"/>
      <c r="C11" s="160"/>
      <c r="D11" s="161">
        <v>56753</v>
      </c>
      <c r="E11" s="162"/>
      <c r="F11" s="163">
        <v>58766</v>
      </c>
      <c r="G11" s="164"/>
      <c r="H11" s="165"/>
    </row>
    <row r="12" spans="1:8" x14ac:dyDescent="0.2">
      <c r="A12" s="166"/>
      <c r="B12" s="167"/>
      <c r="C12" s="174"/>
      <c r="D12" s="169">
        <v>31579</v>
      </c>
      <c r="E12" s="170"/>
      <c r="F12" s="171">
        <v>29363</v>
      </c>
      <c r="G12" s="172"/>
      <c r="H12" s="173"/>
    </row>
    <row r="13" spans="1:8" x14ac:dyDescent="0.2">
      <c r="A13" s="154"/>
      <c r="B13" s="159"/>
      <c r="C13" s="175"/>
      <c r="D13" s="176">
        <v>50222</v>
      </c>
      <c r="E13" s="177"/>
      <c r="F13" s="178">
        <v>55085</v>
      </c>
      <c r="G13" s="179"/>
      <c r="H13" s="165"/>
    </row>
    <row r="14" spans="1:8" x14ac:dyDescent="0.2">
      <c r="A14" s="166"/>
      <c r="B14" s="167"/>
      <c r="C14" s="168"/>
      <c r="D14" s="169">
        <v>27809</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0.86</v>
      </c>
      <c r="C19" s="180">
        <f>ROUND(VALUE(SUBSTITUTE(実質収支比率等に係る経年分析!G$48,"▲","-")),2)</f>
        <v>0.77</v>
      </c>
      <c r="D19" s="180">
        <f>ROUND(VALUE(SUBSTITUTE(実質収支比率等に係る経年分析!H$48,"▲","-")),2)</f>
        <v>0.61</v>
      </c>
      <c r="E19" s="180">
        <f>ROUND(VALUE(SUBSTITUTE(実質収支比率等に係る経年分析!I$48,"▲","-")),2)</f>
        <v>0.66</v>
      </c>
      <c r="F19" s="180">
        <f>ROUND(VALUE(SUBSTITUTE(実質収支比率等に係る経年分析!J$48,"▲","-")),2)</f>
        <v>0.79</v>
      </c>
    </row>
    <row r="20" spans="1:11" x14ac:dyDescent="0.2">
      <c r="A20" s="180" t="s">
        <v>55</v>
      </c>
      <c r="B20" s="180">
        <f>ROUND(VALUE(SUBSTITUTE(実質収支比率等に係る経年分析!F$47,"▲","-")),2)</f>
        <v>1.64</v>
      </c>
      <c r="C20" s="180">
        <f>ROUND(VALUE(SUBSTITUTE(実質収支比率等に係る経年分析!G$47,"▲","-")),2)</f>
        <v>1.28</v>
      </c>
      <c r="D20" s="180">
        <f>ROUND(VALUE(SUBSTITUTE(実質収支比率等に係る経年分析!H$47,"▲","-")),2)</f>
        <v>1.05</v>
      </c>
      <c r="E20" s="180">
        <f>ROUND(VALUE(SUBSTITUTE(実質収支比率等に係る経年分析!I$47,"▲","-")),2)</f>
        <v>1.21</v>
      </c>
      <c r="F20" s="180">
        <f>ROUND(VALUE(SUBSTITUTE(実質収支比率等に係る経年分析!J$47,"▲","-")),2)</f>
        <v>1.46</v>
      </c>
    </row>
    <row r="21" spans="1:11" x14ac:dyDescent="0.2">
      <c r="A21" s="180" t="s">
        <v>56</v>
      </c>
      <c r="B21" s="180">
        <f>IF(ISNUMBER(VALUE(SUBSTITUTE(実質収支比率等に係る経年分析!F$49,"▲","-"))),ROUND(VALUE(SUBSTITUTE(実質収支比率等に係る経年分析!F$49,"▲","-")),2),NA())</f>
        <v>-1.58</v>
      </c>
      <c r="C21" s="180">
        <f>IF(ISNUMBER(VALUE(SUBSTITUTE(実質収支比率等に係る経年分析!G$49,"▲","-"))),ROUND(VALUE(SUBSTITUTE(実質収支比率等に係る経年分析!G$49,"▲","-")),2),NA())</f>
        <v>-0.13</v>
      </c>
      <c r="D21" s="180">
        <f>IF(ISNUMBER(VALUE(SUBSTITUTE(実質収支比率等に係る経年分析!H$49,"▲","-"))),ROUND(VALUE(SUBSTITUTE(実質収支比率等に係る経年分析!H$49,"▲","-")),2),NA())</f>
        <v>-0.37</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0.42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2">
      <c r="A31" s="181" t="str">
        <f>IF(連結実質赤字比率に係る赤字・黒字の構成分析!C$39="",NA(),連結実質赤字比率に係る赤字・黒字の構成分析!C$39)</f>
        <v>開発事業特別会計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2">
      <c r="A33" s="181" t="str">
        <f>IF(連結実質赤字比率に係る赤字・黒字の構成分析!C$37="",NA(),連結実質赤字比率に係る赤字・黒字の構成分析!C$37)</f>
        <v>競輪事業特別会計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0.55000000000000004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0.55000000000000004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69738</v>
      </c>
      <c r="E42" s="182"/>
      <c r="F42" s="182"/>
      <c r="G42" s="182">
        <f>'実質公債費比率（分子）の構造'!L$52</f>
        <v>68547</v>
      </c>
      <c r="H42" s="182"/>
      <c r="I42" s="182"/>
      <c r="J42" s="182">
        <f>'実質公債費比率（分子）の構造'!M$52</f>
        <v>67901</v>
      </c>
      <c r="K42" s="182"/>
      <c r="L42" s="182"/>
      <c r="M42" s="182">
        <f>'実質公債費比率（分子）の構造'!N$52</f>
        <v>67172</v>
      </c>
      <c r="N42" s="182"/>
      <c r="O42" s="182"/>
      <c r="P42" s="182">
        <f>'実質公債費比率（分子）の構造'!O$52</f>
        <v>65349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943</v>
      </c>
      <c r="C44" s="182"/>
      <c r="D44" s="182"/>
      <c r="E44" s="182">
        <f>'実質公債費比率（分子）の構造'!L$50</f>
        <v>335</v>
      </c>
      <c r="F44" s="182"/>
      <c r="G44" s="182"/>
      <c r="H44" s="182">
        <f>'実質公債費比率（分子）の構造'!M$50</f>
        <v>200</v>
      </c>
      <c r="I44" s="182"/>
      <c r="J44" s="182"/>
      <c r="K44" s="182">
        <f>'実質公債費比率（分子）の構造'!N$50</f>
        <v>140</v>
      </c>
      <c r="L44" s="182"/>
      <c r="M44" s="182"/>
      <c r="N44" s="182">
        <f>'実質公債費比率（分子）の構造'!O$50</f>
        <v>124</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19774</v>
      </c>
      <c r="C46" s="182"/>
      <c r="D46" s="182"/>
      <c r="E46" s="182">
        <f>'実質公債費比率（分子）の構造'!L$48</f>
        <v>19895</v>
      </c>
      <c r="F46" s="182"/>
      <c r="G46" s="182"/>
      <c r="H46" s="182">
        <f>'実質公債費比率（分子）の構造'!M$48</f>
        <v>17985</v>
      </c>
      <c r="I46" s="182"/>
      <c r="J46" s="182"/>
      <c r="K46" s="182">
        <f>'実質公債費比率（分子）の構造'!N$48</f>
        <v>16339</v>
      </c>
      <c r="L46" s="182"/>
      <c r="M46" s="182"/>
      <c r="N46" s="182">
        <f>'実質公債費比率（分子）の構造'!O$48</f>
        <v>15672</v>
      </c>
      <c r="O46" s="182"/>
      <c r="P46" s="182"/>
    </row>
    <row r="47" spans="1:16" x14ac:dyDescent="0.2">
      <c r="A47" s="182" t="s">
        <v>68</v>
      </c>
      <c r="B47" s="182">
        <f>'実質公債費比率（分子）の構造'!K$47</f>
        <v>21174</v>
      </c>
      <c r="C47" s="182"/>
      <c r="D47" s="182"/>
      <c r="E47" s="182">
        <f>'実質公債費比率（分子）の構造'!L$47</f>
        <v>22639</v>
      </c>
      <c r="F47" s="182"/>
      <c r="G47" s="182"/>
      <c r="H47" s="182">
        <f>'実質公債費比率（分子）の構造'!M$47</f>
        <v>24974</v>
      </c>
      <c r="I47" s="182"/>
      <c r="J47" s="182"/>
      <c r="K47" s="182">
        <f>'実質公債費比率（分子）の構造'!N$47</f>
        <v>27246</v>
      </c>
      <c r="L47" s="182"/>
      <c r="M47" s="182"/>
      <c r="N47" s="182">
        <f>'実質公債費比率（分子）の構造'!O$47</f>
        <v>29495</v>
      </c>
      <c r="O47" s="182"/>
      <c r="P47" s="182"/>
    </row>
    <row r="48" spans="1:16" x14ac:dyDescent="0.2">
      <c r="A48" s="182" t="s">
        <v>69</v>
      </c>
      <c r="B48" s="182">
        <f>'実質公債費比率（分子）の構造'!K$46</f>
        <v>3391</v>
      </c>
      <c r="C48" s="182"/>
      <c r="D48" s="182"/>
      <c r="E48" s="182">
        <f>'実質公債費比率（分子）の構造'!L$46</f>
        <v>3680</v>
      </c>
      <c r="F48" s="182"/>
      <c r="G48" s="182"/>
      <c r="H48" s="182">
        <f>'実質公債費比率（分子）の構造'!M$46</f>
        <v>4592</v>
      </c>
      <c r="I48" s="182"/>
      <c r="J48" s="182"/>
      <c r="K48" s="182">
        <f>'実質公債費比率（分子）の構造'!N$46</f>
        <v>6055</v>
      </c>
      <c r="L48" s="182"/>
      <c r="M48" s="182"/>
      <c r="N48" s="182">
        <f>'実質公債費比率（分子）の構造'!O$46</f>
        <v>4299</v>
      </c>
      <c r="O48" s="182"/>
      <c r="P48" s="182"/>
    </row>
    <row r="49" spans="1:16" x14ac:dyDescent="0.2">
      <c r="A49" s="182" t="s">
        <v>70</v>
      </c>
      <c r="B49" s="182">
        <f>'実質公債費比率（分子）の構造'!K$45</f>
        <v>58157</v>
      </c>
      <c r="C49" s="182"/>
      <c r="D49" s="182"/>
      <c r="E49" s="182">
        <f>'実質公債費比率（分子）の構造'!L$45</f>
        <v>56802</v>
      </c>
      <c r="F49" s="182"/>
      <c r="G49" s="182"/>
      <c r="H49" s="182">
        <f>'実質公債費比率（分子）の構造'!M$45</f>
        <v>55445</v>
      </c>
      <c r="I49" s="182"/>
      <c r="J49" s="182"/>
      <c r="K49" s="182">
        <f>'実質公債費比率（分子）の構造'!N$45</f>
        <v>51526</v>
      </c>
      <c r="L49" s="182"/>
      <c r="M49" s="182"/>
      <c r="N49" s="182">
        <f>'実質公債費比率（分子）の構造'!O$45</f>
        <v>46326</v>
      </c>
      <c r="O49" s="182"/>
      <c r="P49" s="182"/>
    </row>
    <row r="50" spans="1:16" x14ac:dyDescent="0.2">
      <c r="A50" s="182" t="s">
        <v>71</v>
      </c>
      <c r="B50" s="182" t="e">
        <f>NA()</f>
        <v>#N/A</v>
      </c>
      <c r="C50" s="182">
        <f>IF(ISNUMBER('実質公債費比率（分子）の構造'!K$53),'実質公債費比率（分子）の構造'!K$53,NA())</f>
        <v>33701</v>
      </c>
      <c r="D50" s="182" t="e">
        <f>NA()</f>
        <v>#N/A</v>
      </c>
      <c r="E50" s="182" t="e">
        <f>NA()</f>
        <v>#N/A</v>
      </c>
      <c r="F50" s="182">
        <f>IF(ISNUMBER('実質公債費比率（分子）の構造'!L$53),'実質公債費比率（分子）の構造'!L$53,NA())</f>
        <v>34804</v>
      </c>
      <c r="G50" s="182" t="e">
        <f>NA()</f>
        <v>#N/A</v>
      </c>
      <c r="H50" s="182" t="e">
        <f>NA()</f>
        <v>#N/A</v>
      </c>
      <c r="I50" s="182">
        <f>IF(ISNUMBER('実質公債費比率（分子）の構造'!M$53),'実質公債費比率（分子）の構造'!M$53,NA())</f>
        <v>35295</v>
      </c>
      <c r="J50" s="182" t="e">
        <f>NA()</f>
        <v>#N/A</v>
      </c>
      <c r="K50" s="182" t="e">
        <f>NA()</f>
        <v>#N/A</v>
      </c>
      <c r="L50" s="182">
        <f>IF(ISNUMBER('実質公債費比率（分子）の構造'!N$53),'実質公債費比率（分子）の構造'!N$53,NA())</f>
        <v>34134</v>
      </c>
      <c r="M50" s="182" t="e">
        <f>NA()</f>
        <v>#N/A</v>
      </c>
      <c r="N50" s="182" t="e">
        <f>NA()</f>
        <v>#N/A</v>
      </c>
      <c r="O50" s="182">
        <f>IF(ISNUMBER('実質公債費比率（分子）の構造'!O$53),'実質公債費比率（分子）の構造'!O$53,NA())</f>
        <v>30567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671186</v>
      </c>
      <c r="E56" s="181"/>
      <c r="F56" s="181"/>
      <c r="G56" s="181">
        <f>'将来負担比率（分子）の構造'!J$52</f>
        <v>677756</v>
      </c>
      <c r="H56" s="181"/>
      <c r="I56" s="181"/>
      <c r="J56" s="181">
        <f>'将来負担比率（分子）の構造'!K$52</f>
        <v>691549</v>
      </c>
      <c r="K56" s="181"/>
      <c r="L56" s="181"/>
      <c r="M56" s="181">
        <f>'将来負担比率（分子）の構造'!L$52</f>
        <v>702185</v>
      </c>
      <c r="N56" s="181"/>
      <c r="O56" s="181"/>
      <c r="P56" s="181">
        <f>'将来負担比率（分子）の構造'!M$52</f>
        <v>714030</v>
      </c>
    </row>
    <row r="57" spans="1:16" x14ac:dyDescent="0.2">
      <c r="A57" s="181" t="s">
        <v>42</v>
      </c>
      <c r="B57" s="181"/>
      <c r="C57" s="181"/>
      <c r="D57" s="181">
        <f>'将来負担比率（分子）の構造'!I$51</f>
        <v>189528</v>
      </c>
      <c r="E57" s="181"/>
      <c r="F57" s="181"/>
      <c r="G57" s="181">
        <f>'将来負担比率（分子）の構造'!J$51</f>
        <v>189109</v>
      </c>
      <c r="H57" s="181"/>
      <c r="I57" s="181"/>
      <c r="J57" s="181">
        <f>'将来負担比率（分子）の構造'!K$51</f>
        <v>187329</v>
      </c>
      <c r="K57" s="181"/>
      <c r="L57" s="181"/>
      <c r="M57" s="181">
        <f>'将来負担比率（分子）の構造'!L$51</f>
        <v>182780</v>
      </c>
      <c r="N57" s="181"/>
      <c r="O57" s="181"/>
      <c r="P57" s="181">
        <f>'将来負担比率（分子）の構造'!M$51</f>
        <v>187933</v>
      </c>
    </row>
    <row r="58" spans="1:16" x14ac:dyDescent="0.2">
      <c r="A58" s="181" t="s">
        <v>41</v>
      </c>
      <c r="B58" s="181"/>
      <c r="C58" s="181"/>
      <c r="D58" s="181">
        <f>'将来負担比率（分子）の構造'!I$50</f>
        <v>115535</v>
      </c>
      <c r="E58" s="181"/>
      <c r="F58" s="181"/>
      <c r="G58" s="181">
        <f>'将来負担比率（分子）の構造'!J$50</f>
        <v>109482</v>
      </c>
      <c r="H58" s="181"/>
      <c r="I58" s="181"/>
      <c r="J58" s="181">
        <f>'将来負担比率（分子）の構造'!K$50</f>
        <v>96487</v>
      </c>
      <c r="K58" s="181"/>
      <c r="L58" s="181"/>
      <c r="M58" s="181">
        <f>'将来負担比率（分子）の構造'!L$50</f>
        <v>88806</v>
      </c>
      <c r="N58" s="181"/>
      <c r="O58" s="181"/>
      <c r="P58" s="181">
        <f>'将来負担比率（分子）の構造'!M$50</f>
        <v>97606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18084</v>
      </c>
      <c r="C61" s="181"/>
      <c r="D61" s="181"/>
      <c r="E61" s="181">
        <f>'将来負担比率（分子）の構造'!J$46</f>
        <v>18273</v>
      </c>
      <c r="F61" s="181"/>
      <c r="G61" s="181"/>
      <c r="H61" s="181">
        <f>'将来負担比率（分子）の構造'!K$46</f>
        <v>17841</v>
      </c>
      <c r="I61" s="181"/>
      <c r="J61" s="181"/>
      <c r="K61" s="181">
        <f>'将来負担比率（分子）の構造'!L$46</f>
        <v>17720</v>
      </c>
      <c r="L61" s="181"/>
      <c r="M61" s="181"/>
      <c r="N61" s="181">
        <f>'将来負担比率（分子）の構造'!M$46</f>
        <v>22623</v>
      </c>
      <c r="O61" s="181"/>
      <c r="P61" s="181"/>
    </row>
    <row r="62" spans="1:16" x14ac:dyDescent="0.2">
      <c r="A62" s="181" t="s">
        <v>35</v>
      </c>
      <c r="B62" s="181">
        <f>'将来負担比率（分子）の構造'!I$45</f>
        <v>69761</v>
      </c>
      <c r="C62" s="181"/>
      <c r="D62" s="181"/>
      <c r="E62" s="181">
        <f>'将来負担比率（分子）の構造'!J$45</f>
        <v>102465</v>
      </c>
      <c r="F62" s="181"/>
      <c r="G62" s="181"/>
      <c r="H62" s="181">
        <f>'将来負担比率（分子）の構造'!K$45</f>
        <v>94559</v>
      </c>
      <c r="I62" s="181"/>
      <c r="J62" s="181"/>
      <c r="K62" s="181">
        <f>'将来負担比率（分子）の構造'!L$45</f>
        <v>90008</v>
      </c>
      <c r="L62" s="181"/>
      <c r="M62" s="181"/>
      <c r="N62" s="181">
        <f>'将来負担比率（分子）の構造'!M$45</f>
        <v>86475</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269240</v>
      </c>
      <c r="C64" s="181"/>
      <c r="D64" s="181"/>
      <c r="E64" s="181">
        <f>'将来負担比率（分子）の構造'!J$43</f>
        <v>266357</v>
      </c>
      <c r="F64" s="181"/>
      <c r="G64" s="181"/>
      <c r="H64" s="181">
        <f>'将来負担比率（分子）の構造'!K$43</f>
        <v>252380</v>
      </c>
      <c r="I64" s="181"/>
      <c r="J64" s="181"/>
      <c r="K64" s="181">
        <f>'将来負担比率（分子）の構造'!L$43</f>
        <v>234620</v>
      </c>
      <c r="L64" s="181"/>
      <c r="M64" s="181"/>
      <c r="N64" s="181">
        <f>'将来負担比率（分子）の構造'!M$43</f>
        <v>216249</v>
      </c>
      <c r="O64" s="181"/>
      <c r="P64" s="181"/>
    </row>
    <row r="65" spans="1:16" x14ac:dyDescent="0.2">
      <c r="A65" s="181" t="s">
        <v>32</v>
      </c>
      <c r="B65" s="181">
        <f>'将来負担比率（分子）の構造'!I$42</f>
        <v>1418</v>
      </c>
      <c r="C65" s="181"/>
      <c r="D65" s="181"/>
      <c r="E65" s="181">
        <f>'将来負担比率（分子）の構造'!J$42</f>
        <v>1208</v>
      </c>
      <c r="F65" s="181"/>
      <c r="G65" s="181"/>
      <c r="H65" s="181">
        <f>'将来負担比率（分子）の構造'!K$42</f>
        <v>1190</v>
      </c>
      <c r="I65" s="181"/>
      <c r="J65" s="181"/>
      <c r="K65" s="181">
        <f>'将来負担比率（分子）の構造'!L$42</f>
        <v>1066</v>
      </c>
      <c r="L65" s="181"/>
      <c r="M65" s="181"/>
      <c r="N65" s="181">
        <f>'将来負担比率（分子）の構造'!M$42</f>
        <v>1027</v>
      </c>
      <c r="O65" s="181"/>
      <c r="P65" s="181"/>
    </row>
    <row r="66" spans="1:16" x14ac:dyDescent="0.2">
      <c r="A66" s="181" t="s">
        <v>31</v>
      </c>
      <c r="B66" s="181">
        <f>'将来負担比率（分子）の構造'!I$41</f>
        <v>1139857</v>
      </c>
      <c r="C66" s="181"/>
      <c r="D66" s="181"/>
      <c r="E66" s="181">
        <f>'将来負担比率（分子）の構造'!J$41</f>
        <v>1142844</v>
      </c>
      <c r="F66" s="181"/>
      <c r="G66" s="181"/>
      <c r="H66" s="181">
        <f>'将来負担比率（分子）の構造'!K$41</f>
        <v>1142269</v>
      </c>
      <c r="I66" s="181"/>
      <c r="J66" s="181"/>
      <c r="K66" s="181">
        <f>'将来負担比率（分子）の構造'!L$41</f>
        <v>1145785</v>
      </c>
      <c r="L66" s="181"/>
      <c r="M66" s="181"/>
      <c r="N66" s="181">
        <f>'将来負担比率（分子）の構造'!M$41</f>
        <v>1178248</v>
      </c>
      <c r="O66" s="181"/>
      <c r="P66" s="181"/>
    </row>
    <row r="67" spans="1:16" x14ac:dyDescent="0.2">
      <c r="A67" s="181" t="s">
        <v>75</v>
      </c>
      <c r="B67" s="181" t="e">
        <f>NA()</f>
        <v>#N/A</v>
      </c>
      <c r="C67" s="181">
        <f>IF(ISNUMBER('将来負担比率（分子）の構造'!I$53), IF('将来負担比率（分子）の構造'!I$53 &lt; 0, 0, '将来負担比率（分子）の構造'!I$53), NA())</f>
        <v>522113</v>
      </c>
      <c r="D67" s="181" t="e">
        <f>NA()</f>
        <v>#N/A</v>
      </c>
      <c r="E67" s="181" t="e">
        <f>NA()</f>
        <v>#N/A</v>
      </c>
      <c r="F67" s="181">
        <f>IF(ISNUMBER('将来負担比率（分子）の構造'!J$53), IF('将来負担比率（分子）の構造'!J$53 &lt; 0, 0, '将来負担比率（分子）の構造'!J$53), NA())</f>
        <v>554801</v>
      </c>
      <c r="G67" s="181" t="e">
        <f>NA()</f>
        <v>#N/A</v>
      </c>
      <c r="H67" s="181" t="e">
        <f>NA()</f>
        <v>#N/A</v>
      </c>
      <c r="I67" s="181">
        <f>IF(ISNUMBER('将来負担比率（分子）の構造'!K$53), IF('将来負担比率（分子）の構造'!K$53 &lt; 0, 0, '将来負担比率（分子）の構造'!K$53), NA())</f>
        <v>532875</v>
      </c>
      <c r="J67" s="181" t="e">
        <f>NA()</f>
        <v>#N/A</v>
      </c>
      <c r="K67" s="181" t="e">
        <f>NA()</f>
        <v>#N/A</v>
      </c>
      <c r="L67" s="181">
        <f>IF(ISNUMBER('将来負担比率（分子）の構造'!L$53), IF('将来負担比率（分子）の構造'!L$53 &lt; 0, 0, '将来負担比率（分子）の構造'!L$53), NA())</f>
        <v>515429</v>
      </c>
      <c r="M67" s="181" t="e">
        <f>NA()</f>
        <v>#N/A</v>
      </c>
      <c r="N67" s="181" t="e">
        <f>NA()</f>
        <v>#N/A</v>
      </c>
      <c r="O67" s="181">
        <f>IF(ISNUMBER('将来負担比率（分子）の構造'!M$53), IF('将来負担比率（分子）の構造'!M$53 &lt; 0, 0, '将来負担比率（分子）の構造'!M$53), NA())</f>
        <v>505055</v>
      </c>
      <c r="P67" s="181" t="e">
        <f>NA()</f>
        <v>#N/A</v>
      </c>
    </row>
    <row r="70" spans="1:16" x14ac:dyDescent="0.2">
      <c r="A70" s="183" t="s">
        <v>76</v>
      </c>
      <c r="B70" s="183"/>
      <c r="C70" s="183"/>
      <c r="D70" s="183"/>
      <c r="E70" s="183"/>
      <c r="F70" s="183"/>
    </row>
    <row r="71" spans="1:16" x14ac:dyDescent="0.2">
      <c r="A71" s="184"/>
      <c r="B71" s="184" t="e">
        <f>#REF!</f>
        <v>#REF!</v>
      </c>
      <c r="C71" s="184" t="e">
        <f>#REF!</f>
        <v>#REF!</v>
      </c>
      <c r="D71" s="184" t="e">
        <f>#REF!</f>
        <v>#REF!</v>
      </c>
    </row>
    <row r="72" spans="1:16" x14ac:dyDescent="0.2">
      <c r="A72" s="184" t="s">
        <v>77</v>
      </c>
      <c r="B72" s="185" t="e">
        <f>#REF!</f>
        <v>#REF!</v>
      </c>
      <c r="C72" s="185" t="e">
        <f>#REF!</f>
        <v>#REF!</v>
      </c>
      <c r="D72" s="185" t="e">
        <f>#REF!</f>
        <v>#REF!</v>
      </c>
    </row>
    <row r="73" spans="1:16" x14ac:dyDescent="0.2">
      <c r="A73" s="184" t="s">
        <v>78</v>
      </c>
      <c r="B73" s="185" t="e">
        <f>#REF!</f>
        <v>#REF!</v>
      </c>
      <c r="C73" s="185" t="e">
        <f>#REF!</f>
        <v>#REF!</v>
      </c>
      <c r="D73" s="185" t="e">
        <f>#REF!</f>
        <v>#REF!</v>
      </c>
    </row>
    <row r="74" spans="1:16" x14ac:dyDescent="0.2">
      <c r="A74" s="184" t="s">
        <v>79</v>
      </c>
      <c r="B74" s="185" t="e">
        <f>#REF!</f>
        <v>#REF!</v>
      </c>
      <c r="C74" s="185" t="e">
        <f>#REF!</f>
        <v>#REF!</v>
      </c>
      <c r="D74" s="185" t="e">
        <f>#REF!</f>
        <v>#REF!</v>
      </c>
    </row>
  </sheetData>
  <sheetProtection algorithmName="SHA-512" hashValue="4MkBPhCI8SlN5d1skTYTMjy/xXAsx4Imp+mPuyH92mxb3CLuCngCDE0dXCgC19BqpGA9Gjvtlrlg9Qe0vGYkVw==" saltValue="LlYNNzQcpg7dA1KWbDaz2g=="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226</v>
      </c>
      <c r="C5" s="634"/>
      <c r="D5" s="634"/>
      <c r="E5" s="634"/>
      <c r="F5" s="634"/>
      <c r="G5" s="634"/>
      <c r="H5" s="634"/>
      <c r="I5" s="634"/>
      <c r="J5" s="634"/>
      <c r="K5" s="634"/>
      <c r="L5" s="634"/>
      <c r="M5" s="634"/>
      <c r="N5" s="634"/>
      <c r="O5" s="634"/>
      <c r="P5" s="634"/>
      <c r="Q5" s="635"/>
      <c r="R5" s="636">
        <v>236747785</v>
      </c>
      <c r="S5" s="637"/>
      <c r="T5" s="637"/>
      <c r="U5" s="637"/>
      <c r="V5" s="637"/>
      <c r="W5" s="637"/>
      <c r="X5" s="637"/>
      <c r="Y5" s="638"/>
      <c r="Z5" s="639">
        <v>30.2</v>
      </c>
      <c r="AA5" s="639"/>
      <c r="AB5" s="639"/>
      <c r="AC5" s="639"/>
      <c r="AD5" s="640">
        <v>219952531</v>
      </c>
      <c r="AE5" s="640"/>
      <c r="AF5" s="640"/>
      <c r="AG5" s="640"/>
      <c r="AH5" s="640"/>
      <c r="AI5" s="640"/>
      <c r="AJ5" s="640"/>
      <c r="AK5" s="640"/>
      <c r="AL5" s="641">
        <v>71.400000000000006</v>
      </c>
      <c r="AM5" s="642"/>
      <c r="AN5" s="642"/>
      <c r="AO5" s="643"/>
      <c r="AP5" s="633" t="s">
        <v>227</v>
      </c>
      <c r="AQ5" s="634"/>
      <c r="AR5" s="634"/>
      <c r="AS5" s="634"/>
      <c r="AT5" s="634"/>
      <c r="AU5" s="634"/>
      <c r="AV5" s="634"/>
      <c r="AW5" s="634"/>
      <c r="AX5" s="634"/>
      <c r="AY5" s="634"/>
      <c r="AZ5" s="634"/>
      <c r="BA5" s="634"/>
      <c r="BB5" s="634"/>
      <c r="BC5" s="634"/>
      <c r="BD5" s="634"/>
      <c r="BE5" s="634"/>
      <c r="BF5" s="635"/>
      <c r="BG5" s="647">
        <v>213103067</v>
      </c>
      <c r="BH5" s="648"/>
      <c r="BI5" s="648"/>
      <c r="BJ5" s="648"/>
      <c r="BK5" s="648"/>
      <c r="BL5" s="648"/>
      <c r="BM5" s="648"/>
      <c r="BN5" s="649"/>
      <c r="BO5" s="650">
        <v>90</v>
      </c>
      <c r="BP5" s="650"/>
      <c r="BQ5" s="650"/>
      <c r="BR5" s="650"/>
      <c r="BS5" s="651">
        <v>2893779</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2">
      <c r="B6" s="644" t="s">
        <v>231</v>
      </c>
      <c r="C6" s="645"/>
      <c r="D6" s="645"/>
      <c r="E6" s="645"/>
      <c r="F6" s="645"/>
      <c r="G6" s="645"/>
      <c r="H6" s="645"/>
      <c r="I6" s="645"/>
      <c r="J6" s="645"/>
      <c r="K6" s="645"/>
      <c r="L6" s="645"/>
      <c r="M6" s="645"/>
      <c r="N6" s="645"/>
      <c r="O6" s="645"/>
      <c r="P6" s="645"/>
      <c r="Q6" s="646"/>
      <c r="R6" s="647">
        <v>3323943</v>
      </c>
      <c r="S6" s="648"/>
      <c r="T6" s="648"/>
      <c r="U6" s="648"/>
      <c r="V6" s="648"/>
      <c r="W6" s="648"/>
      <c r="X6" s="648"/>
      <c r="Y6" s="649"/>
      <c r="Z6" s="650">
        <v>0.4</v>
      </c>
      <c r="AA6" s="650"/>
      <c r="AB6" s="650"/>
      <c r="AC6" s="650"/>
      <c r="AD6" s="651">
        <v>3323943</v>
      </c>
      <c r="AE6" s="651"/>
      <c r="AF6" s="651"/>
      <c r="AG6" s="651"/>
      <c r="AH6" s="651"/>
      <c r="AI6" s="651"/>
      <c r="AJ6" s="651"/>
      <c r="AK6" s="651"/>
      <c r="AL6" s="652">
        <v>1.1000000000000001</v>
      </c>
      <c r="AM6" s="653"/>
      <c r="AN6" s="653"/>
      <c r="AO6" s="654"/>
      <c r="AP6" s="644" t="s">
        <v>232</v>
      </c>
      <c r="AQ6" s="645"/>
      <c r="AR6" s="645"/>
      <c r="AS6" s="645"/>
      <c r="AT6" s="645"/>
      <c r="AU6" s="645"/>
      <c r="AV6" s="645"/>
      <c r="AW6" s="645"/>
      <c r="AX6" s="645"/>
      <c r="AY6" s="645"/>
      <c r="AZ6" s="645"/>
      <c r="BA6" s="645"/>
      <c r="BB6" s="645"/>
      <c r="BC6" s="645"/>
      <c r="BD6" s="645"/>
      <c r="BE6" s="645"/>
      <c r="BF6" s="646"/>
      <c r="BG6" s="647">
        <v>213103067</v>
      </c>
      <c r="BH6" s="648"/>
      <c r="BI6" s="648"/>
      <c r="BJ6" s="648"/>
      <c r="BK6" s="648"/>
      <c r="BL6" s="648"/>
      <c r="BM6" s="648"/>
      <c r="BN6" s="649"/>
      <c r="BO6" s="650">
        <v>90</v>
      </c>
      <c r="BP6" s="650"/>
      <c r="BQ6" s="650"/>
      <c r="BR6" s="650"/>
      <c r="BS6" s="651">
        <v>2893779</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1545210</v>
      </c>
      <c r="CS6" s="648"/>
      <c r="CT6" s="648"/>
      <c r="CU6" s="648"/>
      <c r="CV6" s="648"/>
      <c r="CW6" s="648"/>
      <c r="CX6" s="648"/>
      <c r="CY6" s="649"/>
      <c r="CZ6" s="641">
        <v>0.2</v>
      </c>
      <c r="DA6" s="642"/>
      <c r="DB6" s="642"/>
      <c r="DC6" s="661"/>
      <c r="DD6" s="656" t="s">
        <v>129</v>
      </c>
      <c r="DE6" s="648"/>
      <c r="DF6" s="648"/>
      <c r="DG6" s="648"/>
      <c r="DH6" s="648"/>
      <c r="DI6" s="648"/>
      <c r="DJ6" s="648"/>
      <c r="DK6" s="648"/>
      <c r="DL6" s="648"/>
      <c r="DM6" s="648"/>
      <c r="DN6" s="648"/>
      <c r="DO6" s="648"/>
      <c r="DP6" s="649"/>
      <c r="DQ6" s="656">
        <v>1545208</v>
      </c>
      <c r="DR6" s="648"/>
      <c r="DS6" s="648"/>
      <c r="DT6" s="648"/>
      <c r="DU6" s="648"/>
      <c r="DV6" s="648"/>
      <c r="DW6" s="648"/>
      <c r="DX6" s="648"/>
      <c r="DY6" s="648"/>
      <c r="DZ6" s="648"/>
      <c r="EA6" s="648"/>
      <c r="EB6" s="648"/>
      <c r="EC6" s="657"/>
    </row>
    <row r="7" spans="2:143" ht="11.25" customHeight="1" x14ac:dyDescent="0.2">
      <c r="B7" s="644" t="s">
        <v>234</v>
      </c>
      <c r="C7" s="645"/>
      <c r="D7" s="645"/>
      <c r="E7" s="645"/>
      <c r="F7" s="645"/>
      <c r="G7" s="645"/>
      <c r="H7" s="645"/>
      <c r="I7" s="645"/>
      <c r="J7" s="645"/>
      <c r="K7" s="645"/>
      <c r="L7" s="645"/>
      <c r="M7" s="645"/>
      <c r="N7" s="645"/>
      <c r="O7" s="645"/>
      <c r="P7" s="645"/>
      <c r="Q7" s="646"/>
      <c r="R7" s="647">
        <v>201091</v>
      </c>
      <c r="S7" s="648"/>
      <c r="T7" s="648"/>
      <c r="U7" s="648"/>
      <c r="V7" s="648"/>
      <c r="W7" s="648"/>
      <c r="X7" s="648"/>
      <c r="Y7" s="649"/>
      <c r="Z7" s="650">
        <v>0</v>
      </c>
      <c r="AA7" s="650"/>
      <c r="AB7" s="650"/>
      <c r="AC7" s="650"/>
      <c r="AD7" s="651">
        <v>201091</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121496352</v>
      </c>
      <c r="BH7" s="648"/>
      <c r="BI7" s="648"/>
      <c r="BJ7" s="648"/>
      <c r="BK7" s="648"/>
      <c r="BL7" s="648"/>
      <c r="BM7" s="648"/>
      <c r="BN7" s="649"/>
      <c r="BO7" s="650">
        <v>51.3</v>
      </c>
      <c r="BP7" s="650"/>
      <c r="BQ7" s="650"/>
      <c r="BR7" s="650"/>
      <c r="BS7" s="651">
        <v>2893779</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150358690</v>
      </c>
      <c r="CS7" s="648"/>
      <c r="CT7" s="648"/>
      <c r="CU7" s="648"/>
      <c r="CV7" s="648"/>
      <c r="CW7" s="648"/>
      <c r="CX7" s="648"/>
      <c r="CY7" s="649"/>
      <c r="CZ7" s="650">
        <v>19.3</v>
      </c>
      <c r="DA7" s="650"/>
      <c r="DB7" s="650"/>
      <c r="DC7" s="650"/>
      <c r="DD7" s="656">
        <v>1263805</v>
      </c>
      <c r="DE7" s="648"/>
      <c r="DF7" s="648"/>
      <c r="DG7" s="648"/>
      <c r="DH7" s="648"/>
      <c r="DI7" s="648"/>
      <c r="DJ7" s="648"/>
      <c r="DK7" s="648"/>
      <c r="DL7" s="648"/>
      <c r="DM7" s="648"/>
      <c r="DN7" s="648"/>
      <c r="DO7" s="648"/>
      <c r="DP7" s="649"/>
      <c r="DQ7" s="656">
        <v>25144804</v>
      </c>
      <c r="DR7" s="648"/>
      <c r="DS7" s="648"/>
      <c r="DT7" s="648"/>
      <c r="DU7" s="648"/>
      <c r="DV7" s="648"/>
      <c r="DW7" s="648"/>
      <c r="DX7" s="648"/>
      <c r="DY7" s="648"/>
      <c r="DZ7" s="648"/>
      <c r="EA7" s="648"/>
      <c r="EB7" s="648"/>
      <c r="EC7" s="657"/>
    </row>
    <row r="8" spans="2:143" ht="11.25" customHeight="1" x14ac:dyDescent="0.2">
      <c r="B8" s="644" t="s">
        <v>237</v>
      </c>
      <c r="C8" s="645"/>
      <c r="D8" s="645"/>
      <c r="E8" s="645"/>
      <c r="F8" s="645"/>
      <c r="G8" s="645"/>
      <c r="H8" s="645"/>
      <c r="I8" s="645"/>
      <c r="J8" s="645"/>
      <c r="K8" s="645"/>
      <c r="L8" s="645"/>
      <c r="M8" s="645"/>
      <c r="N8" s="645"/>
      <c r="O8" s="645"/>
      <c r="P8" s="645"/>
      <c r="Q8" s="646"/>
      <c r="R8" s="647">
        <v>834285</v>
      </c>
      <c r="S8" s="648"/>
      <c r="T8" s="648"/>
      <c r="U8" s="648"/>
      <c r="V8" s="648"/>
      <c r="W8" s="648"/>
      <c r="X8" s="648"/>
      <c r="Y8" s="649"/>
      <c r="Z8" s="650">
        <v>0.1</v>
      </c>
      <c r="AA8" s="650"/>
      <c r="AB8" s="650"/>
      <c r="AC8" s="650"/>
      <c r="AD8" s="651">
        <v>834285</v>
      </c>
      <c r="AE8" s="651"/>
      <c r="AF8" s="651"/>
      <c r="AG8" s="651"/>
      <c r="AH8" s="651"/>
      <c r="AI8" s="651"/>
      <c r="AJ8" s="651"/>
      <c r="AK8" s="651"/>
      <c r="AL8" s="652">
        <v>0.3</v>
      </c>
      <c r="AM8" s="653"/>
      <c r="AN8" s="653"/>
      <c r="AO8" s="654"/>
      <c r="AP8" s="644" t="s">
        <v>238</v>
      </c>
      <c r="AQ8" s="645"/>
      <c r="AR8" s="645"/>
      <c r="AS8" s="645"/>
      <c r="AT8" s="645"/>
      <c r="AU8" s="645"/>
      <c r="AV8" s="645"/>
      <c r="AW8" s="645"/>
      <c r="AX8" s="645"/>
      <c r="AY8" s="645"/>
      <c r="AZ8" s="645"/>
      <c r="BA8" s="645"/>
      <c r="BB8" s="645"/>
      <c r="BC8" s="645"/>
      <c r="BD8" s="645"/>
      <c r="BE8" s="645"/>
      <c r="BF8" s="646"/>
      <c r="BG8" s="647">
        <v>2123325</v>
      </c>
      <c r="BH8" s="648"/>
      <c r="BI8" s="648"/>
      <c r="BJ8" s="648"/>
      <c r="BK8" s="648"/>
      <c r="BL8" s="648"/>
      <c r="BM8" s="648"/>
      <c r="BN8" s="649"/>
      <c r="BO8" s="650">
        <v>0.9</v>
      </c>
      <c r="BP8" s="650"/>
      <c r="BQ8" s="650"/>
      <c r="BR8" s="650"/>
      <c r="BS8" s="656" t="s">
        <v>239</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216772551</v>
      </c>
      <c r="CS8" s="648"/>
      <c r="CT8" s="648"/>
      <c r="CU8" s="648"/>
      <c r="CV8" s="648"/>
      <c r="CW8" s="648"/>
      <c r="CX8" s="648"/>
      <c r="CY8" s="649"/>
      <c r="CZ8" s="650">
        <v>27.9</v>
      </c>
      <c r="DA8" s="650"/>
      <c r="DB8" s="650"/>
      <c r="DC8" s="650"/>
      <c r="DD8" s="656">
        <v>4203120</v>
      </c>
      <c r="DE8" s="648"/>
      <c r="DF8" s="648"/>
      <c r="DG8" s="648"/>
      <c r="DH8" s="648"/>
      <c r="DI8" s="648"/>
      <c r="DJ8" s="648"/>
      <c r="DK8" s="648"/>
      <c r="DL8" s="648"/>
      <c r="DM8" s="648"/>
      <c r="DN8" s="648"/>
      <c r="DO8" s="648"/>
      <c r="DP8" s="649"/>
      <c r="DQ8" s="656">
        <v>102111818</v>
      </c>
      <c r="DR8" s="648"/>
      <c r="DS8" s="648"/>
      <c r="DT8" s="648"/>
      <c r="DU8" s="648"/>
      <c r="DV8" s="648"/>
      <c r="DW8" s="648"/>
      <c r="DX8" s="648"/>
      <c r="DY8" s="648"/>
      <c r="DZ8" s="648"/>
      <c r="EA8" s="648"/>
      <c r="EB8" s="648"/>
      <c r="EC8" s="657"/>
    </row>
    <row r="9" spans="2:143" ht="11.25" customHeight="1" x14ac:dyDescent="0.2">
      <c r="B9" s="644" t="s">
        <v>241</v>
      </c>
      <c r="C9" s="645"/>
      <c r="D9" s="645"/>
      <c r="E9" s="645"/>
      <c r="F9" s="645"/>
      <c r="G9" s="645"/>
      <c r="H9" s="645"/>
      <c r="I9" s="645"/>
      <c r="J9" s="645"/>
      <c r="K9" s="645"/>
      <c r="L9" s="645"/>
      <c r="M9" s="645"/>
      <c r="N9" s="645"/>
      <c r="O9" s="645"/>
      <c r="P9" s="645"/>
      <c r="Q9" s="646"/>
      <c r="R9" s="647">
        <v>825695</v>
      </c>
      <c r="S9" s="648"/>
      <c r="T9" s="648"/>
      <c r="U9" s="648"/>
      <c r="V9" s="648"/>
      <c r="W9" s="648"/>
      <c r="X9" s="648"/>
      <c r="Y9" s="649"/>
      <c r="Z9" s="650">
        <v>0.1</v>
      </c>
      <c r="AA9" s="650"/>
      <c r="AB9" s="650"/>
      <c r="AC9" s="650"/>
      <c r="AD9" s="651">
        <v>825695</v>
      </c>
      <c r="AE9" s="651"/>
      <c r="AF9" s="651"/>
      <c r="AG9" s="651"/>
      <c r="AH9" s="651"/>
      <c r="AI9" s="651"/>
      <c r="AJ9" s="651"/>
      <c r="AK9" s="651"/>
      <c r="AL9" s="652">
        <v>0.3</v>
      </c>
      <c r="AM9" s="653"/>
      <c r="AN9" s="653"/>
      <c r="AO9" s="654"/>
      <c r="AP9" s="644" t="s">
        <v>242</v>
      </c>
      <c r="AQ9" s="645"/>
      <c r="AR9" s="645"/>
      <c r="AS9" s="645"/>
      <c r="AT9" s="645"/>
      <c r="AU9" s="645"/>
      <c r="AV9" s="645"/>
      <c r="AW9" s="645"/>
      <c r="AX9" s="645"/>
      <c r="AY9" s="645"/>
      <c r="AZ9" s="645"/>
      <c r="BA9" s="645"/>
      <c r="BB9" s="645"/>
      <c r="BC9" s="645"/>
      <c r="BD9" s="645"/>
      <c r="BE9" s="645"/>
      <c r="BF9" s="646"/>
      <c r="BG9" s="647">
        <v>99957439</v>
      </c>
      <c r="BH9" s="648"/>
      <c r="BI9" s="648"/>
      <c r="BJ9" s="648"/>
      <c r="BK9" s="648"/>
      <c r="BL9" s="648"/>
      <c r="BM9" s="648"/>
      <c r="BN9" s="649"/>
      <c r="BO9" s="650">
        <v>42.2</v>
      </c>
      <c r="BP9" s="650"/>
      <c r="BQ9" s="650"/>
      <c r="BR9" s="650"/>
      <c r="BS9" s="656" t="s">
        <v>129</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83107015</v>
      </c>
      <c r="CS9" s="648"/>
      <c r="CT9" s="648"/>
      <c r="CU9" s="648"/>
      <c r="CV9" s="648"/>
      <c r="CW9" s="648"/>
      <c r="CX9" s="648"/>
      <c r="CY9" s="649"/>
      <c r="CZ9" s="650">
        <v>10.7</v>
      </c>
      <c r="DA9" s="650"/>
      <c r="DB9" s="650"/>
      <c r="DC9" s="650"/>
      <c r="DD9" s="656">
        <v>5038683</v>
      </c>
      <c r="DE9" s="648"/>
      <c r="DF9" s="648"/>
      <c r="DG9" s="648"/>
      <c r="DH9" s="648"/>
      <c r="DI9" s="648"/>
      <c r="DJ9" s="648"/>
      <c r="DK9" s="648"/>
      <c r="DL9" s="648"/>
      <c r="DM9" s="648"/>
      <c r="DN9" s="648"/>
      <c r="DO9" s="648"/>
      <c r="DP9" s="649"/>
      <c r="DQ9" s="656">
        <v>33595961</v>
      </c>
      <c r="DR9" s="648"/>
      <c r="DS9" s="648"/>
      <c r="DT9" s="648"/>
      <c r="DU9" s="648"/>
      <c r="DV9" s="648"/>
      <c r="DW9" s="648"/>
      <c r="DX9" s="648"/>
      <c r="DY9" s="648"/>
      <c r="DZ9" s="648"/>
      <c r="EA9" s="648"/>
      <c r="EB9" s="648"/>
      <c r="EC9" s="657"/>
    </row>
    <row r="10" spans="2:143" ht="11.25" customHeight="1" x14ac:dyDescent="0.2">
      <c r="B10" s="644" t="s">
        <v>244</v>
      </c>
      <c r="C10" s="645"/>
      <c r="D10" s="645"/>
      <c r="E10" s="645"/>
      <c r="F10" s="645"/>
      <c r="G10" s="645"/>
      <c r="H10" s="645"/>
      <c r="I10" s="645"/>
      <c r="J10" s="645"/>
      <c r="K10" s="645"/>
      <c r="L10" s="645"/>
      <c r="M10" s="645"/>
      <c r="N10" s="645"/>
      <c r="O10" s="645"/>
      <c r="P10" s="645"/>
      <c r="Q10" s="646"/>
      <c r="R10" s="647">
        <v>252360</v>
      </c>
      <c r="S10" s="648"/>
      <c r="T10" s="648"/>
      <c r="U10" s="648"/>
      <c r="V10" s="648"/>
      <c r="W10" s="648"/>
      <c r="X10" s="648"/>
      <c r="Y10" s="649"/>
      <c r="Z10" s="650">
        <v>0</v>
      </c>
      <c r="AA10" s="650"/>
      <c r="AB10" s="650"/>
      <c r="AC10" s="650"/>
      <c r="AD10" s="651">
        <v>252360</v>
      </c>
      <c r="AE10" s="651"/>
      <c r="AF10" s="651"/>
      <c r="AG10" s="651"/>
      <c r="AH10" s="651"/>
      <c r="AI10" s="651"/>
      <c r="AJ10" s="651"/>
      <c r="AK10" s="651"/>
      <c r="AL10" s="652">
        <v>0.1</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5012424</v>
      </c>
      <c r="BH10" s="648"/>
      <c r="BI10" s="648"/>
      <c r="BJ10" s="648"/>
      <c r="BK10" s="648"/>
      <c r="BL10" s="648"/>
      <c r="BM10" s="648"/>
      <c r="BN10" s="649"/>
      <c r="BO10" s="650">
        <v>2.1</v>
      </c>
      <c r="BP10" s="650"/>
      <c r="BQ10" s="650"/>
      <c r="BR10" s="650"/>
      <c r="BS10" s="656" t="s">
        <v>129</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1212109</v>
      </c>
      <c r="CS10" s="648"/>
      <c r="CT10" s="648"/>
      <c r="CU10" s="648"/>
      <c r="CV10" s="648"/>
      <c r="CW10" s="648"/>
      <c r="CX10" s="648"/>
      <c r="CY10" s="649"/>
      <c r="CZ10" s="650">
        <v>0.2</v>
      </c>
      <c r="DA10" s="650"/>
      <c r="DB10" s="650"/>
      <c r="DC10" s="650"/>
      <c r="DD10" s="656">
        <v>4607</v>
      </c>
      <c r="DE10" s="648"/>
      <c r="DF10" s="648"/>
      <c r="DG10" s="648"/>
      <c r="DH10" s="648"/>
      <c r="DI10" s="648"/>
      <c r="DJ10" s="648"/>
      <c r="DK10" s="648"/>
      <c r="DL10" s="648"/>
      <c r="DM10" s="648"/>
      <c r="DN10" s="648"/>
      <c r="DO10" s="648"/>
      <c r="DP10" s="649"/>
      <c r="DQ10" s="656">
        <v>840783</v>
      </c>
      <c r="DR10" s="648"/>
      <c r="DS10" s="648"/>
      <c r="DT10" s="648"/>
      <c r="DU10" s="648"/>
      <c r="DV10" s="648"/>
      <c r="DW10" s="648"/>
      <c r="DX10" s="648"/>
      <c r="DY10" s="648"/>
      <c r="DZ10" s="648"/>
      <c r="EA10" s="648"/>
      <c r="EB10" s="648"/>
      <c r="EC10" s="657"/>
    </row>
    <row r="11" spans="2:143" ht="11.25" customHeight="1" x14ac:dyDescent="0.2">
      <c r="B11" s="644" t="s">
        <v>247</v>
      </c>
      <c r="C11" s="645"/>
      <c r="D11" s="645"/>
      <c r="E11" s="645"/>
      <c r="F11" s="645"/>
      <c r="G11" s="645"/>
      <c r="H11" s="645"/>
      <c r="I11" s="645"/>
      <c r="J11" s="645"/>
      <c r="K11" s="645"/>
      <c r="L11" s="645"/>
      <c r="M11" s="645"/>
      <c r="N11" s="645"/>
      <c r="O11" s="645"/>
      <c r="P11" s="645"/>
      <c r="Q11" s="646"/>
      <c r="R11" s="647">
        <v>26459033</v>
      </c>
      <c r="S11" s="648"/>
      <c r="T11" s="648"/>
      <c r="U11" s="648"/>
      <c r="V11" s="648"/>
      <c r="W11" s="648"/>
      <c r="X11" s="648"/>
      <c r="Y11" s="649"/>
      <c r="Z11" s="652">
        <v>3.4</v>
      </c>
      <c r="AA11" s="653"/>
      <c r="AB11" s="653"/>
      <c r="AC11" s="665"/>
      <c r="AD11" s="656">
        <v>26459033</v>
      </c>
      <c r="AE11" s="648"/>
      <c r="AF11" s="648"/>
      <c r="AG11" s="648"/>
      <c r="AH11" s="648"/>
      <c r="AI11" s="648"/>
      <c r="AJ11" s="648"/>
      <c r="AK11" s="649"/>
      <c r="AL11" s="652">
        <v>8.6</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14403164</v>
      </c>
      <c r="BH11" s="648"/>
      <c r="BI11" s="648"/>
      <c r="BJ11" s="648"/>
      <c r="BK11" s="648"/>
      <c r="BL11" s="648"/>
      <c r="BM11" s="648"/>
      <c r="BN11" s="649"/>
      <c r="BO11" s="650">
        <v>6.1</v>
      </c>
      <c r="BP11" s="650"/>
      <c r="BQ11" s="650"/>
      <c r="BR11" s="650"/>
      <c r="BS11" s="656">
        <v>2893779</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4672744</v>
      </c>
      <c r="CS11" s="648"/>
      <c r="CT11" s="648"/>
      <c r="CU11" s="648"/>
      <c r="CV11" s="648"/>
      <c r="CW11" s="648"/>
      <c r="CX11" s="648"/>
      <c r="CY11" s="649"/>
      <c r="CZ11" s="650">
        <v>0.6</v>
      </c>
      <c r="DA11" s="650"/>
      <c r="DB11" s="650"/>
      <c r="DC11" s="650"/>
      <c r="DD11" s="656">
        <v>1207873</v>
      </c>
      <c r="DE11" s="648"/>
      <c r="DF11" s="648"/>
      <c r="DG11" s="648"/>
      <c r="DH11" s="648"/>
      <c r="DI11" s="648"/>
      <c r="DJ11" s="648"/>
      <c r="DK11" s="648"/>
      <c r="DL11" s="648"/>
      <c r="DM11" s="648"/>
      <c r="DN11" s="648"/>
      <c r="DO11" s="648"/>
      <c r="DP11" s="649"/>
      <c r="DQ11" s="656">
        <v>3412811</v>
      </c>
      <c r="DR11" s="648"/>
      <c r="DS11" s="648"/>
      <c r="DT11" s="648"/>
      <c r="DU11" s="648"/>
      <c r="DV11" s="648"/>
      <c r="DW11" s="648"/>
      <c r="DX11" s="648"/>
      <c r="DY11" s="648"/>
      <c r="DZ11" s="648"/>
      <c r="EA11" s="648"/>
      <c r="EB11" s="648"/>
      <c r="EC11" s="657"/>
    </row>
    <row r="12" spans="2:143" ht="11.25" customHeight="1" x14ac:dyDescent="0.2">
      <c r="B12" s="644" t="s">
        <v>250</v>
      </c>
      <c r="C12" s="645"/>
      <c r="D12" s="645"/>
      <c r="E12" s="645"/>
      <c r="F12" s="645"/>
      <c r="G12" s="645"/>
      <c r="H12" s="645"/>
      <c r="I12" s="645"/>
      <c r="J12" s="645"/>
      <c r="K12" s="645"/>
      <c r="L12" s="645"/>
      <c r="M12" s="645"/>
      <c r="N12" s="645"/>
      <c r="O12" s="645"/>
      <c r="P12" s="645"/>
      <c r="Q12" s="646"/>
      <c r="R12" s="647">
        <v>54008</v>
      </c>
      <c r="S12" s="648"/>
      <c r="T12" s="648"/>
      <c r="U12" s="648"/>
      <c r="V12" s="648"/>
      <c r="W12" s="648"/>
      <c r="X12" s="648"/>
      <c r="Y12" s="649"/>
      <c r="Z12" s="650">
        <v>0</v>
      </c>
      <c r="AA12" s="650"/>
      <c r="AB12" s="650"/>
      <c r="AC12" s="650"/>
      <c r="AD12" s="651">
        <v>54008</v>
      </c>
      <c r="AE12" s="651"/>
      <c r="AF12" s="651"/>
      <c r="AG12" s="651"/>
      <c r="AH12" s="651"/>
      <c r="AI12" s="651"/>
      <c r="AJ12" s="651"/>
      <c r="AK12" s="651"/>
      <c r="AL12" s="652">
        <v>0</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82314623</v>
      </c>
      <c r="BH12" s="648"/>
      <c r="BI12" s="648"/>
      <c r="BJ12" s="648"/>
      <c r="BK12" s="648"/>
      <c r="BL12" s="648"/>
      <c r="BM12" s="648"/>
      <c r="BN12" s="649"/>
      <c r="BO12" s="650">
        <v>34.799999999999997</v>
      </c>
      <c r="BP12" s="650"/>
      <c r="BQ12" s="650"/>
      <c r="BR12" s="650"/>
      <c r="BS12" s="656" t="s">
        <v>239</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22214396</v>
      </c>
      <c r="CS12" s="648"/>
      <c r="CT12" s="648"/>
      <c r="CU12" s="648"/>
      <c r="CV12" s="648"/>
      <c r="CW12" s="648"/>
      <c r="CX12" s="648"/>
      <c r="CY12" s="649"/>
      <c r="CZ12" s="650">
        <v>2.9</v>
      </c>
      <c r="DA12" s="650"/>
      <c r="DB12" s="650"/>
      <c r="DC12" s="650"/>
      <c r="DD12" s="656">
        <v>454890</v>
      </c>
      <c r="DE12" s="648"/>
      <c r="DF12" s="648"/>
      <c r="DG12" s="648"/>
      <c r="DH12" s="648"/>
      <c r="DI12" s="648"/>
      <c r="DJ12" s="648"/>
      <c r="DK12" s="648"/>
      <c r="DL12" s="648"/>
      <c r="DM12" s="648"/>
      <c r="DN12" s="648"/>
      <c r="DO12" s="648"/>
      <c r="DP12" s="649"/>
      <c r="DQ12" s="656">
        <v>10533257</v>
      </c>
      <c r="DR12" s="648"/>
      <c r="DS12" s="648"/>
      <c r="DT12" s="648"/>
      <c r="DU12" s="648"/>
      <c r="DV12" s="648"/>
      <c r="DW12" s="648"/>
      <c r="DX12" s="648"/>
      <c r="DY12" s="648"/>
      <c r="DZ12" s="648"/>
      <c r="EA12" s="648"/>
      <c r="EB12" s="648"/>
      <c r="EC12" s="657"/>
    </row>
    <row r="13" spans="2:143" ht="11.25" customHeight="1" x14ac:dyDescent="0.2">
      <c r="B13" s="644" t="s">
        <v>253</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239</v>
      </c>
      <c r="AA13" s="650"/>
      <c r="AB13" s="650"/>
      <c r="AC13" s="650"/>
      <c r="AD13" s="651" t="s">
        <v>239</v>
      </c>
      <c r="AE13" s="651"/>
      <c r="AF13" s="651"/>
      <c r="AG13" s="651"/>
      <c r="AH13" s="651"/>
      <c r="AI13" s="651"/>
      <c r="AJ13" s="651"/>
      <c r="AK13" s="651"/>
      <c r="AL13" s="652" t="s">
        <v>239</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81813831</v>
      </c>
      <c r="BH13" s="648"/>
      <c r="BI13" s="648"/>
      <c r="BJ13" s="648"/>
      <c r="BK13" s="648"/>
      <c r="BL13" s="648"/>
      <c r="BM13" s="648"/>
      <c r="BN13" s="649"/>
      <c r="BO13" s="650">
        <v>34.6</v>
      </c>
      <c r="BP13" s="650"/>
      <c r="BQ13" s="650"/>
      <c r="BR13" s="650"/>
      <c r="BS13" s="656" t="s">
        <v>129</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96252001</v>
      </c>
      <c r="CS13" s="648"/>
      <c r="CT13" s="648"/>
      <c r="CU13" s="648"/>
      <c r="CV13" s="648"/>
      <c r="CW13" s="648"/>
      <c r="CX13" s="648"/>
      <c r="CY13" s="649"/>
      <c r="CZ13" s="650">
        <v>12.4</v>
      </c>
      <c r="DA13" s="650"/>
      <c r="DB13" s="650"/>
      <c r="DC13" s="650"/>
      <c r="DD13" s="656">
        <v>40670048</v>
      </c>
      <c r="DE13" s="648"/>
      <c r="DF13" s="648"/>
      <c r="DG13" s="648"/>
      <c r="DH13" s="648"/>
      <c r="DI13" s="648"/>
      <c r="DJ13" s="648"/>
      <c r="DK13" s="648"/>
      <c r="DL13" s="648"/>
      <c r="DM13" s="648"/>
      <c r="DN13" s="648"/>
      <c r="DO13" s="648"/>
      <c r="DP13" s="649"/>
      <c r="DQ13" s="656">
        <v>38358258</v>
      </c>
      <c r="DR13" s="648"/>
      <c r="DS13" s="648"/>
      <c r="DT13" s="648"/>
      <c r="DU13" s="648"/>
      <c r="DV13" s="648"/>
      <c r="DW13" s="648"/>
      <c r="DX13" s="648"/>
      <c r="DY13" s="648"/>
      <c r="DZ13" s="648"/>
      <c r="EA13" s="648"/>
      <c r="EB13" s="648"/>
      <c r="EC13" s="657"/>
    </row>
    <row r="14" spans="2:143" ht="11.25" customHeight="1" x14ac:dyDescent="0.2">
      <c r="B14" s="644" t="s">
        <v>256</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239</v>
      </c>
      <c r="AA14" s="650"/>
      <c r="AB14" s="650"/>
      <c r="AC14" s="650"/>
      <c r="AD14" s="651" t="s">
        <v>239</v>
      </c>
      <c r="AE14" s="651"/>
      <c r="AF14" s="651"/>
      <c r="AG14" s="651"/>
      <c r="AH14" s="651"/>
      <c r="AI14" s="651"/>
      <c r="AJ14" s="651"/>
      <c r="AK14" s="651"/>
      <c r="AL14" s="652" t="s">
        <v>129</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2269006</v>
      </c>
      <c r="BH14" s="648"/>
      <c r="BI14" s="648"/>
      <c r="BJ14" s="648"/>
      <c r="BK14" s="648"/>
      <c r="BL14" s="648"/>
      <c r="BM14" s="648"/>
      <c r="BN14" s="649"/>
      <c r="BO14" s="650">
        <v>1</v>
      </c>
      <c r="BP14" s="650"/>
      <c r="BQ14" s="650"/>
      <c r="BR14" s="650"/>
      <c r="BS14" s="656" t="s">
        <v>239</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16662489</v>
      </c>
      <c r="CS14" s="648"/>
      <c r="CT14" s="648"/>
      <c r="CU14" s="648"/>
      <c r="CV14" s="648"/>
      <c r="CW14" s="648"/>
      <c r="CX14" s="648"/>
      <c r="CY14" s="649"/>
      <c r="CZ14" s="650">
        <v>2.1</v>
      </c>
      <c r="DA14" s="650"/>
      <c r="DB14" s="650"/>
      <c r="DC14" s="650"/>
      <c r="DD14" s="656">
        <v>4208915</v>
      </c>
      <c r="DE14" s="648"/>
      <c r="DF14" s="648"/>
      <c r="DG14" s="648"/>
      <c r="DH14" s="648"/>
      <c r="DI14" s="648"/>
      <c r="DJ14" s="648"/>
      <c r="DK14" s="648"/>
      <c r="DL14" s="648"/>
      <c r="DM14" s="648"/>
      <c r="DN14" s="648"/>
      <c r="DO14" s="648"/>
      <c r="DP14" s="649"/>
      <c r="DQ14" s="656">
        <v>11454378</v>
      </c>
      <c r="DR14" s="648"/>
      <c r="DS14" s="648"/>
      <c r="DT14" s="648"/>
      <c r="DU14" s="648"/>
      <c r="DV14" s="648"/>
      <c r="DW14" s="648"/>
      <c r="DX14" s="648"/>
      <c r="DY14" s="648"/>
      <c r="DZ14" s="648"/>
      <c r="EA14" s="648"/>
      <c r="EB14" s="648"/>
      <c r="EC14" s="657"/>
    </row>
    <row r="15" spans="2:143" ht="11.25" customHeight="1" x14ac:dyDescent="0.2">
      <c r="B15" s="644" t="s">
        <v>259</v>
      </c>
      <c r="C15" s="645"/>
      <c r="D15" s="645"/>
      <c r="E15" s="645"/>
      <c r="F15" s="645"/>
      <c r="G15" s="645"/>
      <c r="H15" s="645"/>
      <c r="I15" s="645"/>
      <c r="J15" s="645"/>
      <c r="K15" s="645"/>
      <c r="L15" s="645"/>
      <c r="M15" s="645"/>
      <c r="N15" s="645"/>
      <c r="O15" s="645"/>
      <c r="P15" s="645"/>
      <c r="Q15" s="646"/>
      <c r="R15" s="647">
        <v>5131965</v>
      </c>
      <c r="S15" s="648"/>
      <c r="T15" s="648"/>
      <c r="U15" s="648"/>
      <c r="V15" s="648"/>
      <c r="W15" s="648"/>
      <c r="X15" s="648"/>
      <c r="Y15" s="649"/>
      <c r="Z15" s="650">
        <v>0.7</v>
      </c>
      <c r="AA15" s="650"/>
      <c r="AB15" s="650"/>
      <c r="AC15" s="650"/>
      <c r="AD15" s="651">
        <v>5131965</v>
      </c>
      <c r="AE15" s="651"/>
      <c r="AF15" s="651"/>
      <c r="AG15" s="651"/>
      <c r="AH15" s="651"/>
      <c r="AI15" s="651"/>
      <c r="AJ15" s="651"/>
      <c r="AK15" s="651"/>
      <c r="AL15" s="652">
        <v>1.7</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7023086</v>
      </c>
      <c r="BH15" s="648"/>
      <c r="BI15" s="648"/>
      <c r="BJ15" s="648"/>
      <c r="BK15" s="648"/>
      <c r="BL15" s="648"/>
      <c r="BM15" s="648"/>
      <c r="BN15" s="649"/>
      <c r="BO15" s="650">
        <v>3</v>
      </c>
      <c r="BP15" s="650"/>
      <c r="BQ15" s="650"/>
      <c r="BR15" s="650"/>
      <c r="BS15" s="656" t="s">
        <v>239</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110294982</v>
      </c>
      <c r="CS15" s="648"/>
      <c r="CT15" s="648"/>
      <c r="CU15" s="648"/>
      <c r="CV15" s="648"/>
      <c r="CW15" s="648"/>
      <c r="CX15" s="648"/>
      <c r="CY15" s="649"/>
      <c r="CZ15" s="650">
        <v>14.2</v>
      </c>
      <c r="DA15" s="650"/>
      <c r="DB15" s="650"/>
      <c r="DC15" s="650"/>
      <c r="DD15" s="656">
        <v>10757938</v>
      </c>
      <c r="DE15" s="648"/>
      <c r="DF15" s="648"/>
      <c r="DG15" s="648"/>
      <c r="DH15" s="648"/>
      <c r="DI15" s="648"/>
      <c r="DJ15" s="648"/>
      <c r="DK15" s="648"/>
      <c r="DL15" s="648"/>
      <c r="DM15" s="648"/>
      <c r="DN15" s="648"/>
      <c r="DO15" s="648"/>
      <c r="DP15" s="649"/>
      <c r="DQ15" s="656">
        <v>83996040</v>
      </c>
      <c r="DR15" s="648"/>
      <c r="DS15" s="648"/>
      <c r="DT15" s="648"/>
      <c r="DU15" s="648"/>
      <c r="DV15" s="648"/>
      <c r="DW15" s="648"/>
      <c r="DX15" s="648"/>
      <c r="DY15" s="648"/>
      <c r="DZ15" s="648"/>
      <c r="EA15" s="648"/>
      <c r="EB15" s="648"/>
      <c r="EC15" s="657"/>
    </row>
    <row r="16" spans="2:143" ht="11.25" customHeight="1" x14ac:dyDescent="0.2">
      <c r="B16" s="644" t="s">
        <v>262</v>
      </c>
      <c r="C16" s="645"/>
      <c r="D16" s="645"/>
      <c r="E16" s="645"/>
      <c r="F16" s="645"/>
      <c r="G16" s="645"/>
      <c r="H16" s="645"/>
      <c r="I16" s="645"/>
      <c r="J16" s="645"/>
      <c r="K16" s="645"/>
      <c r="L16" s="645"/>
      <c r="M16" s="645"/>
      <c r="N16" s="645"/>
      <c r="O16" s="645"/>
      <c r="P16" s="645"/>
      <c r="Q16" s="646"/>
      <c r="R16" s="647">
        <v>430521</v>
      </c>
      <c r="S16" s="648"/>
      <c r="T16" s="648"/>
      <c r="U16" s="648"/>
      <c r="V16" s="648"/>
      <c r="W16" s="648"/>
      <c r="X16" s="648"/>
      <c r="Y16" s="649"/>
      <c r="Z16" s="650">
        <v>0.1</v>
      </c>
      <c r="AA16" s="650"/>
      <c r="AB16" s="650"/>
      <c r="AC16" s="650"/>
      <c r="AD16" s="651">
        <v>430521</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239</v>
      </c>
      <c r="BP16" s="650"/>
      <c r="BQ16" s="650"/>
      <c r="BR16" s="650"/>
      <c r="BS16" s="656" t="s">
        <v>239</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5738203</v>
      </c>
      <c r="CS16" s="648"/>
      <c r="CT16" s="648"/>
      <c r="CU16" s="648"/>
      <c r="CV16" s="648"/>
      <c r="CW16" s="648"/>
      <c r="CX16" s="648"/>
      <c r="CY16" s="649"/>
      <c r="CZ16" s="650">
        <v>0.7</v>
      </c>
      <c r="DA16" s="650"/>
      <c r="DB16" s="650"/>
      <c r="DC16" s="650"/>
      <c r="DD16" s="656" t="s">
        <v>239</v>
      </c>
      <c r="DE16" s="648"/>
      <c r="DF16" s="648"/>
      <c r="DG16" s="648"/>
      <c r="DH16" s="648"/>
      <c r="DI16" s="648"/>
      <c r="DJ16" s="648"/>
      <c r="DK16" s="648"/>
      <c r="DL16" s="648"/>
      <c r="DM16" s="648"/>
      <c r="DN16" s="648"/>
      <c r="DO16" s="648"/>
      <c r="DP16" s="649"/>
      <c r="DQ16" s="656">
        <v>215888</v>
      </c>
      <c r="DR16" s="648"/>
      <c r="DS16" s="648"/>
      <c r="DT16" s="648"/>
      <c r="DU16" s="648"/>
      <c r="DV16" s="648"/>
      <c r="DW16" s="648"/>
      <c r="DX16" s="648"/>
      <c r="DY16" s="648"/>
      <c r="DZ16" s="648"/>
      <c r="EA16" s="648"/>
      <c r="EB16" s="648"/>
      <c r="EC16" s="657"/>
    </row>
    <row r="17" spans="2:133" ht="11.25" customHeight="1" x14ac:dyDescent="0.2">
      <c r="B17" s="644" t="s">
        <v>265</v>
      </c>
      <c r="C17" s="645"/>
      <c r="D17" s="645"/>
      <c r="E17" s="645"/>
      <c r="F17" s="645"/>
      <c r="G17" s="645"/>
      <c r="H17" s="645"/>
      <c r="I17" s="645"/>
      <c r="J17" s="645"/>
      <c r="K17" s="645"/>
      <c r="L17" s="645"/>
      <c r="M17" s="645"/>
      <c r="N17" s="645"/>
      <c r="O17" s="645"/>
      <c r="P17" s="645"/>
      <c r="Q17" s="646"/>
      <c r="R17" s="647">
        <v>2080817</v>
      </c>
      <c r="S17" s="648"/>
      <c r="T17" s="648"/>
      <c r="U17" s="648"/>
      <c r="V17" s="648"/>
      <c r="W17" s="648"/>
      <c r="X17" s="648"/>
      <c r="Y17" s="649"/>
      <c r="Z17" s="650">
        <v>0.3</v>
      </c>
      <c r="AA17" s="650"/>
      <c r="AB17" s="650"/>
      <c r="AC17" s="650"/>
      <c r="AD17" s="651">
        <v>2080817</v>
      </c>
      <c r="AE17" s="651"/>
      <c r="AF17" s="651"/>
      <c r="AG17" s="651"/>
      <c r="AH17" s="651"/>
      <c r="AI17" s="651"/>
      <c r="AJ17" s="651"/>
      <c r="AK17" s="651"/>
      <c r="AL17" s="652">
        <v>0.7</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239</v>
      </c>
      <c r="BH17" s="648"/>
      <c r="BI17" s="648"/>
      <c r="BJ17" s="648"/>
      <c r="BK17" s="648"/>
      <c r="BL17" s="648"/>
      <c r="BM17" s="648"/>
      <c r="BN17" s="649"/>
      <c r="BO17" s="650" t="s">
        <v>239</v>
      </c>
      <c r="BP17" s="650"/>
      <c r="BQ17" s="650"/>
      <c r="BR17" s="650"/>
      <c r="BS17" s="656" t="s">
        <v>129</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69193243</v>
      </c>
      <c r="CS17" s="648"/>
      <c r="CT17" s="648"/>
      <c r="CU17" s="648"/>
      <c r="CV17" s="648"/>
      <c r="CW17" s="648"/>
      <c r="CX17" s="648"/>
      <c r="CY17" s="649"/>
      <c r="CZ17" s="650">
        <v>8.9</v>
      </c>
      <c r="DA17" s="650"/>
      <c r="DB17" s="650"/>
      <c r="DC17" s="650"/>
      <c r="DD17" s="656" t="s">
        <v>129</v>
      </c>
      <c r="DE17" s="648"/>
      <c r="DF17" s="648"/>
      <c r="DG17" s="648"/>
      <c r="DH17" s="648"/>
      <c r="DI17" s="648"/>
      <c r="DJ17" s="648"/>
      <c r="DK17" s="648"/>
      <c r="DL17" s="648"/>
      <c r="DM17" s="648"/>
      <c r="DN17" s="648"/>
      <c r="DO17" s="648"/>
      <c r="DP17" s="649"/>
      <c r="DQ17" s="656">
        <v>62440771</v>
      </c>
      <c r="DR17" s="648"/>
      <c r="DS17" s="648"/>
      <c r="DT17" s="648"/>
      <c r="DU17" s="648"/>
      <c r="DV17" s="648"/>
      <c r="DW17" s="648"/>
      <c r="DX17" s="648"/>
      <c r="DY17" s="648"/>
      <c r="DZ17" s="648"/>
      <c r="EA17" s="648"/>
      <c r="EB17" s="648"/>
      <c r="EC17" s="657"/>
    </row>
    <row r="18" spans="2:133" ht="11.25" customHeight="1" x14ac:dyDescent="0.2">
      <c r="B18" s="644" t="s">
        <v>268</v>
      </c>
      <c r="C18" s="645"/>
      <c r="D18" s="645"/>
      <c r="E18" s="645"/>
      <c r="F18" s="645"/>
      <c r="G18" s="645"/>
      <c r="H18" s="645"/>
      <c r="I18" s="645"/>
      <c r="J18" s="645"/>
      <c r="K18" s="645"/>
      <c r="L18" s="645"/>
      <c r="M18" s="645"/>
      <c r="N18" s="645"/>
      <c r="O18" s="645"/>
      <c r="P18" s="645"/>
      <c r="Q18" s="646"/>
      <c r="R18" s="647">
        <v>1695779</v>
      </c>
      <c r="S18" s="648"/>
      <c r="T18" s="648"/>
      <c r="U18" s="648"/>
      <c r="V18" s="648"/>
      <c r="W18" s="648"/>
      <c r="X18" s="648"/>
      <c r="Y18" s="649"/>
      <c r="Z18" s="650">
        <v>0.2</v>
      </c>
      <c r="AA18" s="650"/>
      <c r="AB18" s="650"/>
      <c r="AC18" s="650"/>
      <c r="AD18" s="651">
        <v>1695779</v>
      </c>
      <c r="AE18" s="651"/>
      <c r="AF18" s="651"/>
      <c r="AG18" s="651"/>
      <c r="AH18" s="651"/>
      <c r="AI18" s="651"/>
      <c r="AJ18" s="651"/>
      <c r="AK18" s="651"/>
      <c r="AL18" s="652">
        <v>0.6</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239</v>
      </c>
      <c r="CS18" s="648"/>
      <c r="CT18" s="648"/>
      <c r="CU18" s="648"/>
      <c r="CV18" s="648"/>
      <c r="CW18" s="648"/>
      <c r="CX18" s="648"/>
      <c r="CY18" s="649"/>
      <c r="CZ18" s="650" t="s">
        <v>239</v>
      </c>
      <c r="DA18" s="650"/>
      <c r="DB18" s="650"/>
      <c r="DC18" s="650"/>
      <c r="DD18" s="656" t="s">
        <v>239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2">
      <c r="B19" s="644" t="s">
        <v>271</v>
      </c>
      <c r="C19" s="645"/>
      <c r="D19" s="645"/>
      <c r="E19" s="645"/>
      <c r="F19" s="645"/>
      <c r="G19" s="645"/>
      <c r="H19" s="645"/>
      <c r="I19" s="645"/>
      <c r="J19" s="645"/>
      <c r="K19" s="645"/>
      <c r="L19" s="645"/>
      <c r="M19" s="645"/>
      <c r="N19" s="645"/>
      <c r="O19" s="645"/>
      <c r="P19" s="645"/>
      <c r="Q19" s="646"/>
      <c r="R19" s="647">
        <v>1695779</v>
      </c>
      <c r="S19" s="648"/>
      <c r="T19" s="648"/>
      <c r="U19" s="648"/>
      <c r="V19" s="648"/>
      <c r="W19" s="648"/>
      <c r="X19" s="648"/>
      <c r="Y19" s="649"/>
      <c r="Z19" s="650">
        <v>0.2</v>
      </c>
      <c r="AA19" s="650"/>
      <c r="AB19" s="650"/>
      <c r="AC19" s="650"/>
      <c r="AD19" s="651">
        <v>1695779</v>
      </c>
      <c r="AE19" s="651"/>
      <c r="AF19" s="651"/>
      <c r="AG19" s="651"/>
      <c r="AH19" s="651"/>
      <c r="AI19" s="651"/>
      <c r="AJ19" s="651"/>
      <c r="AK19" s="651"/>
      <c r="AL19" s="652">
        <v>0.6</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23644718</v>
      </c>
      <c r="BH19" s="648"/>
      <c r="BI19" s="648"/>
      <c r="BJ19" s="648"/>
      <c r="BK19" s="648"/>
      <c r="BL19" s="648"/>
      <c r="BM19" s="648"/>
      <c r="BN19" s="649"/>
      <c r="BO19" s="650">
        <v>10</v>
      </c>
      <c r="BP19" s="650"/>
      <c r="BQ19" s="650"/>
      <c r="BR19" s="650"/>
      <c r="BS19" s="656" t="s">
        <v>129</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239</v>
      </c>
      <c r="DE19" s="648"/>
      <c r="DF19" s="648"/>
      <c r="DG19" s="648"/>
      <c r="DH19" s="648"/>
      <c r="DI19" s="648"/>
      <c r="DJ19" s="648"/>
      <c r="DK19" s="648"/>
      <c r="DL19" s="648"/>
      <c r="DM19" s="648"/>
      <c r="DN19" s="648"/>
      <c r="DO19" s="648"/>
      <c r="DP19" s="649"/>
      <c r="DQ19" s="656" t="s">
        <v>239</v>
      </c>
      <c r="DR19" s="648"/>
      <c r="DS19" s="648"/>
      <c r="DT19" s="648"/>
      <c r="DU19" s="648"/>
      <c r="DV19" s="648"/>
      <c r="DW19" s="648"/>
      <c r="DX19" s="648"/>
      <c r="DY19" s="648"/>
      <c r="DZ19" s="648"/>
      <c r="EA19" s="648"/>
      <c r="EB19" s="648"/>
      <c r="EC19" s="657"/>
    </row>
    <row r="20" spans="2:133" ht="11.25" customHeight="1" x14ac:dyDescent="0.2">
      <c r="B20" s="644" t="s">
        <v>274</v>
      </c>
      <c r="C20" s="645"/>
      <c r="D20" s="645"/>
      <c r="E20" s="645"/>
      <c r="F20" s="645"/>
      <c r="G20" s="645"/>
      <c r="H20" s="645"/>
      <c r="I20" s="645"/>
      <c r="J20" s="645"/>
      <c r="K20" s="645"/>
      <c r="L20" s="645"/>
      <c r="M20" s="645"/>
      <c r="N20" s="645"/>
      <c r="O20" s="645"/>
      <c r="P20" s="645"/>
      <c r="Q20" s="646"/>
      <c r="R20" s="647" t="s">
        <v>239</v>
      </c>
      <c r="S20" s="648"/>
      <c r="T20" s="648"/>
      <c r="U20" s="648"/>
      <c r="V20" s="648"/>
      <c r="W20" s="648"/>
      <c r="X20" s="648"/>
      <c r="Y20" s="649"/>
      <c r="Z20" s="650" t="s">
        <v>129</v>
      </c>
      <c r="AA20" s="650"/>
      <c r="AB20" s="650"/>
      <c r="AC20" s="650"/>
      <c r="AD20" s="651" t="s">
        <v>239</v>
      </c>
      <c r="AE20" s="651"/>
      <c r="AF20" s="651"/>
      <c r="AG20" s="651"/>
      <c r="AH20" s="651"/>
      <c r="AI20" s="651"/>
      <c r="AJ20" s="651"/>
      <c r="AK20" s="651"/>
      <c r="AL20" s="652" t="s">
        <v>129</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23644718</v>
      </c>
      <c r="BH20" s="648"/>
      <c r="BI20" s="648"/>
      <c r="BJ20" s="648"/>
      <c r="BK20" s="648"/>
      <c r="BL20" s="648"/>
      <c r="BM20" s="648"/>
      <c r="BN20" s="649"/>
      <c r="BO20" s="650">
        <v>10</v>
      </c>
      <c r="BP20" s="650"/>
      <c r="BQ20" s="650"/>
      <c r="BR20" s="650"/>
      <c r="BS20" s="656" t="s">
        <v>239</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778023633</v>
      </c>
      <c r="CS20" s="648"/>
      <c r="CT20" s="648"/>
      <c r="CU20" s="648"/>
      <c r="CV20" s="648"/>
      <c r="CW20" s="648"/>
      <c r="CX20" s="648"/>
      <c r="CY20" s="649"/>
      <c r="CZ20" s="650">
        <v>100</v>
      </c>
      <c r="DA20" s="650"/>
      <c r="DB20" s="650"/>
      <c r="DC20" s="650"/>
      <c r="DD20" s="656">
        <v>67809879</v>
      </c>
      <c r="DE20" s="648"/>
      <c r="DF20" s="648"/>
      <c r="DG20" s="648"/>
      <c r="DH20" s="648"/>
      <c r="DI20" s="648"/>
      <c r="DJ20" s="648"/>
      <c r="DK20" s="648"/>
      <c r="DL20" s="648"/>
      <c r="DM20" s="648"/>
      <c r="DN20" s="648"/>
      <c r="DO20" s="648"/>
      <c r="DP20" s="649"/>
      <c r="DQ20" s="656">
        <v>373649977</v>
      </c>
      <c r="DR20" s="648"/>
      <c r="DS20" s="648"/>
      <c r="DT20" s="648"/>
      <c r="DU20" s="648"/>
      <c r="DV20" s="648"/>
      <c r="DW20" s="648"/>
      <c r="DX20" s="648"/>
      <c r="DY20" s="648"/>
      <c r="DZ20" s="648"/>
      <c r="EA20" s="648"/>
      <c r="EB20" s="648"/>
      <c r="EC20" s="657"/>
    </row>
    <row r="21" spans="2:133" ht="11.25" customHeight="1" x14ac:dyDescent="0.2">
      <c r="B21" s="644" t="s">
        <v>277</v>
      </c>
      <c r="C21" s="645"/>
      <c r="D21" s="645"/>
      <c r="E21" s="645"/>
      <c r="F21" s="645"/>
      <c r="G21" s="645"/>
      <c r="H21" s="645"/>
      <c r="I21" s="645"/>
      <c r="J21" s="645"/>
      <c r="K21" s="645"/>
      <c r="L21" s="645"/>
      <c r="M21" s="645"/>
      <c r="N21" s="645"/>
      <c r="O21" s="645"/>
      <c r="P21" s="645"/>
      <c r="Q21" s="646"/>
      <c r="R21" s="647" t="s">
        <v>239</v>
      </c>
      <c r="S21" s="648"/>
      <c r="T21" s="648"/>
      <c r="U21" s="648"/>
      <c r="V21" s="648"/>
      <c r="W21" s="648"/>
      <c r="X21" s="648"/>
      <c r="Y21" s="649"/>
      <c r="Z21" s="650" t="s">
        <v>239</v>
      </c>
      <c r="AA21" s="650"/>
      <c r="AB21" s="650"/>
      <c r="AC21" s="650"/>
      <c r="AD21" s="651" t="s">
        <v>129</v>
      </c>
      <c r="AE21" s="651"/>
      <c r="AF21" s="651"/>
      <c r="AG21" s="651"/>
      <c r="AH21" s="651"/>
      <c r="AI21" s="651"/>
      <c r="AJ21" s="651"/>
      <c r="AK21" s="651"/>
      <c r="AL21" s="652" t="s">
        <v>129</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44586</v>
      </c>
      <c r="BH21" s="648"/>
      <c r="BI21" s="648"/>
      <c r="BJ21" s="648"/>
      <c r="BK21" s="648"/>
      <c r="BL21" s="648"/>
      <c r="BM21" s="648"/>
      <c r="BN21" s="649"/>
      <c r="BO21" s="650">
        <v>0</v>
      </c>
      <c r="BP21" s="650"/>
      <c r="BQ21" s="650"/>
      <c r="BR21" s="650"/>
      <c r="BS21" s="656" t="s">
        <v>239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279</v>
      </c>
      <c r="C22" s="645"/>
      <c r="D22" s="645"/>
      <c r="E22" s="645"/>
      <c r="F22" s="645"/>
      <c r="G22" s="645"/>
      <c r="H22" s="645"/>
      <c r="I22" s="645"/>
      <c r="J22" s="645"/>
      <c r="K22" s="645"/>
      <c r="L22" s="645"/>
      <c r="M22" s="645"/>
      <c r="N22" s="645"/>
      <c r="O22" s="645"/>
      <c r="P22" s="645"/>
      <c r="Q22" s="646"/>
      <c r="R22" s="647">
        <v>46574600</v>
      </c>
      <c r="S22" s="648"/>
      <c r="T22" s="648"/>
      <c r="U22" s="648"/>
      <c r="V22" s="648"/>
      <c r="W22" s="648"/>
      <c r="X22" s="648"/>
      <c r="Y22" s="649"/>
      <c r="Z22" s="650">
        <v>5.9</v>
      </c>
      <c r="AA22" s="650"/>
      <c r="AB22" s="650"/>
      <c r="AC22" s="650"/>
      <c r="AD22" s="651">
        <v>45098571</v>
      </c>
      <c r="AE22" s="651"/>
      <c r="AF22" s="651"/>
      <c r="AG22" s="651"/>
      <c r="AH22" s="651"/>
      <c r="AI22" s="651"/>
      <c r="AJ22" s="651"/>
      <c r="AK22" s="651"/>
      <c r="AL22" s="652">
        <v>14.6</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v>6804878</v>
      </c>
      <c r="BH22" s="648"/>
      <c r="BI22" s="648"/>
      <c r="BJ22" s="648"/>
      <c r="BK22" s="648"/>
      <c r="BL22" s="648"/>
      <c r="BM22" s="648"/>
      <c r="BN22" s="649"/>
      <c r="BO22" s="650">
        <v>2.9</v>
      </c>
      <c r="BP22" s="650"/>
      <c r="BQ22" s="650"/>
      <c r="BR22" s="650"/>
      <c r="BS22" s="656" t="s">
        <v>239</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282</v>
      </c>
      <c r="C23" s="645"/>
      <c r="D23" s="645"/>
      <c r="E23" s="645"/>
      <c r="F23" s="645"/>
      <c r="G23" s="645"/>
      <c r="H23" s="645"/>
      <c r="I23" s="645"/>
      <c r="J23" s="645"/>
      <c r="K23" s="645"/>
      <c r="L23" s="645"/>
      <c r="M23" s="645"/>
      <c r="N23" s="645"/>
      <c r="O23" s="645"/>
      <c r="P23" s="645"/>
      <c r="Q23" s="646"/>
      <c r="R23" s="647">
        <v>45098571</v>
      </c>
      <c r="S23" s="648"/>
      <c r="T23" s="648"/>
      <c r="U23" s="648"/>
      <c r="V23" s="648"/>
      <c r="W23" s="648"/>
      <c r="X23" s="648"/>
      <c r="Y23" s="649"/>
      <c r="Z23" s="650">
        <v>5.8</v>
      </c>
      <c r="AA23" s="650"/>
      <c r="AB23" s="650"/>
      <c r="AC23" s="650"/>
      <c r="AD23" s="651">
        <v>45098571</v>
      </c>
      <c r="AE23" s="651"/>
      <c r="AF23" s="651"/>
      <c r="AG23" s="651"/>
      <c r="AH23" s="651"/>
      <c r="AI23" s="651"/>
      <c r="AJ23" s="651"/>
      <c r="AK23" s="651"/>
      <c r="AL23" s="652">
        <v>14.6</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16795254</v>
      </c>
      <c r="BH23" s="648"/>
      <c r="BI23" s="648"/>
      <c r="BJ23" s="648"/>
      <c r="BK23" s="648"/>
      <c r="BL23" s="648"/>
      <c r="BM23" s="648"/>
      <c r="BN23" s="649"/>
      <c r="BO23" s="650">
        <v>7.1</v>
      </c>
      <c r="BP23" s="650"/>
      <c r="BQ23" s="650"/>
      <c r="BR23" s="650"/>
      <c r="BS23" s="656" t="s">
        <v>239</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2">
      <c r="B24" s="644" t="s">
        <v>289</v>
      </c>
      <c r="C24" s="645"/>
      <c r="D24" s="645"/>
      <c r="E24" s="645"/>
      <c r="F24" s="645"/>
      <c r="G24" s="645"/>
      <c r="H24" s="645"/>
      <c r="I24" s="645"/>
      <c r="J24" s="645"/>
      <c r="K24" s="645"/>
      <c r="L24" s="645"/>
      <c r="M24" s="645"/>
      <c r="N24" s="645"/>
      <c r="O24" s="645"/>
      <c r="P24" s="645"/>
      <c r="Q24" s="646"/>
      <c r="R24" s="647">
        <v>1475952</v>
      </c>
      <c r="S24" s="648"/>
      <c r="T24" s="648"/>
      <c r="U24" s="648"/>
      <c r="V24" s="648"/>
      <c r="W24" s="648"/>
      <c r="X24" s="648"/>
      <c r="Y24" s="649"/>
      <c r="Z24" s="650">
        <v>0.2</v>
      </c>
      <c r="AA24" s="650"/>
      <c r="AB24" s="650"/>
      <c r="AC24" s="650"/>
      <c r="AD24" s="651" t="s">
        <v>129</v>
      </c>
      <c r="AE24" s="651"/>
      <c r="AF24" s="651"/>
      <c r="AG24" s="651"/>
      <c r="AH24" s="651"/>
      <c r="AI24" s="651"/>
      <c r="AJ24" s="651"/>
      <c r="AK24" s="651"/>
      <c r="AL24" s="652" t="s">
        <v>129</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239</v>
      </c>
      <c r="BH24" s="648"/>
      <c r="BI24" s="648"/>
      <c r="BJ24" s="648"/>
      <c r="BK24" s="648"/>
      <c r="BL24" s="648"/>
      <c r="BM24" s="648"/>
      <c r="BN24" s="649"/>
      <c r="BO24" s="650" t="s">
        <v>129</v>
      </c>
      <c r="BP24" s="650"/>
      <c r="BQ24" s="650"/>
      <c r="BR24" s="650"/>
      <c r="BS24" s="656" t="s">
        <v>239</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378148066</v>
      </c>
      <c r="CS24" s="637"/>
      <c r="CT24" s="637"/>
      <c r="CU24" s="637"/>
      <c r="CV24" s="637"/>
      <c r="CW24" s="637"/>
      <c r="CX24" s="637"/>
      <c r="CY24" s="638"/>
      <c r="CZ24" s="641">
        <v>48.6</v>
      </c>
      <c r="DA24" s="642"/>
      <c r="DB24" s="642"/>
      <c r="DC24" s="661"/>
      <c r="DD24" s="686">
        <v>226996637</v>
      </c>
      <c r="DE24" s="637"/>
      <c r="DF24" s="637"/>
      <c r="DG24" s="637"/>
      <c r="DH24" s="637"/>
      <c r="DI24" s="637"/>
      <c r="DJ24" s="637"/>
      <c r="DK24" s="638"/>
      <c r="DL24" s="686">
        <v>224053190</v>
      </c>
      <c r="DM24" s="637"/>
      <c r="DN24" s="637"/>
      <c r="DO24" s="637"/>
      <c r="DP24" s="637"/>
      <c r="DQ24" s="637"/>
      <c r="DR24" s="637"/>
      <c r="DS24" s="637"/>
      <c r="DT24" s="637"/>
      <c r="DU24" s="637"/>
      <c r="DV24" s="638"/>
      <c r="DW24" s="641">
        <v>65.400000000000006</v>
      </c>
      <c r="DX24" s="642"/>
      <c r="DY24" s="642"/>
      <c r="DZ24" s="642"/>
      <c r="EA24" s="642"/>
      <c r="EB24" s="642"/>
      <c r="EC24" s="643"/>
    </row>
    <row r="25" spans="2:133" ht="11.25" customHeight="1" x14ac:dyDescent="0.2">
      <c r="B25" s="644" t="s">
        <v>292</v>
      </c>
      <c r="C25" s="645"/>
      <c r="D25" s="645"/>
      <c r="E25" s="645"/>
      <c r="F25" s="645"/>
      <c r="G25" s="645"/>
      <c r="H25" s="645"/>
      <c r="I25" s="645"/>
      <c r="J25" s="645"/>
      <c r="K25" s="645"/>
      <c r="L25" s="645"/>
      <c r="M25" s="645"/>
      <c r="N25" s="645"/>
      <c r="O25" s="645"/>
      <c r="P25" s="645"/>
      <c r="Q25" s="646"/>
      <c r="R25" s="647">
        <v>77</v>
      </c>
      <c r="S25" s="648"/>
      <c r="T25" s="648"/>
      <c r="U25" s="648"/>
      <c r="V25" s="648"/>
      <c r="W25" s="648"/>
      <c r="X25" s="648"/>
      <c r="Y25" s="649"/>
      <c r="Z25" s="650">
        <v>0</v>
      </c>
      <c r="AA25" s="650"/>
      <c r="AB25" s="650"/>
      <c r="AC25" s="650"/>
      <c r="AD25" s="651" t="s">
        <v>129</v>
      </c>
      <c r="AE25" s="651"/>
      <c r="AF25" s="651"/>
      <c r="AG25" s="651"/>
      <c r="AH25" s="651"/>
      <c r="AI25" s="651"/>
      <c r="AJ25" s="651"/>
      <c r="AK25" s="651"/>
      <c r="AL25" s="652" t="s">
        <v>129</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239</v>
      </c>
      <c r="BH25" s="648"/>
      <c r="BI25" s="648"/>
      <c r="BJ25" s="648"/>
      <c r="BK25" s="648"/>
      <c r="BL25" s="648"/>
      <c r="BM25" s="648"/>
      <c r="BN25" s="649"/>
      <c r="BO25" s="650" t="s">
        <v>129</v>
      </c>
      <c r="BP25" s="650"/>
      <c r="BQ25" s="650"/>
      <c r="BR25" s="650"/>
      <c r="BS25" s="656" t="s">
        <v>239</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139404704</v>
      </c>
      <c r="CS25" s="683"/>
      <c r="CT25" s="683"/>
      <c r="CU25" s="683"/>
      <c r="CV25" s="683"/>
      <c r="CW25" s="683"/>
      <c r="CX25" s="683"/>
      <c r="CY25" s="684"/>
      <c r="CZ25" s="652">
        <v>17.899999999999999</v>
      </c>
      <c r="DA25" s="681"/>
      <c r="DB25" s="681"/>
      <c r="DC25" s="685"/>
      <c r="DD25" s="656">
        <v>118606871</v>
      </c>
      <c r="DE25" s="683"/>
      <c r="DF25" s="683"/>
      <c r="DG25" s="683"/>
      <c r="DH25" s="683"/>
      <c r="DI25" s="683"/>
      <c r="DJ25" s="683"/>
      <c r="DK25" s="684"/>
      <c r="DL25" s="656">
        <v>115953874</v>
      </c>
      <c r="DM25" s="683"/>
      <c r="DN25" s="683"/>
      <c r="DO25" s="683"/>
      <c r="DP25" s="683"/>
      <c r="DQ25" s="683"/>
      <c r="DR25" s="683"/>
      <c r="DS25" s="683"/>
      <c r="DT25" s="683"/>
      <c r="DU25" s="683"/>
      <c r="DV25" s="684"/>
      <c r="DW25" s="652">
        <v>33.9</v>
      </c>
      <c r="DX25" s="681"/>
      <c r="DY25" s="681"/>
      <c r="DZ25" s="681"/>
      <c r="EA25" s="681"/>
      <c r="EB25" s="681"/>
      <c r="EC25" s="682"/>
    </row>
    <row r="26" spans="2:133" ht="11.25" customHeight="1" x14ac:dyDescent="0.2">
      <c r="B26" s="644" t="s">
        <v>295</v>
      </c>
      <c r="C26" s="645"/>
      <c r="D26" s="645"/>
      <c r="E26" s="645"/>
      <c r="F26" s="645"/>
      <c r="G26" s="645"/>
      <c r="H26" s="645"/>
      <c r="I26" s="645"/>
      <c r="J26" s="645"/>
      <c r="K26" s="645"/>
      <c r="L26" s="645"/>
      <c r="M26" s="645"/>
      <c r="N26" s="645"/>
      <c r="O26" s="645"/>
      <c r="P26" s="645"/>
      <c r="Q26" s="646"/>
      <c r="R26" s="647">
        <v>324611882</v>
      </c>
      <c r="S26" s="648"/>
      <c r="T26" s="648"/>
      <c r="U26" s="648"/>
      <c r="V26" s="648"/>
      <c r="W26" s="648"/>
      <c r="X26" s="648"/>
      <c r="Y26" s="649"/>
      <c r="Z26" s="650">
        <v>41.4</v>
      </c>
      <c r="AA26" s="650"/>
      <c r="AB26" s="650"/>
      <c r="AC26" s="650"/>
      <c r="AD26" s="651">
        <v>306340599</v>
      </c>
      <c r="AE26" s="651"/>
      <c r="AF26" s="651"/>
      <c r="AG26" s="651"/>
      <c r="AH26" s="651"/>
      <c r="AI26" s="651"/>
      <c r="AJ26" s="651"/>
      <c r="AK26" s="651"/>
      <c r="AL26" s="652">
        <v>99.5</v>
      </c>
      <c r="AM26" s="653"/>
      <c r="AN26" s="653"/>
      <c r="AO26" s="654"/>
      <c r="AP26" s="666" t="s">
        <v>296</v>
      </c>
      <c r="AQ26" s="696"/>
      <c r="AR26" s="696"/>
      <c r="AS26" s="696"/>
      <c r="AT26" s="696"/>
      <c r="AU26" s="696"/>
      <c r="AV26" s="696"/>
      <c r="AW26" s="696"/>
      <c r="AX26" s="696"/>
      <c r="AY26" s="696"/>
      <c r="AZ26" s="696"/>
      <c r="BA26" s="696"/>
      <c r="BB26" s="696"/>
      <c r="BC26" s="696"/>
      <c r="BD26" s="696"/>
      <c r="BE26" s="696"/>
      <c r="BF26" s="668"/>
      <c r="BG26" s="647" t="s">
        <v>239</v>
      </c>
      <c r="BH26" s="648"/>
      <c r="BI26" s="648"/>
      <c r="BJ26" s="648"/>
      <c r="BK26" s="648"/>
      <c r="BL26" s="648"/>
      <c r="BM26" s="648"/>
      <c r="BN26" s="649"/>
      <c r="BO26" s="650" t="s">
        <v>129</v>
      </c>
      <c r="BP26" s="650"/>
      <c r="BQ26" s="650"/>
      <c r="BR26" s="650"/>
      <c r="BS26" s="656" t="s">
        <v>239</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95475445</v>
      </c>
      <c r="CS26" s="648"/>
      <c r="CT26" s="648"/>
      <c r="CU26" s="648"/>
      <c r="CV26" s="648"/>
      <c r="CW26" s="648"/>
      <c r="CX26" s="648"/>
      <c r="CY26" s="649"/>
      <c r="CZ26" s="652">
        <v>12.3</v>
      </c>
      <c r="DA26" s="681"/>
      <c r="DB26" s="681"/>
      <c r="DC26" s="685"/>
      <c r="DD26" s="656">
        <v>76658911</v>
      </c>
      <c r="DE26" s="648"/>
      <c r="DF26" s="648"/>
      <c r="DG26" s="648"/>
      <c r="DH26" s="648"/>
      <c r="DI26" s="648"/>
      <c r="DJ26" s="648"/>
      <c r="DK26" s="649"/>
      <c r="DL26" s="656" t="s">
        <v>239</v>
      </c>
      <c r="DM26" s="648"/>
      <c r="DN26" s="648"/>
      <c r="DO26" s="648"/>
      <c r="DP26" s="648"/>
      <c r="DQ26" s="648"/>
      <c r="DR26" s="648"/>
      <c r="DS26" s="648"/>
      <c r="DT26" s="648"/>
      <c r="DU26" s="648"/>
      <c r="DV26" s="649"/>
      <c r="DW26" s="652" t="s">
        <v>239</v>
      </c>
      <c r="DX26" s="681"/>
      <c r="DY26" s="681"/>
      <c r="DZ26" s="681"/>
      <c r="EA26" s="681"/>
      <c r="EB26" s="681"/>
      <c r="EC26" s="682"/>
    </row>
    <row r="27" spans="2:133" ht="11.25" customHeight="1" x14ac:dyDescent="0.2">
      <c r="B27" s="644" t="s">
        <v>298</v>
      </c>
      <c r="C27" s="645"/>
      <c r="D27" s="645"/>
      <c r="E27" s="645"/>
      <c r="F27" s="645"/>
      <c r="G27" s="645"/>
      <c r="H27" s="645"/>
      <c r="I27" s="645"/>
      <c r="J27" s="645"/>
      <c r="K27" s="645"/>
      <c r="L27" s="645"/>
      <c r="M27" s="645"/>
      <c r="N27" s="645"/>
      <c r="O27" s="645"/>
      <c r="P27" s="645"/>
      <c r="Q27" s="646"/>
      <c r="R27" s="647">
        <v>316026</v>
      </c>
      <c r="S27" s="648"/>
      <c r="T27" s="648"/>
      <c r="U27" s="648"/>
      <c r="V27" s="648"/>
      <c r="W27" s="648"/>
      <c r="X27" s="648"/>
      <c r="Y27" s="649"/>
      <c r="Z27" s="650">
        <v>0</v>
      </c>
      <c r="AA27" s="650"/>
      <c r="AB27" s="650"/>
      <c r="AC27" s="650"/>
      <c r="AD27" s="651">
        <v>316026</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236747785</v>
      </c>
      <c r="BH27" s="648"/>
      <c r="BI27" s="648"/>
      <c r="BJ27" s="648"/>
      <c r="BK27" s="648"/>
      <c r="BL27" s="648"/>
      <c r="BM27" s="648"/>
      <c r="BN27" s="649"/>
      <c r="BO27" s="650">
        <v>100</v>
      </c>
      <c r="BP27" s="650"/>
      <c r="BQ27" s="650"/>
      <c r="BR27" s="650"/>
      <c r="BS27" s="656">
        <v>2893779</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169767387</v>
      </c>
      <c r="CS27" s="683"/>
      <c r="CT27" s="683"/>
      <c r="CU27" s="683"/>
      <c r="CV27" s="683"/>
      <c r="CW27" s="683"/>
      <c r="CX27" s="683"/>
      <c r="CY27" s="684"/>
      <c r="CZ27" s="652">
        <v>21.8</v>
      </c>
      <c r="DA27" s="681"/>
      <c r="DB27" s="681"/>
      <c r="DC27" s="685"/>
      <c r="DD27" s="656">
        <v>46166263</v>
      </c>
      <c r="DE27" s="683"/>
      <c r="DF27" s="683"/>
      <c r="DG27" s="683"/>
      <c r="DH27" s="683"/>
      <c r="DI27" s="683"/>
      <c r="DJ27" s="683"/>
      <c r="DK27" s="684"/>
      <c r="DL27" s="656">
        <v>45929831</v>
      </c>
      <c r="DM27" s="683"/>
      <c r="DN27" s="683"/>
      <c r="DO27" s="683"/>
      <c r="DP27" s="683"/>
      <c r="DQ27" s="683"/>
      <c r="DR27" s="683"/>
      <c r="DS27" s="683"/>
      <c r="DT27" s="683"/>
      <c r="DU27" s="683"/>
      <c r="DV27" s="684"/>
      <c r="DW27" s="652">
        <v>13.4</v>
      </c>
      <c r="DX27" s="681"/>
      <c r="DY27" s="681"/>
      <c r="DZ27" s="681"/>
      <c r="EA27" s="681"/>
      <c r="EB27" s="681"/>
      <c r="EC27" s="682"/>
    </row>
    <row r="28" spans="2:133" ht="11.25" customHeight="1" x14ac:dyDescent="0.2">
      <c r="B28" s="644" t="s">
        <v>301</v>
      </c>
      <c r="C28" s="645"/>
      <c r="D28" s="645"/>
      <c r="E28" s="645"/>
      <c r="F28" s="645"/>
      <c r="G28" s="645"/>
      <c r="H28" s="645"/>
      <c r="I28" s="645"/>
      <c r="J28" s="645"/>
      <c r="K28" s="645"/>
      <c r="L28" s="645"/>
      <c r="M28" s="645"/>
      <c r="N28" s="645"/>
      <c r="O28" s="645"/>
      <c r="P28" s="645"/>
      <c r="Q28" s="646"/>
      <c r="R28" s="647">
        <v>3333198</v>
      </c>
      <c r="S28" s="648"/>
      <c r="T28" s="648"/>
      <c r="U28" s="648"/>
      <c r="V28" s="648"/>
      <c r="W28" s="648"/>
      <c r="X28" s="648"/>
      <c r="Y28" s="649"/>
      <c r="Z28" s="650">
        <v>0.4</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68975975</v>
      </c>
      <c r="CS28" s="648"/>
      <c r="CT28" s="648"/>
      <c r="CU28" s="648"/>
      <c r="CV28" s="648"/>
      <c r="CW28" s="648"/>
      <c r="CX28" s="648"/>
      <c r="CY28" s="649"/>
      <c r="CZ28" s="652">
        <v>8.9</v>
      </c>
      <c r="DA28" s="681"/>
      <c r="DB28" s="681"/>
      <c r="DC28" s="685"/>
      <c r="DD28" s="656">
        <v>62223503</v>
      </c>
      <c r="DE28" s="648"/>
      <c r="DF28" s="648"/>
      <c r="DG28" s="648"/>
      <c r="DH28" s="648"/>
      <c r="DI28" s="648"/>
      <c r="DJ28" s="648"/>
      <c r="DK28" s="649"/>
      <c r="DL28" s="656">
        <v>62169485</v>
      </c>
      <c r="DM28" s="648"/>
      <c r="DN28" s="648"/>
      <c r="DO28" s="648"/>
      <c r="DP28" s="648"/>
      <c r="DQ28" s="648"/>
      <c r="DR28" s="648"/>
      <c r="DS28" s="648"/>
      <c r="DT28" s="648"/>
      <c r="DU28" s="648"/>
      <c r="DV28" s="649"/>
      <c r="DW28" s="652">
        <v>18.2</v>
      </c>
      <c r="DX28" s="681"/>
      <c r="DY28" s="681"/>
      <c r="DZ28" s="681"/>
      <c r="EA28" s="681"/>
      <c r="EB28" s="681"/>
      <c r="EC28" s="682"/>
    </row>
    <row r="29" spans="2:133" ht="11.25" customHeight="1" x14ac:dyDescent="0.2">
      <c r="B29" s="644" t="s">
        <v>303</v>
      </c>
      <c r="C29" s="645"/>
      <c r="D29" s="645"/>
      <c r="E29" s="645"/>
      <c r="F29" s="645"/>
      <c r="G29" s="645"/>
      <c r="H29" s="645"/>
      <c r="I29" s="645"/>
      <c r="J29" s="645"/>
      <c r="K29" s="645"/>
      <c r="L29" s="645"/>
      <c r="M29" s="645"/>
      <c r="N29" s="645"/>
      <c r="O29" s="645"/>
      <c r="P29" s="645"/>
      <c r="Q29" s="646"/>
      <c r="R29" s="647">
        <v>7330464</v>
      </c>
      <c r="S29" s="648"/>
      <c r="T29" s="648"/>
      <c r="U29" s="648"/>
      <c r="V29" s="648"/>
      <c r="W29" s="648"/>
      <c r="X29" s="648"/>
      <c r="Y29" s="649"/>
      <c r="Z29" s="650">
        <v>0.9</v>
      </c>
      <c r="AA29" s="650"/>
      <c r="AB29" s="650"/>
      <c r="AC29" s="650"/>
      <c r="AD29" s="651">
        <v>1051418</v>
      </c>
      <c r="AE29" s="651"/>
      <c r="AF29" s="651"/>
      <c r="AG29" s="651"/>
      <c r="AH29" s="651"/>
      <c r="AI29" s="651"/>
      <c r="AJ29" s="651"/>
      <c r="AK29" s="651"/>
      <c r="AL29" s="652">
        <v>0.3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68973605</v>
      </c>
      <c r="CS29" s="683"/>
      <c r="CT29" s="683"/>
      <c r="CU29" s="683"/>
      <c r="CV29" s="683"/>
      <c r="CW29" s="683"/>
      <c r="CX29" s="683"/>
      <c r="CY29" s="684"/>
      <c r="CZ29" s="652">
        <v>8.9</v>
      </c>
      <c r="DA29" s="681"/>
      <c r="DB29" s="681"/>
      <c r="DC29" s="685"/>
      <c r="DD29" s="656">
        <v>62221133</v>
      </c>
      <c r="DE29" s="683"/>
      <c r="DF29" s="683"/>
      <c r="DG29" s="683"/>
      <c r="DH29" s="683"/>
      <c r="DI29" s="683"/>
      <c r="DJ29" s="683"/>
      <c r="DK29" s="684"/>
      <c r="DL29" s="656">
        <v>62167115</v>
      </c>
      <c r="DM29" s="683"/>
      <c r="DN29" s="683"/>
      <c r="DO29" s="683"/>
      <c r="DP29" s="683"/>
      <c r="DQ29" s="683"/>
      <c r="DR29" s="683"/>
      <c r="DS29" s="683"/>
      <c r="DT29" s="683"/>
      <c r="DU29" s="683"/>
      <c r="DV29" s="684"/>
      <c r="DW29" s="652">
        <v>18.2</v>
      </c>
      <c r="DX29" s="681"/>
      <c r="DY29" s="681"/>
      <c r="DZ29" s="681"/>
      <c r="EA29" s="681"/>
      <c r="EB29" s="681"/>
      <c r="EC29" s="682"/>
    </row>
    <row r="30" spans="2:133" ht="11.25" customHeight="1" x14ac:dyDescent="0.2">
      <c r="B30" s="644" t="s">
        <v>306</v>
      </c>
      <c r="C30" s="645"/>
      <c r="D30" s="645"/>
      <c r="E30" s="645"/>
      <c r="F30" s="645"/>
      <c r="G30" s="645"/>
      <c r="H30" s="645"/>
      <c r="I30" s="645"/>
      <c r="J30" s="645"/>
      <c r="K30" s="645"/>
      <c r="L30" s="645"/>
      <c r="M30" s="645"/>
      <c r="N30" s="645"/>
      <c r="O30" s="645"/>
      <c r="P30" s="645"/>
      <c r="Q30" s="646"/>
      <c r="R30" s="647">
        <v>3219676</v>
      </c>
      <c r="S30" s="648"/>
      <c r="T30" s="648"/>
      <c r="U30" s="648"/>
      <c r="V30" s="648"/>
      <c r="W30" s="648"/>
      <c r="X30" s="648"/>
      <c r="Y30" s="649"/>
      <c r="Z30" s="650">
        <v>0.4</v>
      </c>
      <c r="AA30" s="650"/>
      <c r="AB30" s="650"/>
      <c r="AC30" s="650"/>
      <c r="AD30" s="651">
        <v>4745</v>
      </c>
      <c r="AE30" s="651"/>
      <c r="AF30" s="651"/>
      <c r="AG30" s="651"/>
      <c r="AH30" s="651"/>
      <c r="AI30" s="651"/>
      <c r="AJ30" s="651"/>
      <c r="AK30" s="651"/>
      <c r="AL30" s="652">
        <v>0</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89"/>
      <c r="CE30" s="690"/>
      <c r="CF30" s="662" t="s">
        <v>309</v>
      </c>
      <c r="CG30" s="663"/>
      <c r="CH30" s="663"/>
      <c r="CI30" s="663"/>
      <c r="CJ30" s="663"/>
      <c r="CK30" s="663"/>
      <c r="CL30" s="663"/>
      <c r="CM30" s="663"/>
      <c r="CN30" s="663"/>
      <c r="CO30" s="663"/>
      <c r="CP30" s="663"/>
      <c r="CQ30" s="664"/>
      <c r="CR30" s="647">
        <v>62975794</v>
      </c>
      <c r="CS30" s="648"/>
      <c r="CT30" s="648"/>
      <c r="CU30" s="648"/>
      <c r="CV30" s="648"/>
      <c r="CW30" s="648"/>
      <c r="CX30" s="648"/>
      <c r="CY30" s="649"/>
      <c r="CZ30" s="652">
        <v>8.1</v>
      </c>
      <c r="DA30" s="681"/>
      <c r="DB30" s="681"/>
      <c r="DC30" s="685"/>
      <c r="DD30" s="656">
        <v>56956919</v>
      </c>
      <c r="DE30" s="648"/>
      <c r="DF30" s="648"/>
      <c r="DG30" s="648"/>
      <c r="DH30" s="648"/>
      <c r="DI30" s="648"/>
      <c r="DJ30" s="648"/>
      <c r="DK30" s="649"/>
      <c r="DL30" s="656">
        <v>56903169</v>
      </c>
      <c r="DM30" s="648"/>
      <c r="DN30" s="648"/>
      <c r="DO30" s="648"/>
      <c r="DP30" s="648"/>
      <c r="DQ30" s="648"/>
      <c r="DR30" s="648"/>
      <c r="DS30" s="648"/>
      <c r="DT30" s="648"/>
      <c r="DU30" s="648"/>
      <c r="DV30" s="649"/>
      <c r="DW30" s="652">
        <v>16.600000000000001</v>
      </c>
      <c r="DX30" s="681"/>
      <c r="DY30" s="681"/>
      <c r="DZ30" s="681"/>
      <c r="EA30" s="681"/>
      <c r="EB30" s="681"/>
      <c r="EC30" s="682"/>
    </row>
    <row r="31" spans="2:133" ht="11.25" customHeight="1" x14ac:dyDescent="0.2">
      <c r="B31" s="644" t="s">
        <v>310</v>
      </c>
      <c r="C31" s="645"/>
      <c r="D31" s="645"/>
      <c r="E31" s="645"/>
      <c r="F31" s="645"/>
      <c r="G31" s="645"/>
      <c r="H31" s="645"/>
      <c r="I31" s="645"/>
      <c r="J31" s="645"/>
      <c r="K31" s="645"/>
      <c r="L31" s="645"/>
      <c r="M31" s="645"/>
      <c r="N31" s="645"/>
      <c r="O31" s="645"/>
      <c r="P31" s="645"/>
      <c r="Q31" s="646"/>
      <c r="R31" s="647">
        <v>272738341</v>
      </c>
      <c r="S31" s="648"/>
      <c r="T31" s="648"/>
      <c r="U31" s="648"/>
      <c r="V31" s="648"/>
      <c r="W31" s="648"/>
      <c r="X31" s="648"/>
      <c r="Y31" s="649"/>
      <c r="Z31" s="650">
        <v>34.799999999999997</v>
      </c>
      <c r="AA31" s="650"/>
      <c r="AB31" s="650"/>
      <c r="AC31" s="650"/>
      <c r="AD31" s="651" t="s">
        <v>129</v>
      </c>
      <c r="AE31" s="651"/>
      <c r="AF31" s="651"/>
      <c r="AG31" s="651"/>
      <c r="AH31" s="651"/>
      <c r="AI31" s="651"/>
      <c r="AJ31" s="651"/>
      <c r="AK31" s="651"/>
      <c r="AL31" s="652" t="s">
        <v>129</v>
      </c>
      <c r="AM31" s="653"/>
      <c r="AN31" s="653"/>
      <c r="AO31" s="654"/>
      <c r="AP31" s="704" t="s">
        <v>311</v>
      </c>
      <c r="AQ31" s="705"/>
      <c r="AR31" s="705"/>
      <c r="AS31" s="705"/>
      <c r="AT31" s="710" t="s">
        <v>312</v>
      </c>
      <c r="AU31" s="231"/>
      <c r="AV31" s="231"/>
      <c r="AW31" s="231"/>
      <c r="AX31" s="633" t="s">
        <v>186</v>
      </c>
      <c r="AY31" s="634"/>
      <c r="AZ31" s="634"/>
      <c r="BA31" s="634"/>
      <c r="BB31" s="634"/>
      <c r="BC31" s="634"/>
      <c r="BD31" s="634"/>
      <c r="BE31" s="634"/>
      <c r="BF31" s="635"/>
      <c r="BG31" s="715">
        <v>98.4</v>
      </c>
      <c r="BH31" s="702"/>
      <c r="BI31" s="702"/>
      <c r="BJ31" s="702"/>
      <c r="BK31" s="702"/>
      <c r="BL31" s="702"/>
      <c r="BM31" s="642">
        <v>97.2</v>
      </c>
      <c r="BN31" s="702"/>
      <c r="BO31" s="702"/>
      <c r="BP31" s="702"/>
      <c r="BQ31" s="703"/>
      <c r="BR31" s="715">
        <v>99.4</v>
      </c>
      <c r="BS31" s="702"/>
      <c r="BT31" s="702"/>
      <c r="BU31" s="702"/>
      <c r="BV31" s="702"/>
      <c r="BW31" s="702"/>
      <c r="BX31" s="642">
        <v>98.2</v>
      </c>
      <c r="BY31" s="702"/>
      <c r="BZ31" s="702"/>
      <c r="CA31" s="702"/>
      <c r="CB31" s="703"/>
      <c r="CD31" s="689"/>
      <c r="CE31" s="690"/>
      <c r="CF31" s="662" t="s">
        <v>313</v>
      </c>
      <c r="CG31" s="663"/>
      <c r="CH31" s="663"/>
      <c r="CI31" s="663"/>
      <c r="CJ31" s="663"/>
      <c r="CK31" s="663"/>
      <c r="CL31" s="663"/>
      <c r="CM31" s="663"/>
      <c r="CN31" s="663"/>
      <c r="CO31" s="663"/>
      <c r="CP31" s="663"/>
      <c r="CQ31" s="664"/>
      <c r="CR31" s="647">
        <v>5997811</v>
      </c>
      <c r="CS31" s="683"/>
      <c r="CT31" s="683"/>
      <c r="CU31" s="683"/>
      <c r="CV31" s="683"/>
      <c r="CW31" s="683"/>
      <c r="CX31" s="683"/>
      <c r="CY31" s="684"/>
      <c r="CZ31" s="652">
        <v>0.8</v>
      </c>
      <c r="DA31" s="681"/>
      <c r="DB31" s="681"/>
      <c r="DC31" s="685"/>
      <c r="DD31" s="656">
        <v>5264214</v>
      </c>
      <c r="DE31" s="683"/>
      <c r="DF31" s="683"/>
      <c r="DG31" s="683"/>
      <c r="DH31" s="683"/>
      <c r="DI31" s="683"/>
      <c r="DJ31" s="683"/>
      <c r="DK31" s="684"/>
      <c r="DL31" s="656">
        <v>5263946</v>
      </c>
      <c r="DM31" s="683"/>
      <c r="DN31" s="683"/>
      <c r="DO31" s="683"/>
      <c r="DP31" s="683"/>
      <c r="DQ31" s="683"/>
      <c r="DR31" s="683"/>
      <c r="DS31" s="683"/>
      <c r="DT31" s="683"/>
      <c r="DU31" s="683"/>
      <c r="DV31" s="684"/>
      <c r="DW31" s="652">
        <v>1.5</v>
      </c>
      <c r="DX31" s="681"/>
      <c r="DY31" s="681"/>
      <c r="DZ31" s="681"/>
      <c r="EA31" s="681"/>
      <c r="EB31" s="681"/>
      <c r="EC31" s="682"/>
    </row>
    <row r="32" spans="2:133" ht="11.25" customHeight="1" x14ac:dyDescent="0.2">
      <c r="B32" s="693" t="s">
        <v>314</v>
      </c>
      <c r="C32" s="694"/>
      <c r="D32" s="694"/>
      <c r="E32" s="694"/>
      <c r="F32" s="694"/>
      <c r="G32" s="694"/>
      <c r="H32" s="694"/>
      <c r="I32" s="694"/>
      <c r="J32" s="694"/>
      <c r="K32" s="694"/>
      <c r="L32" s="694"/>
      <c r="M32" s="694"/>
      <c r="N32" s="694"/>
      <c r="O32" s="694"/>
      <c r="P32" s="694"/>
      <c r="Q32" s="695"/>
      <c r="R32" s="647">
        <v>29874</v>
      </c>
      <c r="S32" s="648"/>
      <c r="T32" s="648"/>
      <c r="U32" s="648"/>
      <c r="V32" s="648"/>
      <c r="W32" s="648"/>
      <c r="X32" s="648"/>
      <c r="Y32" s="649"/>
      <c r="Z32" s="650">
        <v>0</v>
      </c>
      <c r="AA32" s="650"/>
      <c r="AB32" s="650"/>
      <c r="AC32" s="650"/>
      <c r="AD32" s="651">
        <v>29874</v>
      </c>
      <c r="AE32" s="651"/>
      <c r="AF32" s="651"/>
      <c r="AG32" s="651"/>
      <c r="AH32" s="651"/>
      <c r="AI32" s="651"/>
      <c r="AJ32" s="651"/>
      <c r="AK32" s="651"/>
      <c r="AL32" s="652">
        <v>0</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99</v>
      </c>
      <c r="BH32" s="683"/>
      <c r="BI32" s="683"/>
      <c r="BJ32" s="683"/>
      <c r="BK32" s="683"/>
      <c r="BL32" s="683"/>
      <c r="BM32" s="653">
        <v>97.5</v>
      </c>
      <c r="BN32" s="713"/>
      <c r="BO32" s="713"/>
      <c r="BP32" s="713"/>
      <c r="BQ32" s="714"/>
      <c r="BR32" s="716">
        <v>99.3</v>
      </c>
      <c r="BS32" s="683"/>
      <c r="BT32" s="683"/>
      <c r="BU32" s="683"/>
      <c r="BV32" s="683"/>
      <c r="BW32" s="683"/>
      <c r="BX32" s="653">
        <v>97.8</v>
      </c>
      <c r="BY32" s="713"/>
      <c r="BZ32" s="713"/>
      <c r="CA32" s="713"/>
      <c r="CB32" s="714"/>
      <c r="CD32" s="691"/>
      <c r="CE32" s="692"/>
      <c r="CF32" s="662" t="s">
        <v>317</v>
      </c>
      <c r="CG32" s="663"/>
      <c r="CH32" s="663"/>
      <c r="CI32" s="663"/>
      <c r="CJ32" s="663"/>
      <c r="CK32" s="663"/>
      <c r="CL32" s="663"/>
      <c r="CM32" s="663"/>
      <c r="CN32" s="663"/>
      <c r="CO32" s="663"/>
      <c r="CP32" s="663"/>
      <c r="CQ32" s="664"/>
      <c r="CR32" s="647">
        <v>2370</v>
      </c>
      <c r="CS32" s="648"/>
      <c r="CT32" s="648"/>
      <c r="CU32" s="648"/>
      <c r="CV32" s="648"/>
      <c r="CW32" s="648"/>
      <c r="CX32" s="648"/>
      <c r="CY32" s="649"/>
      <c r="CZ32" s="652">
        <v>0</v>
      </c>
      <c r="DA32" s="681"/>
      <c r="DB32" s="681"/>
      <c r="DC32" s="685"/>
      <c r="DD32" s="656">
        <v>2370</v>
      </c>
      <c r="DE32" s="648"/>
      <c r="DF32" s="648"/>
      <c r="DG32" s="648"/>
      <c r="DH32" s="648"/>
      <c r="DI32" s="648"/>
      <c r="DJ32" s="648"/>
      <c r="DK32" s="649"/>
      <c r="DL32" s="656">
        <v>2370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318</v>
      </c>
      <c r="C33" s="645"/>
      <c r="D33" s="645"/>
      <c r="E33" s="645"/>
      <c r="F33" s="645"/>
      <c r="G33" s="645"/>
      <c r="H33" s="645"/>
      <c r="I33" s="645"/>
      <c r="J33" s="645"/>
      <c r="K33" s="645"/>
      <c r="L33" s="645"/>
      <c r="M33" s="645"/>
      <c r="N33" s="645"/>
      <c r="O33" s="645"/>
      <c r="P33" s="645"/>
      <c r="Q33" s="646"/>
      <c r="R33" s="647">
        <v>30023434</v>
      </c>
      <c r="S33" s="648"/>
      <c r="T33" s="648"/>
      <c r="U33" s="648"/>
      <c r="V33" s="648"/>
      <c r="W33" s="648"/>
      <c r="X33" s="648"/>
      <c r="Y33" s="649"/>
      <c r="Z33" s="650">
        <v>3.8</v>
      </c>
      <c r="AA33" s="650"/>
      <c r="AB33" s="650"/>
      <c r="AC33" s="650"/>
      <c r="AD33" s="651" t="s">
        <v>239</v>
      </c>
      <c r="AE33" s="651"/>
      <c r="AF33" s="651"/>
      <c r="AG33" s="651"/>
      <c r="AH33" s="651"/>
      <c r="AI33" s="651"/>
      <c r="AJ33" s="651"/>
      <c r="AK33" s="651"/>
      <c r="AL33" s="652" t="s">
        <v>129</v>
      </c>
      <c r="AM33" s="653"/>
      <c r="AN33" s="653"/>
      <c r="AO33" s="654"/>
      <c r="AP33" s="708"/>
      <c r="AQ33" s="709"/>
      <c r="AR33" s="709"/>
      <c r="AS33" s="709"/>
      <c r="AT33" s="712"/>
      <c r="AU33" s="232"/>
      <c r="AV33" s="232"/>
      <c r="AW33" s="232"/>
      <c r="AX33" s="697" t="s">
        <v>319</v>
      </c>
      <c r="AY33" s="698"/>
      <c r="AZ33" s="698"/>
      <c r="BA33" s="698"/>
      <c r="BB33" s="698"/>
      <c r="BC33" s="698"/>
      <c r="BD33" s="698"/>
      <c r="BE33" s="698"/>
      <c r="BF33" s="699"/>
      <c r="BG33" s="717">
        <v>97.5</v>
      </c>
      <c r="BH33" s="718"/>
      <c r="BI33" s="718"/>
      <c r="BJ33" s="718"/>
      <c r="BK33" s="718"/>
      <c r="BL33" s="718"/>
      <c r="BM33" s="719">
        <v>96.8</v>
      </c>
      <c r="BN33" s="718"/>
      <c r="BO33" s="718"/>
      <c r="BP33" s="718"/>
      <c r="BQ33" s="720"/>
      <c r="BR33" s="717">
        <v>99.6</v>
      </c>
      <c r="BS33" s="718"/>
      <c r="BT33" s="718"/>
      <c r="BU33" s="718"/>
      <c r="BV33" s="718"/>
      <c r="BW33" s="718"/>
      <c r="BX33" s="719">
        <v>98.8</v>
      </c>
      <c r="BY33" s="718"/>
      <c r="BZ33" s="718"/>
      <c r="CA33" s="718"/>
      <c r="CB33" s="720"/>
      <c r="CD33" s="662" t="s">
        <v>320</v>
      </c>
      <c r="CE33" s="663"/>
      <c r="CF33" s="663"/>
      <c r="CG33" s="663"/>
      <c r="CH33" s="663"/>
      <c r="CI33" s="663"/>
      <c r="CJ33" s="663"/>
      <c r="CK33" s="663"/>
      <c r="CL33" s="663"/>
      <c r="CM33" s="663"/>
      <c r="CN33" s="663"/>
      <c r="CO33" s="663"/>
      <c r="CP33" s="663"/>
      <c r="CQ33" s="664"/>
      <c r="CR33" s="647">
        <v>326327485</v>
      </c>
      <c r="CS33" s="683"/>
      <c r="CT33" s="683"/>
      <c r="CU33" s="683"/>
      <c r="CV33" s="683"/>
      <c r="CW33" s="683"/>
      <c r="CX33" s="683"/>
      <c r="CY33" s="684"/>
      <c r="CZ33" s="652">
        <v>41.9</v>
      </c>
      <c r="DA33" s="681"/>
      <c r="DB33" s="681"/>
      <c r="DC33" s="685"/>
      <c r="DD33" s="656">
        <v>137391241</v>
      </c>
      <c r="DE33" s="683"/>
      <c r="DF33" s="683"/>
      <c r="DG33" s="683"/>
      <c r="DH33" s="683"/>
      <c r="DI33" s="683"/>
      <c r="DJ33" s="683"/>
      <c r="DK33" s="684"/>
      <c r="DL33" s="656">
        <v>110382944</v>
      </c>
      <c r="DM33" s="683"/>
      <c r="DN33" s="683"/>
      <c r="DO33" s="683"/>
      <c r="DP33" s="683"/>
      <c r="DQ33" s="683"/>
      <c r="DR33" s="683"/>
      <c r="DS33" s="683"/>
      <c r="DT33" s="683"/>
      <c r="DU33" s="683"/>
      <c r="DV33" s="684"/>
      <c r="DW33" s="652">
        <v>32.200000000000003</v>
      </c>
      <c r="DX33" s="681"/>
      <c r="DY33" s="681"/>
      <c r="DZ33" s="681"/>
      <c r="EA33" s="681"/>
      <c r="EB33" s="681"/>
      <c r="EC33" s="682"/>
    </row>
    <row r="34" spans="2:133" ht="11.25" customHeight="1" x14ac:dyDescent="0.2">
      <c r="B34" s="644" t="s">
        <v>321</v>
      </c>
      <c r="C34" s="645"/>
      <c r="D34" s="645"/>
      <c r="E34" s="645"/>
      <c r="F34" s="645"/>
      <c r="G34" s="645"/>
      <c r="H34" s="645"/>
      <c r="I34" s="645"/>
      <c r="J34" s="645"/>
      <c r="K34" s="645"/>
      <c r="L34" s="645"/>
      <c r="M34" s="645"/>
      <c r="N34" s="645"/>
      <c r="O34" s="645"/>
      <c r="P34" s="645"/>
      <c r="Q34" s="646"/>
      <c r="R34" s="647">
        <v>1476396</v>
      </c>
      <c r="S34" s="648"/>
      <c r="T34" s="648"/>
      <c r="U34" s="648"/>
      <c r="V34" s="648"/>
      <c r="W34" s="648"/>
      <c r="X34" s="648"/>
      <c r="Y34" s="649"/>
      <c r="Z34" s="650">
        <v>0.2</v>
      </c>
      <c r="AA34" s="650"/>
      <c r="AB34" s="650"/>
      <c r="AC34" s="650"/>
      <c r="AD34" s="651">
        <v>209334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63470425</v>
      </c>
      <c r="CS34" s="648"/>
      <c r="CT34" s="648"/>
      <c r="CU34" s="648"/>
      <c r="CV34" s="648"/>
      <c r="CW34" s="648"/>
      <c r="CX34" s="648"/>
      <c r="CY34" s="649"/>
      <c r="CZ34" s="652">
        <v>8.1999999999999993</v>
      </c>
      <c r="DA34" s="681"/>
      <c r="DB34" s="681"/>
      <c r="DC34" s="685"/>
      <c r="DD34" s="656">
        <v>50423060</v>
      </c>
      <c r="DE34" s="648"/>
      <c r="DF34" s="648"/>
      <c r="DG34" s="648"/>
      <c r="DH34" s="648"/>
      <c r="DI34" s="648"/>
      <c r="DJ34" s="648"/>
      <c r="DK34" s="649"/>
      <c r="DL34" s="656">
        <v>46419918</v>
      </c>
      <c r="DM34" s="648"/>
      <c r="DN34" s="648"/>
      <c r="DO34" s="648"/>
      <c r="DP34" s="648"/>
      <c r="DQ34" s="648"/>
      <c r="DR34" s="648"/>
      <c r="DS34" s="648"/>
      <c r="DT34" s="648"/>
      <c r="DU34" s="648"/>
      <c r="DV34" s="649"/>
      <c r="DW34" s="652">
        <v>13.6</v>
      </c>
      <c r="DX34" s="681"/>
      <c r="DY34" s="681"/>
      <c r="DZ34" s="681"/>
      <c r="EA34" s="681"/>
      <c r="EB34" s="681"/>
      <c r="EC34" s="682"/>
    </row>
    <row r="35" spans="2:133" ht="11.25" customHeight="1" x14ac:dyDescent="0.2">
      <c r="B35" s="644" t="s">
        <v>323</v>
      </c>
      <c r="C35" s="645"/>
      <c r="D35" s="645"/>
      <c r="E35" s="645"/>
      <c r="F35" s="645"/>
      <c r="G35" s="645"/>
      <c r="H35" s="645"/>
      <c r="I35" s="645"/>
      <c r="J35" s="645"/>
      <c r="K35" s="645"/>
      <c r="L35" s="645"/>
      <c r="M35" s="645"/>
      <c r="N35" s="645"/>
      <c r="O35" s="645"/>
      <c r="P35" s="645"/>
      <c r="Q35" s="646"/>
      <c r="R35" s="647">
        <v>2164171</v>
      </c>
      <c r="S35" s="648"/>
      <c r="T35" s="648"/>
      <c r="U35" s="648"/>
      <c r="V35" s="648"/>
      <c r="W35" s="648"/>
      <c r="X35" s="648"/>
      <c r="Y35" s="649"/>
      <c r="Z35" s="650">
        <v>0.3</v>
      </c>
      <c r="AA35" s="650"/>
      <c r="AB35" s="650"/>
      <c r="AC35" s="650"/>
      <c r="AD35" s="651" t="s">
        <v>239</v>
      </c>
      <c r="AE35" s="651"/>
      <c r="AF35" s="651"/>
      <c r="AG35" s="651"/>
      <c r="AH35" s="651"/>
      <c r="AI35" s="651"/>
      <c r="AJ35" s="651"/>
      <c r="AK35" s="651"/>
      <c r="AL35" s="652" t="s">
        <v>129</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3864602</v>
      </c>
      <c r="CS35" s="683"/>
      <c r="CT35" s="683"/>
      <c r="CU35" s="683"/>
      <c r="CV35" s="683"/>
      <c r="CW35" s="683"/>
      <c r="CX35" s="683"/>
      <c r="CY35" s="684"/>
      <c r="CZ35" s="652">
        <v>0.5</v>
      </c>
      <c r="DA35" s="681"/>
      <c r="DB35" s="681"/>
      <c r="DC35" s="685"/>
      <c r="DD35" s="656">
        <v>3313825</v>
      </c>
      <c r="DE35" s="683"/>
      <c r="DF35" s="683"/>
      <c r="DG35" s="683"/>
      <c r="DH35" s="683"/>
      <c r="DI35" s="683"/>
      <c r="DJ35" s="683"/>
      <c r="DK35" s="684"/>
      <c r="DL35" s="656">
        <v>3276438</v>
      </c>
      <c r="DM35" s="683"/>
      <c r="DN35" s="683"/>
      <c r="DO35" s="683"/>
      <c r="DP35" s="683"/>
      <c r="DQ35" s="683"/>
      <c r="DR35" s="683"/>
      <c r="DS35" s="683"/>
      <c r="DT35" s="683"/>
      <c r="DU35" s="683"/>
      <c r="DV35" s="684"/>
      <c r="DW35" s="652">
        <v>1</v>
      </c>
      <c r="DX35" s="681"/>
      <c r="DY35" s="681"/>
      <c r="DZ35" s="681"/>
      <c r="EA35" s="681"/>
      <c r="EB35" s="681"/>
      <c r="EC35" s="682"/>
    </row>
    <row r="36" spans="2:133" ht="11.25" customHeight="1" x14ac:dyDescent="0.2">
      <c r="B36" s="644" t="s">
        <v>327</v>
      </c>
      <c r="C36" s="645"/>
      <c r="D36" s="645"/>
      <c r="E36" s="645"/>
      <c r="F36" s="645"/>
      <c r="G36" s="645"/>
      <c r="H36" s="645"/>
      <c r="I36" s="645"/>
      <c r="J36" s="645"/>
      <c r="K36" s="645"/>
      <c r="L36" s="645"/>
      <c r="M36" s="645"/>
      <c r="N36" s="645"/>
      <c r="O36" s="645"/>
      <c r="P36" s="645"/>
      <c r="Q36" s="646"/>
      <c r="R36" s="647">
        <v>1838869</v>
      </c>
      <c r="S36" s="648"/>
      <c r="T36" s="648"/>
      <c r="U36" s="648"/>
      <c r="V36" s="648"/>
      <c r="W36" s="648"/>
      <c r="X36" s="648"/>
      <c r="Y36" s="649"/>
      <c r="Z36" s="650">
        <v>0.2</v>
      </c>
      <c r="AA36" s="650"/>
      <c r="AB36" s="650"/>
      <c r="AC36" s="650"/>
      <c r="AD36" s="651" t="s">
        <v>129</v>
      </c>
      <c r="AE36" s="651"/>
      <c r="AF36" s="651"/>
      <c r="AG36" s="651"/>
      <c r="AH36" s="651"/>
      <c r="AI36" s="651"/>
      <c r="AJ36" s="651"/>
      <c r="AK36" s="651"/>
      <c r="AL36" s="652" t="s">
        <v>239</v>
      </c>
      <c r="AM36" s="653"/>
      <c r="AN36" s="653"/>
      <c r="AO36" s="654"/>
      <c r="AP36" s="235"/>
      <c r="AQ36" s="721" t="s">
        <v>328</v>
      </c>
      <c r="AR36" s="722"/>
      <c r="AS36" s="722"/>
      <c r="AT36" s="722"/>
      <c r="AU36" s="722"/>
      <c r="AV36" s="722"/>
      <c r="AW36" s="722"/>
      <c r="AX36" s="722"/>
      <c r="AY36" s="723"/>
      <c r="AZ36" s="636">
        <v>63214883</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1098986</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173066844</v>
      </c>
      <c r="CS36" s="648"/>
      <c r="CT36" s="648"/>
      <c r="CU36" s="648"/>
      <c r="CV36" s="648"/>
      <c r="CW36" s="648"/>
      <c r="CX36" s="648"/>
      <c r="CY36" s="649"/>
      <c r="CZ36" s="652">
        <v>22.2</v>
      </c>
      <c r="DA36" s="681"/>
      <c r="DB36" s="681"/>
      <c r="DC36" s="685"/>
      <c r="DD36" s="656">
        <v>47572008</v>
      </c>
      <c r="DE36" s="648"/>
      <c r="DF36" s="648"/>
      <c r="DG36" s="648"/>
      <c r="DH36" s="648"/>
      <c r="DI36" s="648"/>
      <c r="DJ36" s="648"/>
      <c r="DK36" s="649"/>
      <c r="DL36" s="656">
        <v>34832412</v>
      </c>
      <c r="DM36" s="648"/>
      <c r="DN36" s="648"/>
      <c r="DO36" s="648"/>
      <c r="DP36" s="648"/>
      <c r="DQ36" s="648"/>
      <c r="DR36" s="648"/>
      <c r="DS36" s="648"/>
      <c r="DT36" s="648"/>
      <c r="DU36" s="648"/>
      <c r="DV36" s="649"/>
      <c r="DW36" s="652">
        <v>10.199999999999999</v>
      </c>
      <c r="DX36" s="681"/>
      <c r="DY36" s="681"/>
      <c r="DZ36" s="681"/>
      <c r="EA36" s="681"/>
      <c r="EB36" s="681"/>
      <c r="EC36" s="682"/>
    </row>
    <row r="37" spans="2:133" ht="11.25" customHeight="1" x14ac:dyDescent="0.2">
      <c r="B37" s="644" t="s">
        <v>331</v>
      </c>
      <c r="C37" s="645"/>
      <c r="D37" s="645"/>
      <c r="E37" s="645"/>
      <c r="F37" s="645"/>
      <c r="G37" s="645"/>
      <c r="H37" s="645"/>
      <c r="I37" s="645"/>
      <c r="J37" s="645"/>
      <c r="K37" s="645"/>
      <c r="L37" s="645"/>
      <c r="M37" s="645"/>
      <c r="N37" s="645"/>
      <c r="O37" s="645"/>
      <c r="P37" s="645"/>
      <c r="Q37" s="646"/>
      <c r="R37" s="647">
        <v>4235378</v>
      </c>
      <c r="S37" s="648"/>
      <c r="T37" s="648"/>
      <c r="U37" s="648"/>
      <c r="V37" s="648"/>
      <c r="W37" s="648"/>
      <c r="X37" s="648"/>
      <c r="Y37" s="649"/>
      <c r="Z37" s="650">
        <v>0.5</v>
      </c>
      <c r="AA37" s="650"/>
      <c r="AB37" s="650"/>
      <c r="AC37" s="650"/>
      <c r="AD37" s="651" t="s">
        <v>239</v>
      </c>
      <c r="AE37" s="651"/>
      <c r="AF37" s="651"/>
      <c r="AG37" s="651"/>
      <c r="AH37" s="651"/>
      <c r="AI37" s="651"/>
      <c r="AJ37" s="651"/>
      <c r="AK37" s="651"/>
      <c r="AL37" s="652" t="s">
        <v>129</v>
      </c>
      <c r="AM37" s="653"/>
      <c r="AN37" s="653"/>
      <c r="AO37" s="654"/>
      <c r="AQ37" s="725" t="s">
        <v>332</v>
      </c>
      <c r="AR37" s="726"/>
      <c r="AS37" s="726"/>
      <c r="AT37" s="726"/>
      <c r="AU37" s="726"/>
      <c r="AV37" s="726"/>
      <c r="AW37" s="726"/>
      <c r="AX37" s="726"/>
      <c r="AY37" s="727"/>
      <c r="AZ37" s="647">
        <v>19107161</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577713</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430884</v>
      </c>
      <c r="CS37" s="683"/>
      <c r="CT37" s="683"/>
      <c r="CU37" s="683"/>
      <c r="CV37" s="683"/>
      <c r="CW37" s="683"/>
      <c r="CX37" s="683"/>
      <c r="CY37" s="684"/>
      <c r="CZ37" s="652">
        <v>0.1</v>
      </c>
      <c r="DA37" s="681"/>
      <c r="DB37" s="681"/>
      <c r="DC37" s="685"/>
      <c r="DD37" s="656">
        <v>429604</v>
      </c>
      <c r="DE37" s="683"/>
      <c r="DF37" s="683"/>
      <c r="DG37" s="683"/>
      <c r="DH37" s="683"/>
      <c r="DI37" s="683"/>
      <c r="DJ37" s="683"/>
      <c r="DK37" s="684"/>
      <c r="DL37" s="656">
        <v>389418</v>
      </c>
      <c r="DM37" s="683"/>
      <c r="DN37" s="683"/>
      <c r="DO37" s="683"/>
      <c r="DP37" s="683"/>
      <c r="DQ37" s="683"/>
      <c r="DR37" s="683"/>
      <c r="DS37" s="683"/>
      <c r="DT37" s="683"/>
      <c r="DU37" s="683"/>
      <c r="DV37" s="684"/>
      <c r="DW37" s="652">
        <v>0.1</v>
      </c>
      <c r="DX37" s="681"/>
      <c r="DY37" s="681"/>
      <c r="DZ37" s="681"/>
      <c r="EA37" s="681"/>
      <c r="EB37" s="681"/>
      <c r="EC37" s="682"/>
    </row>
    <row r="38" spans="2:133" ht="11.25" customHeight="1" x14ac:dyDescent="0.2">
      <c r="B38" s="644" t="s">
        <v>335</v>
      </c>
      <c r="C38" s="645"/>
      <c r="D38" s="645"/>
      <c r="E38" s="645"/>
      <c r="F38" s="645"/>
      <c r="G38" s="645"/>
      <c r="H38" s="645"/>
      <c r="I38" s="645"/>
      <c r="J38" s="645"/>
      <c r="K38" s="645"/>
      <c r="L38" s="645"/>
      <c r="M38" s="645"/>
      <c r="N38" s="645"/>
      <c r="O38" s="645"/>
      <c r="P38" s="645"/>
      <c r="Q38" s="646"/>
      <c r="R38" s="647">
        <v>38301902</v>
      </c>
      <c r="S38" s="648"/>
      <c r="T38" s="648"/>
      <c r="U38" s="648"/>
      <c r="V38" s="648"/>
      <c r="W38" s="648"/>
      <c r="X38" s="648"/>
      <c r="Y38" s="649"/>
      <c r="Z38" s="650">
        <v>4.9000000000000004</v>
      </c>
      <c r="AA38" s="650"/>
      <c r="AB38" s="650"/>
      <c r="AC38" s="650"/>
      <c r="AD38" s="651">
        <v>73737</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4970258</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141371</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38744377</v>
      </c>
      <c r="CS38" s="648"/>
      <c r="CT38" s="648"/>
      <c r="CU38" s="648"/>
      <c r="CV38" s="648"/>
      <c r="CW38" s="648"/>
      <c r="CX38" s="648"/>
      <c r="CY38" s="649"/>
      <c r="CZ38" s="652">
        <v>5</v>
      </c>
      <c r="DA38" s="681"/>
      <c r="DB38" s="681"/>
      <c r="DC38" s="685"/>
      <c r="DD38" s="656">
        <v>31503295</v>
      </c>
      <c r="DE38" s="648"/>
      <c r="DF38" s="648"/>
      <c r="DG38" s="648"/>
      <c r="DH38" s="648"/>
      <c r="DI38" s="648"/>
      <c r="DJ38" s="648"/>
      <c r="DK38" s="649"/>
      <c r="DL38" s="656">
        <v>25843022</v>
      </c>
      <c r="DM38" s="648"/>
      <c r="DN38" s="648"/>
      <c r="DO38" s="648"/>
      <c r="DP38" s="648"/>
      <c r="DQ38" s="648"/>
      <c r="DR38" s="648"/>
      <c r="DS38" s="648"/>
      <c r="DT38" s="648"/>
      <c r="DU38" s="648"/>
      <c r="DV38" s="649"/>
      <c r="DW38" s="652">
        <v>7.5</v>
      </c>
      <c r="DX38" s="681"/>
      <c r="DY38" s="681"/>
      <c r="DZ38" s="681"/>
      <c r="EA38" s="681"/>
      <c r="EB38" s="681"/>
      <c r="EC38" s="682"/>
    </row>
    <row r="39" spans="2:133" ht="11.25" customHeight="1" x14ac:dyDescent="0.2">
      <c r="B39" s="644" t="s">
        <v>339</v>
      </c>
      <c r="C39" s="645"/>
      <c r="D39" s="645"/>
      <c r="E39" s="645"/>
      <c r="F39" s="645"/>
      <c r="G39" s="645"/>
      <c r="H39" s="645"/>
      <c r="I39" s="645"/>
      <c r="J39" s="645"/>
      <c r="K39" s="645"/>
      <c r="L39" s="645"/>
      <c r="M39" s="645"/>
      <c r="N39" s="645"/>
      <c r="O39" s="645"/>
      <c r="P39" s="645"/>
      <c r="Q39" s="646"/>
      <c r="R39" s="647">
        <v>94346550</v>
      </c>
      <c r="S39" s="648"/>
      <c r="T39" s="648"/>
      <c r="U39" s="648"/>
      <c r="V39" s="648"/>
      <c r="W39" s="648"/>
      <c r="X39" s="648"/>
      <c r="Y39" s="649"/>
      <c r="Z39" s="650">
        <v>12</v>
      </c>
      <c r="AA39" s="650"/>
      <c r="AB39" s="650"/>
      <c r="AC39" s="650"/>
      <c r="AD39" s="651" t="s">
        <v>239</v>
      </c>
      <c r="AE39" s="651"/>
      <c r="AF39" s="651"/>
      <c r="AG39" s="651"/>
      <c r="AH39" s="651"/>
      <c r="AI39" s="651"/>
      <c r="AJ39" s="651"/>
      <c r="AK39" s="651"/>
      <c r="AL39" s="652" t="s">
        <v>129</v>
      </c>
      <c r="AM39" s="653"/>
      <c r="AN39" s="653"/>
      <c r="AO39" s="654"/>
      <c r="AQ39" s="725" t="s">
        <v>340</v>
      </c>
      <c r="AR39" s="726"/>
      <c r="AS39" s="726"/>
      <c r="AT39" s="726"/>
      <c r="AU39" s="726"/>
      <c r="AV39" s="726"/>
      <c r="AW39" s="726"/>
      <c r="AX39" s="726"/>
      <c r="AY39" s="727"/>
      <c r="AZ39" s="647">
        <v>1006266</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211601</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3000394</v>
      </c>
      <c r="CS39" s="683"/>
      <c r="CT39" s="683"/>
      <c r="CU39" s="683"/>
      <c r="CV39" s="683"/>
      <c r="CW39" s="683"/>
      <c r="CX39" s="683"/>
      <c r="CY39" s="684"/>
      <c r="CZ39" s="652">
        <v>0.4</v>
      </c>
      <c r="DA39" s="681"/>
      <c r="DB39" s="681"/>
      <c r="DC39" s="685"/>
      <c r="DD39" s="656">
        <v>1072395</v>
      </c>
      <c r="DE39" s="683"/>
      <c r="DF39" s="683"/>
      <c r="DG39" s="683"/>
      <c r="DH39" s="683"/>
      <c r="DI39" s="683"/>
      <c r="DJ39" s="683"/>
      <c r="DK39" s="684"/>
      <c r="DL39" s="656" t="s">
        <v>129</v>
      </c>
      <c r="DM39" s="683"/>
      <c r="DN39" s="683"/>
      <c r="DO39" s="683"/>
      <c r="DP39" s="683"/>
      <c r="DQ39" s="683"/>
      <c r="DR39" s="683"/>
      <c r="DS39" s="683"/>
      <c r="DT39" s="683"/>
      <c r="DU39" s="683"/>
      <c r="DV39" s="684"/>
      <c r="DW39" s="652" t="s">
        <v>239</v>
      </c>
      <c r="DX39" s="681"/>
      <c r="DY39" s="681"/>
      <c r="DZ39" s="681"/>
      <c r="EA39" s="681"/>
      <c r="EB39" s="681"/>
      <c r="EC39" s="682"/>
    </row>
    <row r="40" spans="2:133" ht="11.25" customHeight="1" x14ac:dyDescent="0.2">
      <c r="B40" s="644" t="s">
        <v>343</v>
      </c>
      <c r="C40" s="645"/>
      <c r="D40" s="645"/>
      <c r="E40" s="645"/>
      <c r="F40" s="645"/>
      <c r="G40" s="645"/>
      <c r="H40" s="645"/>
      <c r="I40" s="645"/>
      <c r="J40" s="645"/>
      <c r="K40" s="645"/>
      <c r="L40" s="645"/>
      <c r="M40" s="645"/>
      <c r="N40" s="645"/>
      <c r="O40" s="645"/>
      <c r="P40" s="645"/>
      <c r="Q40" s="646"/>
      <c r="R40" s="647">
        <v>2618400</v>
      </c>
      <c r="S40" s="648"/>
      <c r="T40" s="648"/>
      <c r="U40" s="648"/>
      <c r="V40" s="648"/>
      <c r="W40" s="648"/>
      <c r="X40" s="648"/>
      <c r="Y40" s="649"/>
      <c r="Z40" s="650">
        <v>0.3</v>
      </c>
      <c r="AA40" s="650"/>
      <c r="AB40" s="650"/>
      <c r="AC40" s="650"/>
      <c r="AD40" s="651" t="s">
        <v>129</v>
      </c>
      <c r="AE40" s="651"/>
      <c r="AF40" s="651"/>
      <c r="AG40" s="651"/>
      <c r="AH40" s="651"/>
      <c r="AI40" s="651"/>
      <c r="AJ40" s="651"/>
      <c r="AK40" s="651"/>
      <c r="AL40" s="652" t="s">
        <v>239</v>
      </c>
      <c r="AM40" s="653"/>
      <c r="AN40" s="653"/>
      <c r="AO40" s="654"/>
      <c r="AQ40" s="725" t="s">
        <v>344</v>
      </c>
      <c r="AR40" s="726"/>
      <c r="AS40" s="726"/>
      <c r="AT40" s="726"/>
      <c r="AU40" s="726"/>
      <c r="AV40" s="726"/>
      <c r="AW40" s="726"/>
      <c r="AX40" s="726"/>
      <c r="AY40" s="727"/>
      <c r="AZ40" s="647">
        <v>657844</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103</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44180843</v>
      </c>
      <c r="CS40" s="648"/>
      <c r="CT40" s="648"/>
      <c r="CU40" s="648"/>
      <c r="CV40" s="648"/>
      <c r="CW40" s="648"/>
      <c r="CX40" s="648"/>
      <c r="CY40" s="649"/>
      <c r="CZ40" s="652">
        <v>5.7</v>
      </c>
      <c r="DA40" s="681"/>
      <c r="DB40" s="681"/>
      <c r="DC40" s="685"/>
      <c r="DD40" s="656">
        <v>3506658</v>
      </c>
      <c r="DE40" s="648"/>
      <c r="DF40" s="648"/>
      <c r="DG40" s="648"/>
      <c r="DH40" s="648"/>
      <c r="DI40" s="648"/>
      <c r="DJ40" s="648"/>
      <c r="DK40" s="649"/>
      <c r="DL40" s="656">
        <v>11154</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2">
      <c r="B41" s="644" t="s">
        <v>348</v>
      </c>
      <c r="C41" s="645"/>
      <c r="D41" s="645"/>
      <c r="E41" s="645"/>
      <c r="F41" s="645"/>
      <c r="G41" s="645"/>
      <c r="H41" s="645"/>
      <c r="I41" s="645"/>
      <c r="J41" s="645"/>
      <c r="K41" s="645"/>
      <c r="L41" s="645"/>
      <c r="M41" s="645"/>
      <c r="N41" s="645"/>
      <c r="O41" s="645"/>
      <c r="P41" s="645"/>
      <c r="Q41" s="646"/>
      <c r="R41" s="647">
        <v>3189300</v>
      </c>
      <c r="S41" s="648"/>
      <c r="T41" s="648"/>
      <c r="U41" s="648"/>
      <c r="V41" s="648"/>
      <c r="W41" s="648"/>
      <c r="X41" s="648"/>
      <c r="Y41" s="649"/>
      <c r="Z41" s="650">
        <v>0.4</v>
      </c>
      <c r="AA41" s="650"/>
      <c r="AB41" s="650"/>
      <c r="AC41" s="650"/>
      <c r="AD41" s="651" t="s">
        <v>129</v>
      </c>
      <c r="AE41" s="651"/>
      <c r="AF41" s="651"/>
      <c r="AG41" s="651"/>
      <c r="AH41" s="651"/>
      <c r="AI41" s="651"/>
      <c r="AJ41" s="651"/>
      <c r="AK41" s="651"/>
      <c r="AL41" s="652" t="s">
        <v>239</v>
      </c>
      <c r="AM41" s="653"/>
      <c r="AN41" s="653"/>
      <c r="AO41" s="654"/>
      <c r="AQ41" s="725" t="s">
        <v>349</v>
      </c>
      <c r="AR41" s="726"/>
      <c r="AS41" s="726"/>
      <c r="AT41" s="726"/>
      <c r="AU41" s="726"/>
      <c r="AV41" s="726"/>
      <c r="AW41" s="726"/>
      <c r="AX41" s="726"/>
      <c r="AY41" s="727"/>
      <c r="AZ41" s="647">
        <v>7642082</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129</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352</v>
      </c>
      <c r="C42" s="645"/>
      <c r="D42" s="645"/>
      <c r="E42" s="645"/>
      <c r="F42" s="645"/>
      <c r="G42" s="645"/>
      <c r="H42" s="645"/>
      <c r="I42" s="645"/>
      <c r="J42" s="645"/>
      <c r="K42" s="645"/>
      <c r="L42" s="645"/>
      <c r="M42" s="645"/>
      <c r="N42" s="645"/>
      <c r="O42" s="645"/>
      <c r="P42" s="645"/>
      <c r="Q42" s="646"/>
      <c r="R42" s="647">
        <v>28665400</v>
      </c>
      <c r="S42" s="648"/>
      <c r="T42" s="648"/>
      <c r="U42" s="648"/>
      <c r="V42" s="648"/>
      <c r="W42" s="648"/>
      <c r="X42" s="648"/>
      <c r="Y42" s="649"/>
      <c r="Z42" s="650">
        <v>3.7</v>
      </c>
      <c r="AA42" s="650"/>
      <c r="AB42" s="650"/>
      <c r="AC42" s="650"/>
      <c r="AD42" s="651" t="s">
        <v>129</v>
      </c>
      <c r="AE42" s="651"/>
      <c r="AF42" s="651"/>
      <c r="AG42" s="651"/>
      <c r="AH42" s="651"/>
      <c r="AI42" s="651"/>
      <c r="AJ42" s="651"/>
      <c r="AK42" s="651"/>
      <c r="AL42" s="652" t="s">
        <v>239</v>
      </c>
      <c r="AM42" s="653"/>
      <c r="AN42" s="653"/>
      <c r="AO42" s="654"/>
      <c r="AQ42" s="746" t="s">
        <v>353</v>
      </c>
      <c r="AR42" s="747"/>
      <c r="AS42" s="747"/>
      <c r="AT42" s="747"/>
      <c r="AU42" s="747"/>
      <c r="AV42" s="747"/>
      <c r="AW42" s="747"/>
      <c r="AX42" s="747"/>
      <c r="AY42" s="748"/>
      <c r="AZ42" s="738">
        <v>29831272</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357</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73548082</v>
      </c>
      <c r="CS42" s="648"/>
      <c r="CT42" s="648"/>
      <c r="CU42" s="648"/>
      <c r="CV42" s="648"/>
      <c r="CW42" s="648"/>
      <c r="CX42" s="648"/>
      <c r="CY42" s="649"/>
      <c r="CZ42" s="652">
        <v>9.5</v>
      </c>
      <c r="DA42" s="653"/>
      <c r="DB42" s="653"/>
      <c r="DC42" s="665"/>
      <c r="DD42" s="656">
        <v>9262099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356</v>
      </c>
      <c r="C43" s="698"/>
      <c r="D43" s="698"/>
      <c r="E43" s="698"/>
      <c r="F43" s="698"/>
      <c r="G43" s="698"/>
      <c r="H43" s="698"/>
      <c r="I43" s="698"/>
      <c r="J43" s="698"/>
      <c r="K43" s="698"/>
      <c r="L43" s="698"/>
      <c r="M43" s="698"/>
      <c r="N43" s="698"/>
      <c r="O43" s="698"/>
      <c r="P43" s="698"/>
      <c r="Q43" s="699"/>
      <c r="R43" s="738">
        <v>783966161</v>
      </c>
      <c r="S43" s="739"/>
      <c r="T43" s="739"/>
      <c r="U43" s="739"/>
      <c r="V43" s="739"/>
      <c r="W43" s="739"/>
      <c r="X43" s="739"/>
      <c r="Y43" s="740"/>
      <c r="Z43" s="741">
        <v>100</v>
      </c>
      <c r="AA43" s="741"/>
      <c r="AB43" s="741"/>
      <c r="AC43" s="741"/>
      <c r="AD43" s="742">
        <v>308025733</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1713866</v>
      </c>
      <c r="CS43" s="683"/>
      <c r="CT43" s="683"/>
      <c r="CU43" s="683"/>
      <c r="CV43" s="683"/>
      <c r="CW43" s="683"/>
      <c r="CX43" s="683"/>
      <c r="CY43" s="684"/>
      <c r="CZ43" s="652">
        <v>0.2</v>
      </c>
      <c r="DA43" s="681"/>
      <c r="DB43" s="681"/>
      <c r="DC43" s="685"/>
      <c r="DD43" s="656">
        <v>1690160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67809879</v>
      </c>
      <c r="CS44" s="648"/>
      <c r="CT44" s="648"/>
      <c r="CU44" s="648"/>
      <c r="CV44" s="648"/>
      <c r="CW44" s="648"/>
      <c r="CX44" s="648"/>
      <c r="CY44" s="649"/>
      <c r="CZ44" s="652">
        <v>8.6999999999999993</v>
      </c>
      <c r="DA44" s="653"/>
      <c r="DB44" s="653"/>
      <c r="DC44" s="665"/>
      <c r="DD44" s="656">
        <v>9046211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26738326</v>
      </c>
      <c r="CS45" s="683"/>
      <c r="CT45" s="683"/>
      <c r="CU45" s="683"/>
      <c r="CV45" s="683"/>
      <c r="CW45" s="683"/>
      <c r="CX45" s="683"/>
      <c r="CY45" s="684"/>
      <c r="CZ45" s="652">
        <v>3.4</v>
      </c>
      <c r="DA45" s="681"/>
      <c r="DB45" s="681"/>
      <c r="DC45" s="685"/>
      <c r="DD45" s="656">
        <v>891724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37730656</v>
      </c>
      <c r="CS46" s="648"/>
      <c r="CT46" s="648"/>
      <c r="CU46" s="648"/>
      <c r="CV46" s="648"/>
      <c r="CW46" s="648"/>
      <c r="CX46" s="648"/>
      <c r="CY46" s="649"/>
      <c r="CZ46" s="652">
        <v>4.8</v>
      </c>
      <c r="DA46" s="653"/>
      <c r="DB46" s="653"/>
      <c r="DC46" s="665"/>
      <c r="DD46" s="656">
        <v>8124778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5738203</v>
      </c>
      <c r="CS47" s="683"/>
      <c r="CT47" s="683"/>
      <c r="CU47" s="683"/>
      <c r="CV47" s="683"/>
      <c r="CW47" s="683"/>
      <c r="CX47" s="683"/>
      <c r="CY47" s="684"/>
      <c r="CZ47" s="652">
        <v>0.7</v>
      </c>
      <c r="DA47" s="681"/>
      <c r="DB47" s="681"/>
      <c r="DC47" s="685"/>
      <c r="DD47" s="656">
        <v>215888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239</v>
      </c>
      <c r="CS48" s="648"/>
      <c r="CT48" s="648"/>
      <c r="CU48" s="648"/>
      <c r="CV48" s="648"/>
      <c r="CW48" s="648"/>
      <c r="CX48" s="648"/>
      <c r="CY48" s="649"/>
      <c r="CZ48" s="652" t="s">
        <v>239</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366</v>
      </c>
      <c r="CE49" s="698"/>
      <c r="CF49" s="698"/>
      <c r="CG49" s="698"/>
      <c r="CH49" s="698"/>
      <c r="CI49" s="698"/>
      <c r="CJ49" s="698"/>
      <c r="CK49" s="698"/>
      <c r="CL49" s="698"/>
      <c r="CM49" s="698"/>
      <c r="CN49" s="698"/>
      <c r="CO49" s="698"/>
      <c r="CP49" s="698"/>
      <c r="CQ49" s="699"/>
      <c r="CR49" s="738">
        <v>778023633</v>
      </c>
      <c r="CS49" s="718"/>
      <c r="CT49" s="718"/>
      <c r="CU49" s="718"/>
      <c r="CV49" s="718"/>
      <c r="CW49" s="718"/>
      <c r="CX49" s="718"/>
      <c r="CY49" s="749"/>
      <c r="CZ49" s="743">
        <v>100</v>
      </c>
      <c r="DA49" s="750"/>
      <c r="DB49" s="750"/>
      <c r="DC49" s="751"/>
      <c r="DD49" s="752">
        <v>373649977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gALzTBbbWeiUZxGlyykL5BOOKoY34kqdsKlKruZPrCiOG7y+IecrfG4/yN6y0fHJEkis0squIbKEY+EP5gHTg==" saltValue="vKYer3+o3HkDPLKPNnSzS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389</v>
      </c>
      <c r="C7" s="780"/>
      <c r="D7" s="780"/>
      <c r="E7" s="780"/>
      <c r="F7" s="780"/>
      <c r="G7" s="780"/>
      <c r="H7" s="780"/>
      <c r="I7" s="780"/>
      <c r="J7" s="780"/>
      <c r="K7" s="780"/>
      <c r="L7" s="780"/>
      <c r="M7" s="780"/>
      <c r="N7" s="780"/>
      <c r="O7" s="780"/>
      <c r="P7" s="781"/>
      <c r="Q7" s="782">
        <v>786062</v>
      </c>
      <c r="R7" s="783"/>
      <c r="S7" s="783"/>
      <c r="T7" s="783"/>
      <c r="U7" s="783"/>
      <c r="V7" s="783">
        <v>780981</v>
      </c>
      <c r="W7" s="783"/>
      <c r="X7" s="783"/>
      <c r="Y7" s="783"/>
      <c r="Z7" s="783"/>
      <c r="AA7" s="783">
        <v>5082</v>
      </c>
      <c r="AB7" s="783"/>
      <c r="AC7" s="783"/>
      <c r="AD7" s="783"/>
      <c r="AE7" s="784"/>
      <c r="AF7" s="785">
        <v>1864</v>
      </c>
      <c r="AG7" s="786"/>
      <c r="AH7" s="786"/>
      <c r="AI7" s="786"/>
      <c r="AJ7" s="787"/>
      <c r="AK7" s="822">
        <v>18490</v>
      </c>
      <c r="AL7" s="823"/>
      <c r="AM7" s="823"/>
      <c r="AN7" s="823"/>
      <c r="AO7" s="823"/>
      <c r="AP7" s="823">
        <v>1123990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621</v>
      </c>
      <c r="BT7" s="827"/>
      <c r="BU7" s="827"/>
      <c r="BV7" s="827"/>
      <c r="BW7" s="827"/>
      <c r="BX7" s="827"/>
      <c r="BY7" s="827"/>
      <c r="BZ7" s="827"/>
      <c r="CA7" s="827"/>
      <c r="CB7" s="827"/>
      <c r="CC7" s="827"/>
      <c r="CD7" s="827"/>
      <c r="CE7" s="827"/>
      <c r="CF7" s="827"/>
      <c r="CG7" s="828"/>
      <c r="CH7" s="819">
        <v>-55</v>
      </c>
      <c r="CI7" s="820"/>
      <c r="CJ7" s="820"/>
      <c r="CK7" s="820"/>
      <c r="CL7" s="821"/>
      <c r="CM7" s="819">
        <v>2869</v>
      </c>
      <c r="CN7" s="820"/>
      <c r="CO7" s="820"/>
      <c r="CP7" s="820"/>
      <c r="CQ7" s="821"/>
      <c r="CR7" s="819">
        <v>224</v>
      </c>
      <c r="CS7" s="820"/>
      <c r="CT7" s="820"/>
      <c r="CU7" s="820"/>
      <c r="CV7" s="821"/>
      <c r="CW7" s="819" t="s">
        <v>545</v>
      </c>
      <c r="CX7" s="820"/>
      <c r="CY7" s="820"/>
      <c r="CZ7" s="820"/>
      <c r="DA7" s="821"/>
      <c r="DB7" s="819" t="s">
        <v>545</v>
      </c>
      <c r="DC7" s="820"/>
      <c r="DD7" s="820"/>
      <c r="DE7" s="820"/>
      <c r="DF7" s="821"/>
      <c r="DG7" s="819" t="s">
        <v>545</v>
      </c>
      <c r="DH7" s="820"/>
      <c r="DI7" s="820"/>
      <c r="DJ7" s="820"/>
      <c r="DK7" s="821"/>
      <c r="DL7" s="819" t="s">
        <v>545</v>
      </c>
      <c r="DM7" s="820"/>
      <c r="DN7" s="820"/>
      <c r="DO7" s="820"/>
      <c r="DP7" s="821"/>
      <c r="DQ7" s="819" t="s">
        <v>545</v>
      </c>
      <c r="DR7" s="820"/>
      <c r="DS7" s="820"/>
      <c r="DT7" s="820"/>
      <c r="DU7" s="821"/>
      <c r="DV7" s="800"/>
      <c r="DW7" s="801"/>
      <c r="DX7" s="801"/>
      <c r="DY7" s="801"/>
      <c r="DZ7" s="802"/>
      <c r="EA7" s="256"/>
    </row>
    <row r="8" spans="1:131" s="257" customFormat="1" ht="26.25" customHeight="1" x14ac:dyDescent="0.2">
      <c r="A8" s="263">
        <v>2</v>
      </c>
      <c r="B8" s="803" t="s">
        <v>390</v>
      </c>
      <c r="C8" s="804"/>
      <c r="D8" s="804"/>
      <c r="E8" s="804"/>
      <c r="F8" s="804"/>
      <c r="G8" s="804"/>
      <c r="H8" s="804"/>
      <c r="I8" s="804"/>
      <c r="J8" s="804"/>
      <c r="K8" s="804"/>
      <c r="L8" s="804"/>
      <c r="M8" s="804"/>
      <c r="N8" s="804"/>
      <c r="O8" s="804"/>
      <c r="P8" s="805"/>
      <c r="Q8" s="806">
        <v>9</v>
      </c>
      <c r="R8" s="807"/>
      <c r="S8" s="807"/>
      <c r="T8" s="807"/>
      <c r="U8" s="807"/>
      <c r="V8" s="807">
        <v>3</v>
      </c>
      <c r="W8" s="807"/>
      <c r="X8" s="807"/>
      <c r="Y8" s="807"/>
      <c r="Z8" s="807"/>
      <c r="AA8" s="807">
        <v>5</v>
      </c>
      <c r="AB8" s="807"/>
      <c r="AC8" s="807"/>
      <c r="AD8" s="807"/>
      <c r="AE8" s="808"/>
      <c r="AF8" s="809">
        <v>5</v>
      </c>
      <c r="AG8" s="810"/>
      <c r="AH8" s="810"/>
      <c r="AI8" s="810"/>
      <c r="AJ8" s="811"/>
      <c r="AK8" s="812" t="s">
        <v>545</v>
      </c>
      <c r="AL8" s="813"/>
      <c r="AM8" s="813"/>
      <c r="AN8" s="813"/>
      <c r="AO8" s="813"/>
      <c r="AP8" s="813">
        <v>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622</v>
      </c>
      <c r="BT8" s="817"/>
      <c r="BU8" s="817"/>
      <c r="BV8" s="817"/>
      <c r="BW8" s="817"/>
      <c r="BX8" s="817"/>
      <c r="BY8" s="817"/>
      <c r="BZ8" s="817"/>
      <c r="CA8" s="817"/>
      <c r="CB8" s="817"/>
      <c r="CC8" s="817"/>
      <c r="CD8" s="817"/>
      <c r="CE8" s="817"/>
      <c r="CF8" s="817"/>
      <c r="CG8" s="818"/>
      <c r="CH8" s="829">
        <v>-582</v>
      </c>
      <c r="CI8" s="830"/>
      <c r="CJ8" s="830"/>
      <c r="CK8" s="830"/>
      <c r="CL8" s="831"/>
      <c r="CM8" s="829">
        <v>2268</v>
      </c>
      <c r="CN8" s="830"/>
      <c r="CO8" s="830"/>
      <c r="CP8" s="830"/>
      <c r="CQ8" s="831"/>
      <c r="CR8" s="829">
        <v>0</v>
      </c>
      <c r="CS8" s="830"/>
      <c r="CT8" s="830"/>
      <c r="CU8" s="830"/>
      <c r="CV8" s="831"/>
      <c r="CW8" s="829">
        <v>140</v>
      </c>
      <c r="CX8" s="830"/>
      <c r="CY8" s="830"/>
      <c r="CZ8" s="830"/>
      <c r="DA8" s="831"/>
      <c r="DB8" s="829" t="s">
        <v>545</v>
      </c>
      <c r="DC8" s="830"/>
      <c r="DD8" s="830"/>
      <c r="DE8" s="830"/>
      <c r="DF8" s="831"/>
      <c r="DG8" s="829" t="s">
        <v>545</v>
      </c>
      <c r="DH8" s="830"/>
      <c r="DI8" s="830"/>
      <c r="DJ8" s="830"/>
      <c r="DK8" s="831"/>
      <c r="DL8" s="829" t="s">
        <v>545</v>
      </c>
      <c r="DM8" s="830"/>
      <c r="DN8" s="830"/>
      <c r="DO8" s="830"/>
      <c r="DP8" s="831"/>
      <c r="DQ8" s="829" t="s">
        <v>545</v>
      </c>
      <c r="DR8" s="830"/>
      <c r="DS8" s="830"/>
      <c r="DT8" s="830"/>
      <c r="DU8" s="831"/>
      <c r="DV8" s="832"/>
      <c r="DW8" s="833"/>
      <c r="DX8" s="833"/>
      <c r="DY8" s="833"/>
      <c r="DZ8" s="834"/>
      <c r="EA8" s="256"/>
    </row>
    <row r="9" spans="1:131" s="257" customFormat="1" ht="26.25" customHeight="1" x14ac:dyDescent="0.2">
      <c r="A9" s="263">
        <v>3</v>
      </c>
      <c r="B9" s="803" t="s">
        <v>391</v>
      </c>
      <c r="C9" s="804"/>
      <c r="D9" s="804"/>
      <c r="E9" s="804"/>
      <c r="F9" s="804"/>
      <c r="G9" s="804"/>
      <c r="H9" s="804"/>
      <c r="I9" s="804"/>
      <c r="J9" s="804"/>
      <c r="K9" s="804"/>
      <c r="L9" s="804"/>
      <c r="M9" s="804"/>
      <c r="N9" s="804"/>
      <c r="O9" s="804"/>
      <c r="P9" s="805"/>
      <c r="Q9" s="806">
        <v>1001</v>
      </c>
      <c r="R9" s="807"/>
      <c r="S9" s="807"/>
      <c r="T9" s="807"/>
      <c r="U9" s="807"/>
      <c r="V9" s="807">
        <v>282</v>
      </c>
      <c r="W9" s="807"/>
      <c r="X9" s="807"/>
      <c r="Y9" s="807"/>
      <c r="Z9" s="807"/>
      <c r="AA9" s="807">
        <v>719</v>
      </c>
      <c r="AB9" s="807"/>
      <c r="AC9" s="807"/>
      <c r="AD9" s="807"/>
      <c r="AE9" s="808"/>
      <c r="AF9" s="809">
        <v>0</v>
      </c>
      <c r="AG9" s="810"/>
      <c r="AH9" s="810"/>
      <c r="AI9" s="810"/>
      <c r="AJ9" s="811"/>
      <c r="AK9" s="812">
        <v>0</v>
      </c>
      <c r="AL9" s="813"/>
      <c r="AM9" s="813"/>
      <c r="AN9" s="813"/>
      <c r="AO9" s="813"/>
      <c r="AP9" s="813">
        <v>4183</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623</v>
      </c>
      <c r="BT9" s="817"/>
      <c r="BU9" s="817"/>
      <c r="BV9" s="817"/>
      <c r="BW9" s="817"/>
      <c r="BX9" s="817"/>
      <c r="BY9" s="817"/>
      <c r="BZ9" s="817"/>
      <c r="CA9" s="817"/>
      <c r="CB9" s="817"/>
      <c r="CC9" s="817"/>
      <c r="CD9" s="817"/>
      <c r="CE9" s="817"/>
      <c r="CF9" s="817"/>
      <c r="CG9" s="818"/>
      <c r="CH9" s="829">
        <v>-169</v>
      </c>
      <c r="CI9" s="830"/>
      <c r="CJ9" s="830"/>
      <c r="CK9" s="830"/>
      <c r="CL9" s="831"/>
      <c r="CM9" s="829">
        <v>167</v>
      </c>
      <c r="CN9" s="830"/>
      <c r="CO9" s="830"/>
      <c r="CP9" s="830"/>
      <c r="CQ9" s="831"/>
      <c r="CR9" s="829">
        <v>2174</v>
      </c>
      <c r="CS9" s="830"/>
      <c r="CT9" s="830"/>
      <c r="CU9" s="830"/>
      <c r="CV9" s="831"/>
      <c r="CW9" s="829">
        <v>838</v>
      </c>
      <c r="CX9" s="830"/>
      <c r="CY9" s="830"/>
      <c r="CZ9" s="830"/>
      <c r="DA9" s="831"/>
      <c r="DB9" s="829" t="s">
        <v>545</v>
      </c>
      <c r="DC9" s="830"/>
      <c r="DD9" s="830"/>
      <c r="DE9" s="830"/>
      <c r="DF9" s="831"/>
      <c r="DG9" s="829" t="s">
        <v>545</v>
      </c>
      <c r="DH9" s="830"/>
      <c r="DI9" s="830"/>
      <c r="DJ9" s="830"/>
      <c r="DK9" s="831"/>
      <c r="DL9" s="829" t="s">
        <v>545</v>
      </c>
      <c r="DM9" s="830"/>
      <c r="DN9" s="830"/>
      <c r="DO9" s="830"/>
      <c r="DP9" s="831"/>
      <c r="DQ9" s="829" t="s">
        <v>545</v>
      </c>
      <c r="DR9" s="830"/>
      <c r="DS9" s="830"/>
      <c r="DT9" s="830"/>
      <c r="DU9" s="831"/>
      <c r="DV9" s="832"/>
      <c r="DW9" s="833"/>
      <c r="DX9" s="833"/>
      <c r="DY9" s="833"/>
      <c r="DZ9" s="834"/>
      <c r="EA9" s="256"/>
    </row>
    <row r="10" spans="1:131" s="257" customFormat="1" ht="26.25" customHeight="1" x14ac:dyDescent="0.2">
      <c r="A10" s="263">
        <v>4</v>
      </c>
      <c r="B10" s="803" t="s">
        <v>392</v>
      </c>
      <c r="C10" s="804"/>
      <c r="D10" s="804"/>
      <c r="E10" s="804"/>
      <c r="F10" s="804"/>
      <c r="G10" s="804"/>
      <c r="H10" s="804"/>
      <c r="I10" s="804"/>
      <c r="J10" s="804"/>
      <c r="K10" s="804"/>
      <c r="L10" s="804"/>
      <c r="M10" s="804"/>
      <c r="N10" s="804"/>
      <c r="O10" s="804"/>
      <c r="P10" s="805"/>
      <c r="Q10" s="806">
        <v>53</v>
      </c>
      <c r="R10" s="807"/>
      <c r="S10" s="807"/>
      <c r="T10" s="807"/>
      <c r="U10" s="807"/>
      <c r="V10" s="807">
        <v>46</v>
      </c>
      <c r="W10" s="807"/>
      <c r="X10" s="807"/>
      <c r="Y10" s="807"/>
      <c r="Z10" s="807"/>
      <c r="AA10" s="807">
        <v>8</v>
      </c>
      <c r="AB10" s="807"/>
      <c r="AC10" s="807"/>
      <c r="AD10" s="807"/>
      <c r="AE10" s="808"/>
      <c r="AF10" s="809">
        <v>8</v>
      </c>
      <c r="AG10" s="810"/>
      <c r="AH10" s="810"/>
      <c r="AI10" s="810"/>
      <c r="AJ10" s="811"/>
      <c r="AK10" s="812" t="s">
        <v>545</v>
      </c>
      <c r="AL10" s="813"/>
      <c r="AM10" s="813"/>
      <c r="AN10" s="813"/>
      <c r="AO10" s="813"/>
      <c r="AP10" s="813" t="s">
        <v>545</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624</v>
      </c>
      <c r="BT10" s="817"/>
      <c r="BU10" s="817"/>
      <c r="BV10" s="817"/>
      <c r="BW10" s="817"/>
      <c r="BX10" s="817"/>
      <c r="BY10" s="817"/>
      <c r="BZ10" s="817"/>
      <c r="CA10" s="817"/>
      <c r="CB10" s="817"/>
      <c r="CC10" s="817"/>
      <c r="CD10" s="817"/>
      <c r="CE10" s="817"/>
      <c r="CF10" s="817"/>
      <c r="CG10" s="818"/>
      <c r="CH10" s="829">
        <v>19</v>
      </c>
      <c r="CI10" s="830"/>
      <c r="CJ10" s="830"/>
      <c r="CK10" s="830"/>
      <c r="CL10" s="831"/>
      <c r="CM10" s="829">
        <v>525</v>
      </c>
      <c r="CN10" s="830"/>
      <c r="CO10" s="830"/>
      <c r="CP10" s="830"/>
      <c r="CQ10" s="831"/>
      <c r="CR10" s="829">
        <v>26</v>
      </c>
      <c r="CS10" s="830"/>
      <c r="CT10" s="830"/>
      <c r="CU10" s="830"/>
      <c r="CV10" s="831"/>
      <c r="CW10" s="829">
        <v>376</v>
      </c>
      <c r="CX10" s="830"/>
      <c r="CY10" s="830"/>
      <c r="CZ10" s="830"/>
      <c r="DA10" s="831"/>
      <c r="DB10" s="829" t="s">
        <v>545</v>
      </c>
      <c r="DC10" s="830"/>
      <c r="DD10" s="830"/>
      <c r="DE10" s="830"/>
      <c r="DF10" s="831"/>
      <c r="DG10" s="829" t="s">
        <v>545</v>
      </c>
      <c r="DH10" s="830"/>
      <c r="DI10" s="830"/>
      <c r="DJ10" s="830"/>
      <c r="DK10" s="831"/>
      <c r="DL10" s="829" t="s">
        <v>545</v>
      </c>
      <c r="DM10" s="830"/>
      <c r="DN10" s="830"/>
      <c r="DO10" s="830"/>
      <c r="DP10" s="831"/>
      <c r="DQ10" s="829" t="s">
        <v>545</v>
      </c>
      <c r="DR10" s="830"/>
      <c r="DS10" s="830"/>
      <c r="DT10" s="830"/>
      <c r="DU10" s="831"/>
      <c r="DV10" s="832"/>
      <c r="DW10" s="833"/>
      <c r="DX10" s="833"/>
      <c r="DY10" s="833"/>
      <c r="DZ10" s="834"/>
      <c r="EA10" s="256"/>
    </row>
    <row r="11" spans="1:131" s="257" customFormat="1" ht="26.25" customHeight="1" x14ac:dyDescent="0.2">
      <c r="A11" s="263">
        <v>5</v>
      </c>
      <c r="B11" s="803" t="s">
        <v>393</v>
      </c>
      <c r="C11" s="804"/>
      <c r="D11" s="804"/>
      <c r="E11" s="804"/>
      <c r="F11" s="804"/>
      <c r="G11" s="804"/>
      <c r="H11" s="804"/>
      <c r="I11" s="804"/>
      <c r="J11" s="804"/>
      <c r="K11" s="804"/>
      <c r="L11" s="804"/>
      <c r="M11" s="804"/>
      <c r="N11" s="804"/>
      <c r="O11" s="804"/>
      <c r="P11" s="805"/>
      <c r="Q11" s="806">
        <v>153682</v>
      </c>
      <c r="R11" s="807"/>
      <c r="S11" s="807"/>
      <c r="T11" s="807"/>
      <c r="U11" s="807"/>
      <c r="V11" s="807">
        <v>153682</v>
      </c>
      <c r="W11" s="807"/>
      <c r="X11" s="807"/>
      <c r="Y11" s="807"/>
      <c r="Z11" s="807"/>
      <c r="AA11" s="807" t="s">
        <v>545</v>
      </c>
      <c r="AB11" s="807"/>
      <c r="AC11" s="807"/>
      <c r="AD11" s="807"/>
      <c r="AE11" s="808"/>
      <c r="AF11" s="809" t="s">
        <v>394</v>
      </c>
      <c r="AG11" s="810"/>
      <c r="AH11" s="810"/>
      <c r="AI11" s="810"/>
      <c r="AJ11" s="811"/>
      <c r="AK11" s="812">
        <v>91152</v>
      </c>
      <c r="AL11" s="813"/>
      <c r="AM11" s="813"/>
      <c r="AN11" s="813"/>
      <c r="AO11" s="813"/>
      <c r="AP11" s="813" t="s">
        <v>545</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625</v>
      </c>
      <c r="BT11" s="817"/>
      <c r="BU11" s="817"/>
      <c r="BV11" s="817"/>
      <c r="BW11" s="817"/>
      <c r="BX11" s="817"/>
      <c r="BY11" s="817"/>
      <c r="BZ11" s="817"/>
      <c r="CA11" s="817"/>
      <c r="CB11" s="817"/>
      <c r="CC11" s="817"/>
      <c r="CD11" s="817"/>
      <c r="CE11" s="817"/>
      <c r="CF11" s="817"/>
      <c r="CG11" s="818"/>
      <c r="CH11" s="829">
        <v>-64</v>
      </c>
      <c r="CI11" s="830"/>
      <c r="CJ11" s="830"/>
      <c r="CK11" s="830"/>
      <c r="CL11" s="831"/>
      <c r="CM11" s="829">
        <v>1258</v>
      </c>
      <c r="CN11" s="830"/>
      <c r="CO11" s="830"/>
      <c r="CP11" s="830"/>
      <c r="CQ11" s="831"/>
      <c r="CR11" s="829">
        <v>1206</v>
      </c>
      <c r="CS11" s="830"/>
      <c r="CT11" s="830"/>
      <c r="CU11" s="830"/>
      <c r="CV11" s="831"/>
      <c r="CW11" s="829">
        <v>299</v>
      </c>
      <c r="CX11" s="830"/>
      <c r="CY11" s="830"/>
      <c r="CZ11" s="830"/>
      <c r="DA11" s="831"/>
      <c r="DB11" s="829" t="s">
        <v>545</v>
      </c>
      <c r="DC11" s="830"/>
      <c r="DD11" s="830"/>
      <c r="DE11" s="830"/>
      <c r="DF11" s="831"/>
      <c r="DG11" s="829" t="s">
        <v>545</v>
      </c>
      <c r="DH11" s="830"/>
      <c r="DI11" s="830"/>
      <c r="DJ11" s="830"/>
      <c r="DK11" s="831"/>
      <c r="DL11" s="829" t="s">
        <v>545</v>
      </c>
      <c r="DM11" s="830"/>
      <c r="DN11" s="830"/>
      <c r="DO11" s="830"/>
      <c r="DP11" s="831"/>
      <c r="DQ11" s="829" t="s">
        <v>545</v>
      </c>
      <c r="DR11" s="830"/>
      <c r="DS11" s="830"/>
      <c r="DT11" s="830"/>
      <c r="DU11" s="831"/>
      <c r="DV11" s="832"/>
      <c r="DW11" s="833"/>
      <c r="DX11" s="833"/>
      <c r="DY11" s="833"/>
      <c r="DZ11" s="834"/>
      <c r="EA11" s="256"/>
    </row>
    <row r="12" spans="1:131" s="257" customFormat="1" ht="26.25" customHeight="1" x14ac:dyDescent="0.2">
      <c r="A12" s="263">
        <v>6</v>
      </c>
      <c r="B12" s="803" t="s">
        <v>395</v>
      </c>
      <c r="C12" s="804"/>
      <c r="D12" s="804"/>
      <c r="E12" s="804"/>
      <c r="F12" s="804"/>
      <c r="G12" s="804"/>
      <c r="H12" s="804"/>
      <c r="I12" s="804"/>
      <c r="J12" s="804"/>
      <c r="K12" s="804"/>
      <c r="L12" s="804"/>
      <c r="M12" s="804"/>
      <c r="N12" s="804"/>
      <c r="O12" s="804"/>
      <c r="P12" s="805"/>
      <c r="Q12" s="806">
        <v>1303</v>
      </c>
      <c r="R12" s="807"/>
      <c r="S12" s="807"/>
      <c r="T12" s="807"/>
      <c r="U12" s="807"/>
      <c r="V12" s="807">
        <v>1303</v>
      </c>
      <c r="W12" s="807"/>
      <c r="X12" s="807"/>
      <c r="Y12" s="807"/>
      <c r="Z12" s="807"/>
      <c r="AA12" s="807" t="s">
        <v>545</v>
      </c>
      <c r="AB12" s="807"/>
      <c r="AC12" s="807"/>
      <c r="AD12" s="807"/>
      <c r="AE12" s="808"/>
      <c r="AF12" s="809" t="s">
        <v>396</v>
      </c>
      <c r="AG12" s="810"/>
      <c r="AH12" s="810"/>
      <c r="AI12" s="810"/>
      <c r="AJ12" s="811"/>
      <c r="AK12" s="812">
        <v>511</v>
      </c>
      <c r="AL12" s="813"/>
      <c r="AM12" s="813"/>
      <c r="AN12" s="813"/>
      <c r="AO12" s="813"/>
      <c r="AP12" s="813">
        <v>6899</v>
      </c>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626</v>
      </c>
      <c r="BT12" s="817"/>
      <c r="BU12" s="817"/>
      <c r="BV12" s="817"/>
      <c r="BW12" s="817"/>
      <c r="BX12" s="817"/>
      <c r="BY12" s="817"/>
      <c r="BZ12" s="817"/>
      <c r="CA12" s="817"/>
      <c r="CB12" s="817"/>
      <c r="CC12" s="817"/>
      <c r="CD12" s="817"/>
      <c r="CE12" s="817"/>
      <c r="CF12" s="817"/>
      <c r="CG12" s="818"/>
      <c r="CH12" s="829">
        <v>1</v>
      </c>
      <c r="CI12" s="830"/>
      <c r="CJ12" s="830"/>
      <c r="CK12" s="830"/>
      <c r="CL12" s="831"/>
      <c r="CM12" s="829">
        <v>113</v>
      </c>
      <c r="CN12" s="830"/>
      <c r="CO12" s="830"/>
      <c r="CP12" s="830"/>
      <c r="CQ12" s="831"/>
      <c r="CR12" s="829">
        <v>30</v>
      </c>
      <c r="CS12" s="830"/>
      <c r="CT12" s="830"/>
      <c r="CU12" s="830"/>
      <c r="CV12" s="831"/>
      <c r="CW12" s="829">
        <v>42</v>
      </c>
      <c r="CX12" s="830"/>
      <c r="CY12" s="830"/>
      <c r="CZ12" s="830"/>
      <c r="DA12" s="831"/>
      <c r="DB12" s="829" t="s">
        <v>545</v>
      </c>
      <c r="DC12" s="830"/>
      <c r="DD12" s="830"/>
      <c r="DE12" s="830"/>
      <c r="DF12" s="831"/>
      <c r="DG12" s="829" t="s">
        <v>545</v>
      </c>
      <c r="DH12" s="830"/>
      <c r="DI12" s="830"/>
      <c r="DJ12" s="830"/>
      <c r="DK12" s="831"/>
      <c r="DL12" s="829" t="s">
        <v>545</v>
      </c>
      <c r="DM12" s="830"/>
      <c r="DN12" s="830"/>
      <c r="DO12" s="830"/>
      <c r="DP12" s="831"/>
      <c r="DQ12" s="829" t="s">
        <v>545</v>
      </c>
      <c r="DR12" s="830"/>
      <c r="DS12" s="830"/>
      <c r="DT12" s="830"/>
      <c r="DU12" s="831"/>
      <c r="DV12" s="832"/>
      <c r="DW12" s="833"/>
      <c r="DX12" s="833"/>
      <c r="DY12" s="833"/>
      <c r="DZ12" s="834"/>
      <c r="EA12" s="256"/>
    </row>
    <row r="13" spans="1:131" s="257" customFormat="1" ht="26.25" customHeight="1" x14ac:dyDescent="0.2">
      <c r="A13" s="263">
        <v>7</v>
      </c>
      <c r="B13" s="803" t="s">
        <v>397</v>
      </c>
      <c r="C13" s="804"/>
      <c r="D13" s="804"/>
      <c r="E13" s="804"/>
      <c r="F13" s="804"/>
      <c r="G13" s="804"/>
      <c r="H13" s="804"/>
      <c r="I13" s="804"/>
      <c r="J13" s="804"/>
      <c r="K13" s="804"/>
      <c r="L13" s="804"/>
      <c r="M13" s="804"/>
      <c r="N13" s="804"/>
      <c r="O13" s="804"/>
      <c r="P13" s="805"/>
      <c r="Q13" s="806">
        <v>444</v>
      </c>
      <c r="R13" s="807"/>
      <c r="S13" s="807"/>
      <c r="T13" s="807"/>
      <c r="U13" s="807"/>
      <c r="V13" s="807">
        <v>444</v>
      </c>
      <c r="W13" s="807"/>
      <c r="X13" s="807"/>
      <c r="Y13" s="807"/>
      <c r="Z13" s="807"/>
      <c r="AA13" s="807" t="s">
        <v>545</v>
      </c>
      <c r="AB13" s="807"/>
      <c r="AC13" s="807"/>
      <c r="AD13" s="807"/>
      <c r="AE13" s="808"/>
      <c r="AF13" s="809" t="s">
        <v>396</v>
      </c>
      <c r="AG13" s="810"/>
      <c r="AH13" s="810"/>
      <c r="AI13" s="810"/>
      <c r="AJ13" s="811"/>
      <c r="AK13" s="812" t="s">
        <v>545</v>
      </c>
      <c r="AL13" s="813"/>
      <c r="AM13" s="813"/>
      <c r="AN13" s="813"/>
      <c r="AO13" s="813"/>
      <c r="AP13" s="813" t="s">
        <v>545</v>
      </c>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627</v>
      </c>
      <c r="BT13" s="817"/>
      <c r="BU13" s="817"/>
      <c r="BV13" s="817"/>
      <c r="BW13" s="817"/>
      <c r="BX13" s="817"/>
      <c r="BY13" s="817"/>
      <c r="BZ13" s="817"/>
      <c r="CA13" s="817"/>
      <c r="CB13" s="817"/>
      <c r="CC13" s="817"/>
      <c r="CD13" s="817"/>
      <c r="CE13" s="817"/>
      <c r="CF13" s="817"/>
      <c r="CG13" s="818"/>
      <c r="CH13" s="829">
        <v>-96</v>
      </c>
      <c r="CI13" s="830"/>
      <c r="CJ13" s="830"/>
      <c r="CK13" s="830"/>
      <c r="CL13" s="831"/>
      <c r="CM13" s="829">
        <v>682</v>
      </c>
      <c r="CN13" s="830"/>
      <c r="CO13" s="830"/>
      <c r="CP13" s="830"/>
      <c r="CQ13" s="831"/>
      <c r="CR13" s="829">
        <v>989</v>
      </c>
      <c r="CS13" s="830"/>
      <c r="CT13" s="830"/>
      <c r="CU13" s="830"/>
      <c r="CV13" s="831"/>
      <c r="CW13" s="829">
        <v>58</v>
      </c>
      <c r="CX13" s="830"/>
      <c r="CY13" s="830"/>
      <c r="CZ13" s="830"/>
      <c r="DA13" s="831"/>
      <c r="DB13" s="829" t="s">
        <v>545</v>
      </c>
      <c r="DC13" s="830"/>
      <c r="DD13" s="830"/>
      <c r="DE13" s="830"/>
      <c r="DF13" s="831"/>
      <c r="DG13" s="829" t="s">
        <v>545</v>
      </c>
      <c r="DH13" s="830"/>
      <c r="DI13" s="830"/>
      <c r="DJ13" s="830"/>
      <c r="DK13" s="831"/>
      <c r="DL13" s="829" t="s">
        <v>545</v>
      </c>
      <c r="DM13" s="830"/>
      <c r="DN13" s="830"/>
      <c r="DO13" s="830"/>
      <c r="DP13" s="831"/>
      <c r="DQ13" s="829" t="s">
        <v>545</v>
      </c>
      <c r="DR13" s="830"/>
      <c r="DS13" s="830"/>
      <c r="DT13" s="830"/>
      <c r="DU13" s="831"/>
      <c r="DV13" s="832"/>
      <c r="DW13" s="833"/>
      <c r="DX13" s="833"/>
      <c r="DY13" s="833"/>
      <c r="DZ13" s="834"/>
      <c r="EA13" s="256"/>
    </row>
    <row r="14" spans="1:131" s="257" customFormat="1" ht="26.25" customHeight="1" x14ac:dyDescent="0.2">
      <c r="A14" s="263">
        <v>8</v>
      </c>
      <c r="B14" s="803" t="s">
        <v>398</v>
      </c>
      <c r="C14" s="804"/>
      <c r="D14" s="804"/>
      <c r="E14" s="804"/>
      <c r="F14" s="804"/>
      <c r="G14" s="804"/>
      <c r="H14" s="804"/>
      <c r="I14" s="804"/>
      <c r="J14" s="804"/>
      <c r="K14" s="804"/>
      <c r="L14" s="804"/>
      <c r="M14" s="804"/>
      <c r="N14" s="804"/>
      <c r="O14" s="804"/>
      <c r="P14" s="805"/>
      <c r="Q14" s="806">
        <v>1210</v>
      </c>
      <c r="R14" s="807"/>
      <c r="S14" s="807"/>
      <c r="T14" s="807"/>
      <c r="U14" s="807"/>
      <c r="V14" s="807">
        <v>1210</v>
      </c>
      <c r="W14" s="807"/>
      <c r="X14" s="807"/>
      <c r="Y14" s="807"/>
      <c r="Z14" s="807"/>
      <c r="AA14" s="807" t="s">
        <v>545</v>
      </c>
      <c r="AB14" s="807"/>
      <c r="AC14" s="807"/>
      <c r="AD14" s="807"/>
      <c r="AE14" s="808"/>
      <c r="AF14" s="809" t="s">
        <v>394</v>
      </c>
      <c r="AG14" s="810"/>
      <c r="AH14" s="810"/>
      <c r="AI14" s="810"/>
      <c r="AJ14" s="811"/>
      <c r="AK14" s="812">
        <v>906</v>
      </c>
      <c r="AL14" s="813"/>
      <c r="AM14" s="813"/>
      <c r="AN14" s="813"/>
      <c r="AO14" s="813"/>
      <c r="AP14" s="813" t="s">
        <v>545</v>
      </c>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628</v>
      </c>
      <c r="BT14" s="817"/>
      <c r="BU14" s="817"/>
      <c r="BV14" s="817"/>
      <c r="BW14" s="817"/>
      <c r="BX14" s="817"/>
      <c r="BY14" s="817"/>
      <c r="BZ14" s="817"/>
      <c r="CA14" s="817"/>
      <c r="CB14" s="817"/>
      <c r="CC14" s="817"/>
      <c r="CD14" s="817"/>
      <c r="CE14" s="817"/>
      <c r="CF14" s="817"/>
      <c r="CG14" s="818"/>
      <c r="CH14" s="829">
        <v>1867</v>
      </c>
      <c r="CI14" s="830"/>
      <c r="CJ14" s="830"/>
      <c r="CK14" s="830"/>
      <c r="CL14" s="831"/>
      <c r="CM14" s="829">
        <v>21447</v>
      </c>
      <c r="CN14" s="830"/>
      <c r="CO14" s="830"/>
      <c r="CP14" s="830"/>
      <c r="CQ14" s="831"/>
      <c r="CR14" s="829">
        <v>19387</v>
      </c>
      <c r="CS14" s="830"/>
      <c r="CT14" s="830"/>
      <c r="CU14" s="830"/>
      <c r="CV14" s="831"/>
      <c r="CW14" s="829">
        <v>4779</v>
      </c>
      <c r="CX14" s="830"/>
      <c r="CY14" s="830"/>
      <c r="CZ14" s="830"/>
      <c r="DA14" s="831"/>
      <c r="DB14" s="829">
        <v>43173</v>
      </c>
      <c r="DC14" s="830"/>
      <c r="DD14" s="830"/>
      <c r="DE14" s="830"/>
      <c r="DF14" s="831"/>
      <c r="DG14" s="829">
        <v>29909</v>
      </c>
      <c r="DH14" s="830"/>
      <c r="DI14" s="830"/>
      <c r="DJ14" s="830"/>
      <c r="DK14" s="831"/>
      <c r="DL14" s="829" t="s">
        <v>545</v>
      </c>
      <c r="DM14" s="830"/>
      <c r="DN14" s="830"/>
      <c r="DO14" s="830"/>
      <c r="DP14" s="831"/>
      <c r="DQ14" s="829" t="s">
        <v>545</v>
      </c>
      <c r="DR14" s="830"/>
      <c r="DS14" s="830"/>
      <c r="DT14" s="830"/>
      <c r="DU14" s="831"/>
      <c r="DV14" s="832"/>
      <c r="DW14" s="833"/>
      <c r="DX14" s="833"/>
      <c r="DY14" s="833"/>
      <c r="DZ14" s="834"/>
      <c r="EA14" s="256"/>
    </row>
    <row r="15" spans="1:131" s="257" customFormat="1" ht="26.25" customHeight="1" x14ac:dyDescent="0.2">
      <c r="A15" s="263">
        <v>9</v>
      </c>
      <c r="B15" s="803" t="s">
        <v>399</v>
      </c>
      <c r="C15" s="804"/>
      <c r="D15" s="804"/>
      <c r="E15" s="804"/>
      <c r="F15" s="804"/>
      <c r="G15" s="804"/>
      <c r="H15" s="804"/>
      <c r="I15" s="804"/>
      <c r="J15" s="804"/>
      <c r="K15" s="804"/>
      <c r="L15" s="804"/>
      <c r="M15" s="804"/>
      <c r="N15" s="804"/>
      <c r="O15" s="804"/>
      <c r="P15" s="805"/>
      <c r="Q15" s="806">
        <v>17265</v>
      </c>
      <c r="R15" s="807"/>
      <c r="S15" s="807"/>
      <c r="T15" s="807"/>
      <c r="U15" s="807"/>
      <c r="V15" s="807">
        <v>17265</v>
      </c>
      <c r="W15" s="807"/>
      <c r="X15" s="807"/>
      <c r="Y15" s="807"/>
      <c r="Z15" s="807"/>
      <c r="AA15" s="807" t="s">
        <v>545</v>
      </c>
      <c r="AB15" s="807"/>
      <c r="AC15" s="807"/>
      <c r="AD15" s="807"/>
      <c r="AE15" s="808"/>
      <c r="AF15" s="809" t="s">
        <v>400</v>
      </c>
      <c r="AG15" s="810"/>
      <c r="AH15" s="810"/>
      <c r="AI15" s="810"/>
      <c r="AJ15" s="811"/>
      <c r="AK15" s="812" t="s">
        <v>545</v>
      </c>
      <c r="AL15" s="813"/>
      <c r="AM15" s="813"/>
      <c r="AN15" s="813"/>
      <c r="AO15" s="813"/>
      <c r="AP15" s="813">
        <v>43175</v>
      </c>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629</v>
      </c>
      <c r="BT15" s="817"/>
      <c r="BU15" s="817"/>
      <c r="BV15" s="817"/>
      <c r="BW15" s="817"/>
      <c r="BX15" s="817"/>
      <c r="BY15" s="817"/>
      <c r="BZ15" s="817"/>
      <c r="CA15" s="817"/>
      <c r="CB15" s="817"/>
      <c r="CC15" s="817"/>
      <c r="CD15" s="817"/>
      <c r="CE15" s="817"/>
      <c r="CF15" s="817"/>
      <c r="CG15" s="818"/>
      <c r="CH15" s="829">
        <v>-18</v>
      </c>
      <c r="CI15" s="830"/>
      <c r="CJ15" s="830"/>
      <c r="CK15" s="830"/>
      <c r="CL15" s="831"/>
      <c r="CM15" s="829">
        <v>7</v>
      </c>
      <c r="CN15" s="830"/>
      <c r="CO15" s="830"/>
      <c r="CP15" s="830"/>
      <c r="CQ15" s="831"/>
      <c r="CR15" s="829">
        <v>50</v>
      </c>
      <c r="CS15" s="830"/>
      <c r="CT15" s="830"/>
      <c r="CU15" s="830"/>
      <c r="CV15" s="831"/>
      <c r="CW15" s="829">
        <v>154</v>
      </c>
      <c r="CX15" s="830"/>
      <c r="CY15" s="830"/>
      <c r="CZ15" s="830"/>
      <c r="DA15" s="831"/>
      <c r="DB15" s="829" t="s">
        <v>545</v>
      </c>
      <c r="DC15" s="830"/>
      <c r="DD15" s="830"/>
      <c r="DE15" s="830"/>
      <c r="DF15" s="831"/>
      <c r="DG15" s="829" t="s">
        <v>545</v>
      </c>
      <c r="DH15" s="830"/>
      <c r="DI15" s="830"/>
      <c r="DJ15" s="830"/>
      <c r="DK15" s="831"/>
      <c r="DL15" s="829" t="s">
        <v>545</v>
      </c>
      <c r="DM15" s="830"/>
      <c r="DN15" s="830"/>
      <c r="DO15" s="830"/>
      <c r="DP15" s="831"/>
      <c r="DQ15" s="829" t="s">
        <v>545</v>
      </c>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630</v>
      </c>
      <c r="BT16" s="817"/>
      <c r="BU16" s="817"/>
      <c r="BV16" s="817"/>
      <c r="BW16" s="817"/>
      <c r="BX16" s="817"/>
      <c r="BY16" s="817"/>
      <c r="BZ16" s="817"/>
      <c r="CA16" s="817"/>
      <c r="CB16" s="817"/>
      <c r="CC16" s="817"/>
      <c r="CD16" s="817"/>
      <c r="CE16" s="817"/>
      <c r="CF16" s="817"/>
      <c r="CG16" s="818"/>
      <c r="CH16" s="829">
        <v>255</v>
      </c>
      <c r="CI16" s="830"/>
      <c r="CJ16" s="830"/>
      <c r="CK16" s="830"/>
      <c r="CL16" s="831"/>
      <c r="CM16" s="829">
        <v>3970</v>
      </c>
      <c r="CN16" s="830"/>
      <c r="CO16" s="830"/>
      <c r="CP16" s="830"/>
      <c r="CQ16" s="831"/>
      <c r="CR16" s="829">
        <v>700</v>
      </c>
      <c r="CS16" s="830"/>
      <c r="CT16" s="830"/>
      <c r="CU16" s="830"/>
      <c r="CV16" s="831"/>
      <c r="CW16" s="829" t="s">
        <v>545</v>
      </c>
      <c r="CX16" s="830"/>
      <c r="CY16" s="830"/>
      <c r="CZ16" s="830"/>
      <c r="DA16" s="831"/>
      <c r="DB16" s="829" t="s">
        <v>545</v>
      </c>
      <c r="DC16" s="830"/>
      <c r="DD16" s="830"/>
      <c r="DE16" s="830"/>
      <c r="DF16" s="831"/>
      <c r="DG16" s="829" t="s">
        <v>545</v>
      </c>
      <c r="DH16" s="830"/>
      <c r="DI16" s="830"/>
      <c r="DJ16" s="830"/>
      <c r="DK16" s="831"/>
      <c r="DL16" s="829" t="s">
        <v>545</v>
      </c>
      <c r="DM16" s="830"/>
      <c r="DN16" s="830"/>
      <c r="DO16" s="830"/>
      <c r="DP16" s="831"/>
      <c r="DQ16" s="829" t="s">
        <v>545</v>
      </c>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t="s">
        <v>631</v>
      </c>
      <c r="BT17" s="817"/>
      <c r="BU17" s="817"/>
      <c r="BV17" s="817"/>
      <c r="BW17" s="817"/>
      <c r="BX17" s="817"/>
      <c r="BY17" s="817"/>
      <c r="BZ17" s="817"/>
      <c r="CA17" s="817"/>
      <c r="CB17" s="817"/>
      <c r="CC17" s="817"/>
      <c r="CD17" s="817"/>
      <c r="CE17" s="817"/>
      <c r="CF17" s="817"/>
      <c r="CG17" s="818"/>
      <c r="CH17" s="829">
        <v>3</v>
      </c>
      <c r="CI17" s="830"/>
      <c r="CJ17" s="830"/>
      <c r="CK17" s="830"/>
      <c r="CL17" s="831"/>
      <c r="CM17" s="829">
        <v>6</v>
      </c>
      <c r="CN17" s="830"/>
      <c r="CO17" s="830"/>
      <c r="CP17" s="830"/>
      <c r="CQ17" s="831"/>
      <c r="CR17" s="829">
        <v>60</v>
      </c>
      <c r="CS17" s="830"/>
      <c r="CT17" s="830"/>
      <c r="CU17" s="830"/>
      <c r="CV17" s="831"/>
      <c r="CW17" s="829">
        <v>70</v>
      </c>
      <c r="CX17" s="830"/>
      <c r="CY17" s="830"/>
      <c r="CZ17" s="830"/>
      <c r="DA17" s="831"/>
      <c r="DB17" s="829" t="s">
        <v>545</v>
      </c>
      <c r="DC17" s="830"/>
      <c r="DD17" s="830"/>
      <c r="DE17" s="830"/>
      <c r="DF17" s="831"/>
      <c r="DG17" s="829" t="s">
        <v>545</v>
      </c>
      <c r="DH17" s="830"/>
      <c r="DI17" s="830"/>
      <c r="DJ17" s="830"/>
      <c r="DK17" s="831"/>
      <c r="DL17" s="829" t="s">
        <v>545</v>
      </c>
      <c r="DM17" s="830"/>
      <c r="DN17" s="830"/>
      <c r="DO17" s="830"/>
      <c r="DP17" s="831"/>
      <c r="DQ17" s="829" t="s">
        <v>545</v>
      </c>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t="s">
        <v>632</v>
      </c>
      <c r="BT18" s="817"/>
      <c r="BU18" s="817"/>
      <c r="BV18" s="817"/>
      <c r="BW18" s="817"/>
      <c r="BX18" s="817"/>
      <c r="BY18" s="817"/>
      <c r="BZ18" s="817"/>
      <c r="CA18" s="817"/>
      <c r="CB18" s="817"/>
      <c r="CC18" s="817"/>
      <c r="CD18" s="817"/>
      <c r="CE18" s="817"/>
      <c r="CF18" s="817"/>
      <c r="CG18" s="818"/>
      <c r="CH18" s="829">
        <v>89</v>
      </c>
      <c r="CI18" s="830"/>
      <c r="CJ18" s="830"/>
      <c r="CK18" s="830"/>
      <c r="CL18" s="831"/>
      <c r="CM18" s="829">
        <v>6088</v>
      </c>
      <c r="CN18" s="830"/>
      <c r="CO18" s="830"/>
      <c r="CP18" s="830"/>
      <c r="CQ18" s="831"/>
      <c r="CR18" s="829">
        <v>3762</v>
      </c>
      <c r="CS18" s="830"/>
      <c r="CT18" s="830"/>
      <c r="CU18" s="830"/>
      <c r="CV18" s="831"/>
      <c r="CW18" s="829">
        <v>3</v>
      </c>
      <c r="CX18" s="830"/>
      <c r="CY18" s="830"/>
      <c r="CZ18" s="830"/>
      <c r="DA18" s="831"/>
      <c r="DB18" s="829">
        <v>4150</v>
      </c>
      <c r="DC18" s="830"/>
      <c r="DD18" s="830"/>
      <c r="DE18" s="830"/>
      <c r="DF18" s="831"/>
      <c r="DG18" s="829" t="s">
        <v>545</v>
      </c>
      <c r="DH18" s="830"/>
      <c r="DI18" s="830"/>
      <c r="DJ18" s="830"/>
      <c r="DK18" s="831"/>
      <c r="DL18" s="829">
        <v>12406</v>
      </c>
      <c r="DM18" s="830"/>
      <c r="DN18" s="830"/>
      <c r="DO18" s="830"/>
      <c r="DP18" s="831"/>
      <c r="DQ18" s="829">
        <v>3722</v>
      </c>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t="s">
        <v>642</v>
      </c>
      <c r="BS19" s="816" t="s">
        <v>633</v>
      </c>
      <c r="BT19" s="817"/>
      <c r="BU19" s="817"/>
      <c r="BV19" s="817"/>
      <c r="BW19" s="817"/>
      <c r="BX19" s="817"/>
      <c r="BY19" s="817"/>
      <c r="BZ19" s="817"/>
      <c r="CA19" s="817"/>
      <c r="CB19" s="817"/>
      <c r="CC19" s="817"/>
      <c r="CD19" s="817"/>
      <c r="CE19" s="817"/>
      <c r="CF19" s="817"/>
      <c r="CG19" s="818"/>
      <c r="CH19" s="829">
        <v>-136</v>
      </c>
      <c r="CI19" s="830"/>
      <c r="CJ19" s="830"/>
      <c r="CK19" s="830"/>
      <c r="CL19" s="831"/>
      <c r="CM19" s="829">
        <v>-6584</v>
      </c>
      <c r="CN19" s="830"/>
      <c r="CO19" s="830"/>
      <c r="CP19" s="830"/>
      <c r="CQ19" s="831"/>
      <c r="CR19" s="829">
        <v>5500</v>
      </c>
      <c r="CS19" s="830"/>
      <c r="CT19" s="830"/>
      <c r="CU19" s="830"/>
      <c r="CV19" s="831"/>
      <c r="CW19" s="829">
        <v>20</v>
      </c>
      <c r="CX19" s="830"/>
      <c r="CY19" s="830"/>
      <c r="CZ19" s="830"/>
      <c r="DA19" s="831"/>
      <c r="DB19" s="829">
        <v>6672</v>
      </c>
      <c r="DC19" s="830"/>
      <c r="DD19" s="830"/>
      <c r="DE19" s="830"/>
      <c r="DF19" s="831"/>
      <c r="DG19" s="829" t="s">
        <v>545</v>
      </c>
      <c r="DH19" s="830"/>
      <c r="DI19" s="830"/>
      <c r="DJ19" s="830"/>
      <c r="DK19" s="831"/>
      <c r="DL19" s="829">
        <v>11459</v>
      </c>
      <c r="DM19" s="830"/>
      <c r="DN19" s="830"/>
      <c r="DO19" s="830"/>
      <c r="DP19" s="831"/>
      <c r="DQ19" s="829">
        <v>1294</v>
      </c>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t="s">
        <v>634</v>
      </c>
      <c r="BT20" s="817"/>
      <c r="BU20" s="817"/>
      <c r="BV20" s="817"/>
      <c r="BW20" s="817"/>
      <c r="BX20" s="817"/>
      <c r="BY20" s="817"/>
      <c r="BZ20" s="817"/>
      <c r="CA20" s="817"/>
      <c r="CB20" s="817"/>
      <c r="CC20" s="817"/>
      <c r="CD20" s="817"/>
      <c r="CE20" s="817"/>
      <c r="CF20" s="817"/>
      <c r="CG20" s="818"/>
      <c r="CH20" s="829">
        <v>0</v>
      </c>
      <c r="CI20" s="830"/>
      <c r="CJ20" s="830"/>
      <c r="CK20" s="830"/>
      <c r="CL20" s="831"/>
      <c r="CM20" s="829">
        <v>903</v>
      </c>
      <c r="CN20" s="830"/>
      <c r="CO20" s="830"/>
      <c r="CP20" s="830"/>
      <c r="CQ20" s="831"/>
      <c r="CR20" s="829">
        <v>978</v>
      </c>
      <c r="CS20" s="830"/>
      <c r="CT20" s="830"/>
      <c r="CU20" s="830"/>
      <c r="CV20" s="831"/>
      <c r="CW20" s="829">
        <v>188</v>
      </c>
      <c r="CX20" s="830"/>
      <c r="CY20" s="830"/>
      <c r="CZ20" s="830"/>
      <c r="DA20" s="831"/>
      <c r="DB20" s="829">
        <v>1</v>
      </c>
      <c r="DC20" s="830"/>
      <c r="DD20" s="830"/>
      <c r="DE20" s="830"/>
      <c r="DF20" s="831"/>
      <c r="DG20" s="829" t="s">
        <v>545</v>
      </c>
      <c r="DH20" s="830"/>
      <c r="DI20" s="830"/>
      <c r="DJ20" s="830"/>
      <c r="DK20" s="831"/>
      <c r="DL20" s="829" t="s">
        <v>545</v>
      </c>
      <c r="DM20" s="830"/>
      <c r="DN20" s="830"/>
      <c r="DO20" s="830"/>
      <c r="DP20" s="831"/>
      <c r="DQ20" s="829" t="s">
        <v>545</v>
      </c>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t="s">
        <v>642</v>
      </c>
      <c r="BS21" s="816" t="s">
        <v>635</v>
      </c>
      <c r="BT21" s="817"/>
      <c r="BU21" s="817"/>
      <c r="BV21" s="817"/>
      <c r="BW21" s="817"/>
      <c r="BX21" s="817"/>
      <c r="BY21" s="817"/>
      <c r="BZ21" s="817"/>
      <c r="CA21" s="817"/>
      <c r="CB21" s="817"/>
      <c r="CC21" s="817"/>
      <c r="CD21" s="817"/>
      <c r="CE21" s="817"/>
      <c r="CF21" s="817"/>
      <c r="CG21" s="818"/>
      <c r="CH21" s="829">
        <v>61</v>
      </c>
      <c r="CI21" s="830"/>
      <c r="CJ21" s="830"/>
      <c r="CK21" s="830"/>
      <c r="CL21" s="831"/>
      <c r="CM21" s="829">
        <v>420</v>
      </c>
      <c r="CN21" s="830"/>
      <c r="CO21" s="830"/>
      <c r="CP21" s="830"/>
      <c r="CQ21" s="831"/>
      <c r="CR21" s="829">
        <v>217</v>
      </c>
      <c r="CS21" s="830"/>
      <c r="CT21" s="830"/>
      <c r="CU21" s="830"/>
      <c r="CV21" s="831"/>
      <c r="CW21" s="829">
        <v>316</v>
      </c>
      <c r="CX21" s="830"/>
      <c r="CY21" s="830"/>
      <c r="CZ21" s="830"/>
      <c r="DA21" s="831"/>
      <c r="DB21" s="829" t="s">
        <v>545</v>
      </c>
      <c r="DC21" s="830"/>
      <c r="DD21" s="830"/>
      <c r="DE21" s="830"/>
      <c r="DF21" s="831"/>
      <c r="DG21" s="829" t="s">
        <v>545</v>
      </c>
      <c r="DH21" s="830"/>
      <c r="DI21" s="830"/>
      <c r="DJ21" s="830"/>
      <c r="DK21" s="831"/>
      <c r="DL21" s="829">
        <v>1724</v>
      </c>
      <c r="DM21" s="830"/>
      <c r="DN21" s="830"/>
      <c r="DO21" s="830"/>
      <c r="DP21" s="831"/>
      <c r="DQ21" s="829">
        <v>1551</v>
      </c>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401</v>
      </c>
      <c r="BA22" s="854"/>
      <c r="BB22" s="854"/>
      <c r="BC22" s="854"/>
      <c r="BD22" s="855"/>
      <c r="BE22" s="255"/>
      <c r="BF22" s="255"/>
      <c r="BG22" s="255"/>
      <c r="BH22" s="255"/>
      <c r="BI22" s="255"/>
      <c r="BJ22" s="255"/>
      <c r="BK22" s="255"/>
      <c r="BL22" s="255"/>
      <c r="BM22" s="255"/>
      <c r="BN22" s="255"/>
      <c r="BO22" s="255"/>
      <c r="BP22" s="255"/>
      <c r="BQ22" s="264">
        <v>16</v>
      </c>
      <c r="BR22" s="265"/>
      <c r="BS22" s="816" t="s">
        <v>636</v>
      </c>
      <c r="BT22" s="817"/>
      <c r="BU22" s="817"/>
      <c r="BV22" s="817"/>
      <c r="BW22" s="817"/>
      <c r="BX22" s="817"/>
      <c r="BY22" s="817"/>
      <c r="BZ22" s="817"/>
      <c r="CA22" s="817"/>
      <c r="CB22" s="817"/>
      <c r="CC22" s="817"/>
      <c r="CD22" s="817"/>
      <c r="CE22" s="817"/>
      <c r="CF22" s="817"/>
      <c r="CG22" s="818"/>
      <c r="CH22" s="829">
        <v>4</v>
      </c>
      <c r="CI22" s="830"/>
      <c r="CJ22" s="830"/>
      <c r="CK22" s="830"/>
      <c r="CL22" s="831"/>
      <c r="CM22" s="829">
        <v>289</v>
      </c>
      <c r="CN22" s="830"/>
      <c r="CO22" s="830"/>
      <c r="CP22" s="830"/>
      <c r="CQ22" s="831"/>
      <c r="CR22" s="829">
        <v>100</v>
      </c>
      <c r="CS22" s="830"/>
      <c r="CT22" s="830"/>
      <c r="CU22" s="830"/>
      <c r="CV22" s="831"/>
      <c r="CW22" s="829">
        <v>91</v>
      </c>
      <c r="CX22" s="830"/>
      <c r="CY22" s="830"/>
      <c r="CZ22" s="830"/>
      <c r="DA22" s="831"/>
      <c r="DB22" s="829" t="s">
        <v>545</v>
      </c>
      <c r="DC22" s="830"/>
      <c r="DD22" s="830"/>
      <c r="DE22" s="830"/>
      <c r="DF22" s="831"/>
      <c r="DG22" s="829" t="s">
        <v>545</v>
      </c>
      <c r="DH22" s="830"/>
      <c r="DI22" s="830"/>
      <c r="DJ22" s="830"/>
      <c r="DK22" s="831"/>
      <c r="DL22" s="829" t="s">
        <v>545</v>
      </c>
      <c r="DM22" s="830"/>
      <c r="DN22" s="830"/>
      <c r="DO22" s="830"/>
      <c r="DP22" s="831"/>
      <c r="DQ22" s="829" t="s">
        <v>545</v>
      </c>
      <c r="DR22" s="830"/>
      <c r="DS22" s="830"/>
      <c r="DT22" s="830"/>
      <c r="DU22" s="831"/>
      <c r="DV22" s="832"/>
      <c r="DW22" s="833"/>
      <c r="DX22" s="833"/>
      <c r="DY22" s="833"/>
      <c r="DZ22" s="834"/>
      <c r="EA22" s="256"/>
    </row>
    <row r="23" spans="1:131" s="257" customFormat="1" ht="26.25" customHeight="1" thickBot="1" x14ac:dyDescent="0.25">
      <c r="A23" s="266" t="s">
        <v>402</v>
      </c>
      <c r="B23" s="838" t="s">
        <v>403</v>
      </c>
      <c r="C23" s="839"/>
      <c r="D23" s="839"/>
      <c r="E23" s="839"/>
      <c r="F23" s="839"/>
      <c r="G23" s="839"/>
      <c r="H23" s="839"/>
      <c r="I23" s="839"/>
      <c r="J23" s="839"/>
      <c r="K23" s="839"/>
      <c r="L23" s="839"/>
      <c r="M23" s="839"/>
      <c r="N23" s="839"/>
      <c r="O23" s="839"/>
      <c r="P23" s="840"/>
      <c r="Q23" s="841">
        <v>805212</v>
      </c>
      <c r="R23" s="842"/>
      <c r="S23" s="842"/>
      <c r="T23" s="842"/>
      <c r="U23" s="842"/>
      <c r="V23" s="842">
        <v>799398</v>
      </c>
      <c r="W23" s="842"/>
      <c r="X23" s="842"/>
      <c r="Y23" s="842"/>
      <c r="Z23" s="842"/>
      <c r="AA23" s="842">
        <v>5814</v>
      </c>
      <c r="AB23" s="842"/>
      <c r="AC23" s="842"/>
      <c r="AD23" s="842"/>
      <c r="AE23" s="843"/>
      <c r="AF23" s="844">
        <v>1877</v>
      </c>
      <c r="AG23" s="842"/>
      <c r="AH23" s="842"/>
      <c r="AI23" s="842"/>
      <c r="AJ23" s="845"/>
      <c r="AK23" s="846"/>
      <c r="AL23" s="847"/>
      <c r="AM23" s="847"/>
      <c r="AN23" s="847"/>
      <c r="AO23" s="847"/>
      <c r="AP23" s="842">
        <v>1178248</v>
      </c>
      <c r="AQ23" s="842"/>
      <c r="AR23" s="842"/>
      <c r="AS23" s="842"/>
      <c r="AT23" s="842"/>
      <c r="AU23" s="848"/>
      <c r="AV23" s="848"/>
      <c r="AW23" s="848"/>
      <c r="AX23" s="848"/>
      <c r="AY23" s="849"/>
      <c r="AZ23" s="857" t="s">
        <v>404</v>
      </c>
      <c r="BA23" s="858"/>
      <c r="BB23" s="858"/>
      <c r="BC23" s="858"/>
      <c r="BD23" s="859"/>
      <c r="BE23" s="255"/>
      <c r="BF23" s="255"/>
      <c r="BG23" s="255"/>
      <c r="BH23" s="255"/>
      <c r="BI23" s="255"/>
      <c r="BJ23" s="255"/>
      <c r="BK23" s="255"/>
      <c r="BL23" s="255"/>
      <c r="BM23" s="255"/>
      <c r="BN23" s="255"/>
      <c r="BO23" s="255"/>
      <c r="BP23" s="255"/>
      <c r="BQ23" s="264">
        <v>17</v>
      </c>
      <c r="BR23" s="265"/>
      <c r="BS23" s="816" t="s">
        <v>637</v>
      </c>
      <c r="BT23" s="817"/>
      <c r="BU23" s="817"/>
      <c r="BV23" s="817"/>
      <c r="BW23" s="817"/>
      <c r="BX23" s="817"/>
      <c r="BY23" s="817"/>
      <c r="BZ23" s="817"/>
      <c r="CA23" s="817"/>
      <c r="CB23" s="817"/>
      <c r="CC23" s="817"/>
      <c r="CD23" s="817"/>
      <c r="CE23" s="817"/>
      <c r="CF23" s="817"/>
      <c r="CG23" s="818"/>
      <c r="CH23" s="829">
        <v>182</v>
      </c>
      <c r="CI23" s="830"/>
      <c r="CJ23" s="830"/>
      <c r="CK23" s="830"/>
      <c r="CL23" s="831"/>
      <c r="CM23" s="829">
        <v>11214</v>
      </c>
      <c r="CN23" s="830"/>
      <c r="CO23" s="830"/>
      <c r="CP23" s="830"/>
      <c r="CQ23" s="831"/>
      <c r="CR23" s="829">
        <v>1</v>
      </c>
      <c r="CS23" s="830"/>
      <c r="CT23" s="830"/>
      <c r="CU23" s="830"/>
      <c r="CV23" s="831"/>
      <c r="CW23" s="829">
        <v>4</v>
      </c>
      <c r="CX23" s="830"/>
      <c r="CY23" s="830"/>
      <c r="CZ23" s="830"/>
      <c r="DA23" s="831"/>
      <c r="DB23" s="829" t="s">
        <v>545</v>
      </c>
      <c r="DC23" s="830"/>
      <c r="DD23" s="830"/>
      <c r="DE23" s="830"/>
      <c r="DF23" s="831"/>
      <c r="DG23" s="829" t="s">
        <v>545</v>
      </c>
      <c r="DH23" s="830"/>
      <c r="DI23" s="830"/>
      <c r="DJ23" s="830"/>
      <c r="DK23" s="831"/>
      <c r="DL23" s="829" t="s">
        <v>545</v>
      </c>
      <c r="DM23" s="830"/>
      <c r="DN23" s="830"/>
      <c r="DO23" s="830"/>
      <c r="DP23" s="831"/>
      <c r="DQ23" s="829" t="s">
        <v>545</v>
      </c>
      <c r="DR23" s="830"/>
      <c r="DS23" s="830"/>
      <c r="DT23" s="830"/>
      <c r="DU23" s="831"/>
      <c r="DV23" s="832"/>
      <c r="DW23" s="833"/>
      <c r="DX23" s="833"/>
      <c r="DY23" s="833"/>
      <c r="DZ23" s="834"/>
      <c r="EA23" s="256"/>
    </row>
    <row r="24" spans="1:131" s="257" customFormat="1" ht="26.25" customHeight="1" x14ac:dyDescent="0.2">
      <c r="A24" s="856" t="s">
        <v>405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t="s">
        <v>642</v>
      </c>
      <c r="BS24" s="816" t="s">
        <v>638</v>
      </c>
      <c r="BT24" s="817"/>
      <c r="BU24" s="817"/>
      <c r="BV24" s="817"/>
      <c r="BW24" s="817"/>
      <c r="BX24" s="817"/>
      <c r="BY24" s="817"/>
      <c r="BZ24" s="817"/>
      <c r="CA24" s="817"/>
      <c r="CB24" s="817"/>
      <c r="CC24" s="817"/>
      <c r="CD24" s="817"/>
      <c r="CE24" s="817"/>
      <c r="CF24" s="817"/>
      <c r="CG24" s="818"/>
      <c r="CH24" s="829" t="s">
        <v>545</v>
      </c>
      <c r="CI24" s="830"/>
      <c r="CJ24" s="830"/>
      <c r="CK24" s="830"/>
      <c r="CL24" s="831"/>
      <c r="CM24" s="829">
        <v>86762</v>
      </c>
      <c r="CN24" s="830"/>
      <c r="CO24" s="830"/>
      <c r="CP24" s="830"/>
      <c r="CQ24" s="831"/>
      <c r="CR24" s="829">
        <v>43314</v>
      </c>
      <c r="CS24" s="830"/>
      <c r="CT24" s="830"/>
      <c r="CU24" s="830"/>
      <c r="CV24" s="831"/>
      <c r="CW24" s="829" t="s">
        <v>545</v>
      </c>
      <c r="CX24" s="830"/>
      <c r="CY24" s="830"/>
      <c r="CZ24" s="830"/>
      <c r="DA24" s="831"/>
      <c r="DB24" s="829">
        <v>21715</v>
      </c>
      <c r="DC24" s="830"/>
      <c r="DD24" s="830"/>
      <c r="DE24" s="830"/>
      <c r="DF24" s="831"/>
      <c r="DG24" s="829">
        <v>97301</v>
      </c>
      <c r="DH24" s="830"/>
      <c r="DI24" s="830"/>
      <c r="DJ24" s="830"/>
      <c r="DK24" s="831"/>
      <c r="DL24" s="829" t="s">
        <v>545</v>
      </c>
      <c r="DM24" s="830"/>
      <c r="DN24" s="830"/>
      <c r="DO24" s="830"/>
      <c r="DP24" s="831"/>
      <c r="DQ24" s="829">
        <v>1918</v>
      </c>
      <c r="DR24" s="830"/>
      <c r="DS24" s="830"/>
      <c r="DT24" s="830"/>
      <c r="DU24" s="831"/>
      <c r="DV24" s="832"/>
      <c r="DW24" s="833"/>
      <c r="DX24" s="833"/>
      <c r="DY24" s="833"/>
      <c r="DZ24" s="834"/>
      <c r="EA24" s="256"/>
    </row>
    <row r="25" spans="1:131" s="249" customFormat="1" ht="26.25" customHeight="1" thickBot="1" x14ac:dyDescent="0.25">
      <c r="A25" s="797" t="s">
        <v>406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t="s">
        <v>642</v>
      </c>
      <c r="BS25" s="816" t="s">
        <v>639</v>
      </c>
      <c r="BT25" s="817"/>
      <c r="BU25" s="817"/>
      <c r="BV25" s="817"/>
      <c r="BW25" s="817"/>
      <c r="BX25" s="817"/>
      <c r="BY25" s="817"/>
      <c r="BZ25" s="817"/>
      <c r="CA25" s="817"/>
      <c r="CB25" s="817"/>
      <c r="CC25" s="817"/>
      <c r="CD25" s="817"/>
      <c r="CE25" s="817"/>
      <c r="CF25" s="817"/>
      <c r="CG25" s="818"/>
      <c r="CH25" s="829">
        <v>-474</v>
      </c>
      <c r="CI25" s="830"/>
      <c r="CJ25" s="830"/>
      <c r="CK25" s="830"/>
      <c r="CL25" s="831"/>
      <c r="CM25" s="829">
        <v>586</v>
      </c>
      <c r="CN25" s="830"/>
      <c r="CO25" s="830"/>
      <c r="CP25" s="830"/>
      <c r="CQ25" s="831"/>
      <c r="CR25" s="829">
        <v>5100</v>
      </c>
      <c r="CS25" s="830"/>
      <c r="CT25" s="830"/>
      <c r="CU25" s="830"/>
      <c r="CV25" s="831"/>
      <c r="CW25" s="829">
        <v>89</v>
      </c>
      <c r="CX25" s="830"/>
      <c r="CY25" s="830"/>
      <c r="CZ25" s="830"/>
      <c r="DA25" s="831"/>
      <c r="DB25" s="829">
        <v>15070</v>
      </c>
      <c r="DC25" s="830"/>
      <c r="DD25" s="830"/>
      <c r="DE25" s="830"/>
      <c r="DF25" s="831"/>
      <c r="DG25" s="829" t="s">
        <v>545</v>
      </c>
      <c r="DH25" s="830"/>
      <c r="DI25" s="830"/>
      <c r="DJ25" s="830"/>
      <c r="DK25" s="831"/>
      <c r="DL25" s="829">
        <v>15500</v>
      </c>
      <c r="DM25" s="830"/>
      <c r="DN25" s="830"/>
      <c r="DO25" s="830"/>
      <c r="DP25" s="831"/>
      <c r="DQ25" s="829">
        <v>13950</v>
      </c>
      <c r="DR25" s="830"/>
      <c r="DS25" s="830"/>
      <c r="DT25" s="830"/>
      <c r="DU25" s="831"/>
      <c r="DV25" s="832"/>
      <c r="DW25" s="833"/>
      <c r="DX25" s="833"/>
      <c r="DY25" s="833"/>
      <c r="DZ25" s="834"/>
      <c r="EA25" s="248"/>
    </row>
    <row r="26" spans="1:131" s="249" customFormat="1" ht="26.25" customHeight="1" x14ac:dyDescent="0.2">
      <c r="A26" s="788" t="s">
        <v>372</v>
      </c>
      <c r="B26" s="789"/>
      <c r="C26" s="789"/>
      <c r="D26" s="789"/>
      <c r="E26" s="789"/>
      <c r="F26" s="789"/>
      <c r="G26" s="789"/>
      <c r="H26" s="789"/>
      <c r="I26" s="789"/>
      <c r="J26" s="789"/>
      <c r="K26" s="789"/>
      <c r="L26" s="789"/>
      <c r="M26" s="789"/>
      <c r="N26" s="789"/>
      <c r="O26" s="789"/>
      <c r="P26" s="790"/>
      <c r="Q26" s="765" t="s">
        <v>407</v>
      </c>
      <c r="R26" s="766"/>
      <c r="S26" s="766"/>
      <c r="T26" s="766"/>
      <c r="U26" s="767"/>
      <c r="V26" s="765" t="s">
        <v>408</v>
      </c>
      <c r="W26" s="766"/>
      <c r="X26" s="766"/>
      <c r="Y26" s="766"/>
      <c r="Z26" s="767"/>
      <c r="AA26" s="765" t="s">
        <v>409</v>
      </c>
      <c r="AB26" s="766"/>
      <c r="AC26" s="766"/>
      <c r="AD26" s="766"/>
      <c r="AE26" s="766"/>
      <c r="AF26" s="860" t="s">
        <v>410</v>
      </c>
      <c r="AG26" s="861"/>
      <c r="AH26" s="861"/>
      <c r="AI26" s="861"/>
      <c r="AJ26" s="862"/>
      <c r="AK26" s="766" t="s">
        <v>411</v>
      </c>
      <c r="AL26" s="766"/>
      <c r="AM26" s="766"/>
      <c r="AN26" s="766"/>
      <c r="AO26" s="767"/>
      <c r="AP26" s="765" t="s">
        <v>412</v>
      </c>
      <c r="AQ26" s="766"/>
      <c r="AR26" s="766"/>
      <c r="AS26" s="766"/>
      <c r="AT26" s="767"/>
      <c r="AU26" s="765" t="s">
        <v>413</v>
      </c>
      <c r="AV26" s="766"/>
      <c r="AW26" s="766"/>
      <c r="AX26" s="766"/>
      <c r="AY26" s="767"/>
      <c r="AZ26" s="765" t="s">
        <v>414</v>
      </c>
      <c r="BA26" s="766"/>
      <c r="BB26" s="766"/>
      <c r="BC26" s="766"/>
      <c r="BD26" s="767"/>
      <c r="BE26" s="765" t="s">
        <v>379</v>
      </c>
      <c r="BF26" s="766"/>
      <c r="BG26" s="766"/>
      <c r="BH26" s="766"/>
      <c r="BI26" s="777"/>
      <c r="BJ26" s="254"/>
      <c r="BK26" s="254"/>
      <c r="BL26" s="254"/>
      <c r="BM26" s="254"/>
      <c r="BN26" s="254"/>
      <c r="BO26" s="267"/>
      <c r="BP26" s="267"/>
      <c r="BQ26" s="264">
        <v>20</v>
      </c>
      <c r="BR26" s="265"/>
      <c r="BS26" s="816" t="s">
        <v>640</v>
      </c>
      <c r="BT26" s="817"/>
      <c r="BU26" s="817"/>
      <c r="BV26" s="817"/>
      <c r="BW26" s="817"/>
      <c r="BX26" s="817"/>
      <c r="BY26" s="817"/>
      <c r="BZ26" s="817"/>
      <c r="CA26" s="817"/>
      <c r="CB26" s="817"/>
      <c r="CC26" s="817"/>
      <c r="CD26" s="817"/>
      <c r="CE26" s="817"/>
      <c r="CF26" s="817"/>
      <c r="CG26" s="818"/>
      <c r="CH26" s="829">
        <v>3</v>
      </c>
      <c r="CI26" s="830"/>
      <c r="CJ26" s="830"/>
      <c r="CK26" s="830"/>
      <c r="CL26" s="831"/>
      <c r="CM26" s="829">
        <v>115</v>
      </c>
      <c r="CN26" s="830"/>
      <c r="CO26" s="830"/>
      <c r="CP26" s="830"/>
      <c r="CQ26" s="831"/>
      <c r="CR26" s="829">
        <v>20</v>
      </c>
      <c r="CS26" s="830"/>
      <c r="CT26" s="830"/>
      <c r="CU26" s="830"/>
      <c r="CV26" s="831"/>
      <c r="CW26" s="829" t="s">
        <v>545</v>
      </c>
      <c r="CX26" s="830"/>
      <c r="CY26" s="830"/>
      <c r="CZ26" s="830"/>
      <c r="DA26" s="831"/>
      <c r="DB26" s="829" t="s">
        <v>545</v>
      </c>
      <c r="DC26" s="830"/>
      <c r="DD26" s="830"/>
      <c r="DE26" s="830"/>
      <c r="DF26" s="831"/>
      <c r="DG26" s="829" t="s">
        <v>545</v>
      </c>
      <c r="DH26" s="830"/>
      <c r="DI26" s="830"/>
      <c r="DJ26" s="830"/>
      <c r="DK26" s="831"/>
      <c r="DL26" s="829" t="s">
        <v>545</v>
      </c>
      <c r="DM26" s="830"/>
      <c r="DN26" s="830"/>
      <c r="DO26" s="830"/>
      <c r="DP26" s="831"/>
      <c r="DQ26" s="829" t="s">
        <v>545</v>
      </c>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t="s">
        <v>641</v>
      </c>
      <c r="BT27" s="817"/>
      <c r="BU27" s="817"/>
      <c r="BV27" s="817"/>
      <c r="BW27" s="817"/>
      <c r="BX27" s="817"/>
      <c r="BY27" s="817"/>
      <c r="BZ27" s="817"/>
      <c r="CA27" s="817"/>
      <c r="CB27" s="817"/>
      <c r="CC27" s="817"/>
      <c r="CD27" s="817"/>
      <c r="CE27" s="817"/>
      <c r="CF27" s="817"/>
      <c r="CG27" s="818"/>
      <c r="CH27" s="829">
        <v>168</v>
      </c>
      <c r="CI27" s="830"/>
      <c r="CJ27" s="830"/>
      <c r="CK27" s="830"/>
      <c r="CL27" s="831"/>
      <c r="CM27" s="829">
        <v>14111</v>
      </c>
      <c r="CN27" s="830"/>
      <c r="CO27" s="830"/>
      <c r="CP27" s="830"/>
      <c r="CQ27" s="831"/>
      <c r="CR27" s="829">
        <v>15510</v>
      </c>
      <c r="CS27" s="830"/>
      <c r="CT27" s="830"/>
      <c r="CU27" s="830"/>
      <c r="CV27" s="831"/>
      <c r="CW27" s="829">
        <v>3267</v>
      </c>
      <c r="CX27" s="830"/>
      <c r="CY27" s="830"/>
      <c r="CZ27" s="830"/>
      <c r="DA27" s="831"/>
      <c r="DB27" s="829" t="s">
        <v>545</v>
      </c>
      <c r="DC27" s="830"/>
      <c r="DD27" s="830"/>
      <c r="DE27" s="830"/>
      <c r="DF27" s="831"/>
      <c r="DG27" s="829" t="s">
        <v>545</v>
      </c>
      <c r="DH27" s="830"/>
      <c r="DI27" s="830"/>
      <c r="DJ27" s="830"/>
      <c r="DK27" s="831"/>
      <c r="DL27" s="829" t="s">
        <v>545</v>
      </c>
      <c r="DM27" s="830"/>
      <c r="DN27" s="830"/>
      <c r="DO27" s="830"/>
      <c r="DP27" s="831"/>
      <c r="DQ27" s="829" t="s">
        <v>545</v>
      </c>
      <c r="DR27" s="830"/>
      <c r="DS27" s="830"/>
      <c r="DT27" s="830"/>
      <c r="DU27" s="831"/>
      <c r="DV27" s="832"/>
      <c r="DW27" s="833"/>
      <c r="DX27" s="833"/>
      <c r="DY27" s="833"/>
      <c r="DZ27" s="834"/>
      <c r="EA27" s="248"/>
    </row>
    <row r="28" spans="1:131" s="249" customFormat="1" ht="26.25" customHeight="1" thickTop="1" x14ac:dyDescent="0.2">
      <c r="A28" s="268">
        <v>1</v>
      </c>
      <c r="B28" s="779" t="s">
        <v>415</v>
      </c>
      <c r="C28" s="780"/>
      <c r="D28" s="780"/>
      <c r="E28" s="780"/>
      <c r="F28" s="780"/>
      <c r="G28" s="780"/>
      <c r="H28" s="780"/>
      <c r="I28" s="780"/>
      <c r="J28" s="780"/>
      <c r="K28" s="780"/>
      <c r="L28" s="780"/>
      <c r="M28" s="780"/>
      <c r="N28" s="780"/>
      <c r="O28" s="780"/>
      <c r="P28" s="781"/>
      <c r="Q28" s="870">
        <v>15592</v>
      </c>
      <c r="R28" s="871"/>
      <c r="S28" s="871"/>
      <c r="T28" s="871"/>
      <c r="U28" s="871"/>
      <c r="V28" s="871">
        <v>15506</v>
      </c>
      <c r="W28" s="871"/>
      <c r="X28" s="871"/>
      <c r="Y28" s="871"/>
      <c r="Z28" s="871"/>
      <c r="AA28" s="871">
        <v>86</v>
      </c>
      <c r="AB28" s="871"/>
      <c r="AC28" s="871"/>
      <c r="AD28" s="871"/>
      <c r="AE28" s="872"/>
      <c r="AF28" s="873">
        <v>86</v>
      </c>
      <c r="AG28" s="871"/>
      <c r="AH28" s="871"/>
      <c r="AI28" s="871"/>
      <c r="AJ28" s="874"/>
      <c r="AK28" s="875">
        <v>2541</v>
      </c>
      <c r="AL28" s="866"/>
      <c r="AM28" s="866"/>
      <c r="AN28" s="866"/>
      <c r="AO28" s="866"/>
      <c r="AP28" s="866" t="s">
        <v>545</v>
      </c>
      <c r="AQ28" s="866"/>
      <c r="AR28" s="866"/>
      <c r="AS28" s="866"/>
      <c r="AT28" s="866"/>
      <c r="AU28" s="866" t="s">
        <v>545</v>
      </c>
      <c r="AV28" s="866"/>
      <c r="AW28" s="866"/>
      <c r="AX28" s="866"/>
      <c r="AY28" s="866"/>
      <c r="AZ28" s="867" t="s">
        <v>545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416</v>
      </c>
      <c r="C29" s="804"/>
      <c r="D29" s="804"/>
      <c r="E29" s="804"/>
      <c r="F29" s="804"/>
      <c r="G29" s="804"/>
      <c r="H29" s="804"/>
      <c r="I29" s="804"/>
      <c r="J29" s="804"/>
      <c r="K29" s="804"/>
      <c r="L29" s="804"/>
      <c r="M29" s="804"/>
      <c r="N29" s="804"/>
      <c r="O29" s="804"/>
      <c r="P29" s="805"/>
      <c r="Q29" s="806">
        <v>97806</v>
      </c>
      <c r="R29" s="807"/>
      <c r="S29" s="807"/>
      <c r="T29" s="807"/>
      <c r="U29" s="807"/>
      <c r="V29" s="807">
        <v>97063</v>
      </c>
      <c r="W29" s="807"/>
      <c r="X29" s="807"/>
      <c r="Y29" s="807"/>
      <c r="Z29" s="807"/>
      <c r="AA29" s="807">
        <v>744</v>
      </c>
      <c r="AB29" s="807"/>
      <c r="AC29" s="807"/>
      <c r="AD29" s="807"/>
      <c r="AE29" s="808"/>
      <c r="AF29" s="809">
        <v>744</v>
      </c>
      <c r="AG29" s="810"/>
      <c r="AH29" s="810"/>
      <c r="AI29" s="810"/>
      <c r="AJ29" s="811"/>
      <c r="AK29" s="878">
        <v>14888</v>
      </c>
      <c r="AL29" s="879"/>
      <c r="AM29" s="879"/>
      <c r="AN29" s="879"/>
      <c r="AO29" s="879"/>
      <c r="AP29" s="879" t="s">
        <v>545</v>
      </c>
      <c r="AQ29" s="879"/>
      <c r="AR29" s="879"/>
      <c r="AS29" s="879"/>
      <c r="AT29" s="879"/>
      <c r="AU29" s="879" t="s">
        <v>545</v>
      </c>
      <c r="AV29" s="879"/>
      <c r="AW29" s="879"/>
      <c r="AX29" s="879"/>
      <c r="AY29" s="879"/>
      <c r="AZ29" s="880" t="s">
        <v>545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417</v>
      </c>
      <c r="C30" s="804"/>
      <c r="D30" s="804"/>
      <c r="E30" s="804"/>
      <c r="F30" s="804"/>
      <c r="G30" s="804"/>
      <c r="H30" s="804"/>
      <c r="I30" s="804"/>
      <c r="J30" s="804"/>
      <c r="K30" s="804"/>
      <c r="L30" s="804"/>
      <c r="M30" s="804"/>
      <c r="N30" s="804"/>
      <c r="O30" s="804"/>
      <c r="P30" s="805"/>
      <c r="Q30" s="806">
        <v>107397</v>
      </c>
      <c r="R30" s="807"/>
      <c r="S30" s="807"/>
      <c r="T30" s="807"/>
      <c r="U30" s="807"/>
      <c r="V30" s="807">
        <v>106298</v>
      </c>
      <c r="W30" s="807"/>
      <c r="X30" s="807"/>
      <c r="Y30" s="807"/>
      <c r="Z30" s="807"/>
      <c r="AA30" s="807">
        <v>1099</v>
      </c>
      <c r="AB30" s="807"/>
      <c r="AC30" s="807"/>
      <c r="AD30" s="807"/>
      <c r="AE30" s="808"/>
      <c r="AF30" s="809">
        <v>1099</v>
      </c>
      <c r="AG30" s="810"/>
      <c r="AH30" s="810"/>
      <c r="AI30" s="810"/>
      <c r="AJ30" s="811"/>
      <c r="AK30" s="878">
        <v>7642</v>
      </c>
      <c r="AL30" s="879"/>
      <c r="AM30" s="879"/>
      <c r="AN30" s="879"/>
      <c r="AO30" s="879"/>
      <c r="AP30" s="879" t="s">
        <v>545</v>
      </c>
      <c r="AQ30" s="879"/>
      <c r="AR30" s="879"/>
      <c r="AS30" s="879"/>
      <c r="AT30" s="879"/>
      <c r="AU30" s="879" t="s">
        <v>545</v>
      </c>
      <c r="AV30" s="879"/>
      <c r="AW30" s="879"/>
      <c r="AX30" s="879"/>
      <c r="AY30" s="879"/>
      <c r="AZ30" s="880" t="s">
        <v>545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418</v>
      </c>
      <c r="C31" s="804"/>
      <c r="D31" s="804"/>
      <c r="E31" s="804"/>
      <c r="F31" s="804"/>
      <c r="G31" s="804"/>
      <c r="H31" s="804"/>
      <c r="I31" s="804"/>
      <c r="J31" s="804"/>
      <c r="K31" s="804"/>
      <c r="L31" s="804"/>
      <c r="M31" s="804"/>
      <c r="N31" s="804"/>
      <c r="O31" s="804"/>
      <c r="P31" s="805"/>
      <c r="Q31" s="806">
        <v>21151</v>
      </c>
      <c r="R31" s="807"/>
      <c r="S31" s="807"/>
      <c r="T31" s="807"/>
      <c r="U31" s="807"/>
      <c r="V31" s="807">
        <v>19670</v>
      </c>
      <c r="W31" s="807"/>
      <c r="X31" s="807"/>
      <c r="Y31" s="807"/>
      <c r="Z31" s="807"/>
      <c r="AA31" s="807">
        <v>1481</v>
      </c>
      <c r="AB31" s="807"/>
      <c r="AC31" s="807"/>
      <c r="AD31" s="807"/>
      <c r="AE31" s="808"/>
      <c r="AF31" s="809">
        <v>1481</v>
      </c>
      <c r="AG31" s="810"/>
      <c r="AH31" s="810"/>
      <c r="AI31" s="810"/>
      <c r="AJ31" s="811"/>
      <c r="AK31" s="878" t="s">
        <v>545</v>
      </c>
      <c r="AL31" s="879"/>
      <c r="AM31" s="879"/>
      <c r="AN31" s="879"/>
      <c r="AO31" s="879"/>
      <c r="AP31" s="879" t="s">
        <v>545</v>
      </c>
      <c r="AQ31" s="879"/>
      <c r="AR31" s="879"/>
      <c r="AS31" s="879"/>
      <c r="AT31" s="879"/>
      <c r="AU31" s="879" t="s">
        <v>545</v>
      </c>
      <c r="AV31" s="879"/>
      <c r="AW31" s="879"/>
      <c r="AX31" s="879"/>
      <c r="AY31" s="879"/>
      <c r="AZ31" s="880" t="s">
        <v>545</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419</v>
      </c>
      <c r="C32" s="804"/>
      <c r="D32" s="804"/>
      <c r="E32" s="804"/>
      <c r="F32" s="804"/>
      <c r="G32" s="804"/>
      <c r="H32" s="804"/>
      <c r="I32" s="804"/>
      <c r="J32" s="804"/>
      <c r="K32" s="804"/>
      <c r="L32" s="804"/>
      <c r="M32" s="804"/>
      <c r="N32" s="804"/>
      <c r="O32" s="804"/>
      <c r="P32" s="805"/>
      <c r="Q32" s="806">
        <v>700</v>
      </c>
      <c r="R32" s="807"/>
      <c r="S32" s="807"/>
      <c r="T32" s="807"/>
      <c r="U32" s="807"/>
      <c r="V32" s="807">
        <v>700</v>
      </c>
      <c r="W32" s="807"/>
      <c r="X32" s="807"/>
      <c r="Y32" s="807"/>
      <c r="Z32" s="807"/>
      <c r="AA32" s="807" t="s">
        <v>545</v>
      </c>
      <c r="AB32" s="807"/>
      <c r="AC32" s="807"/>
      <c r="AD32" s="807"/>
      <c r="AE32" s="808"/>
      <c r="AF32" s="809" t="s">
        <v>129</v>
      </c>
      <c r="AG32" s="810"/>
      <c r="AH32" s="810"/>
      <c r="AI32" s="810"/>
      <c r="AJ32" s="811"/>
      <c r="AK32" s="878" t="s">
        <v>545</v>
      </c>
      <c r="AL32" s="879"/>
      <c r="AM32" s="879"/>
      <c r="AN32" s="879"/>
      <c r="AO32" s="879"/>
      <c r="AP32" s="879">
        <v>525</v>
      </c>
      <c r="AQ32" s="879"/>
      <c r="AR32" s="879"/>
      <c r="AS32" s="879"/>
      <c r="AT32" s="879"/>
      <c r="AU32" s="879" t="s">
        <v>545</v>
      </c>
      <c r="AV32" s="879"/>
      <c r="AW32" s="879"/>
      <c r="AX32" s="879"/>
      <c r="AY32" s="879"/>
      <c r="AZ32" s="880" t="s">
        <v>545</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420</v>
      </c>
      <c r="C33" s="804"/>
      <c r="D33" s="804"/>
      <c r="E33" s="804"/>
      <c r="F33" s="804"/>
      <c r="G33" s="804"/>
      <c r="H33" s="804"/>
      <c r="I33" s="804"/>
      <c r="J33" s="804"/>
      <c r="K33" s="804"/>
      <c r="L33" s="804"/>
      <c r="M33" s="804"/>
      <c r="N33" s="804"/>
      <c r="O33" s="804"/>
      <c r="P33" s="805"/>
      <c r="Q33" s="806">
        <v>22788</v>
      </c>
      <c r="R33" s="807"/>
      <c r="S33" s="807"/>
      <c r="T33" s="807"/>
      <c r="U33" s="807"/>
      <c r="V33" s="807">
        <v>22499</v>
      </c>
      <c r="W33" s="807"/>
      <c r="X33" s="807"/>
      <c r="Y33" s="807"/>
      <c r="Z33" s="807"/>
      <c r="AA33" s="807">
        <v>290</v>
      </c>
      <c r="AB33" s="807"/>
      <c r="AC33" s="807"/>
      <c r="AD33" s="807"/>
      <c r="AE33" s="808"/>
      <c r="AF33" s="809">
        <v>8764</v>
      </c>
      <c r="AG33" s="810"/>
      <c r="AH33" s="810"/>
      <c r="AI33" s="810"/>
      <c r="AJ33" s="811"/>
      <c r="AK33" s="878">
        <v>393</v>
      </c>
      <c r="AL33" s="879"/>
      <c r="AM33" s="879"/>
      <c r="AN33" s="879"/>
      <c r="AO33" s="879"/>
      <c r="AP33" s="879">
        <v>66118</v>
      </c>
      <c r="AQ33" s="879"/>
      <c r="AR33" s="879"/>
      <c r="AS33" s="879"/>
      <c r="AT33" s="879"/>
      <c r="AU33" s="879">
        <v>2446</v>
      </c>
      <c r="AV33" s="879"/>
      <c r="AW33" s="879"/>
      <c r="AX33" s="879"/>
      <c r="AY33" s="879"/>
      <c r="AZ33" s="880" t="s">
        <v>545</v>
      </c>
      <c r="BA33" s="880"/>
      <c r="BB33" s="880"/>
      <c r="BC33" s="880"/>
      <c r="BD33" s="880"/>
      <c r="BE33" s="876" t="s">
        <v>421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422</v>
      </c>
      <c r="C34" s="804"/>
      <c r="D34" s="804"/>
      <c r="E34" s="804"/>
      <c r="F34" s="804"/>
      <c r="G34" s="804"/>
      <c r="H34" s="804"/>
      <c r="I34" s="804"/>
      <c r="J34" s="804"/>
      <c r="K34" s="804"/>
      <c r="L34" s="804"/>
      <c r="M34" s="804"/>
      <c r="N34" s="804"/>
      <c r="O34" s="804"/>
      <c r="P34" s="805"/>
      <c r="Q34" s="806">
        <v>42848</v>
      </c>
      <c r="R34" s="807"/>
      <c r="S34" s="807"/>
      <c r="T34" s="807"/>
      <c r="U34" s="807"/>
      <c r="V34" s="807">
        <v>41650</v>
      </c>
      <c r="W34" s="807"/>
      <c r="X34" s="807"/>
      <c r="Y34" s="807"/>
      <c r="Z34" s="807"/>
      <c r="AA34" s="807">
        <v>1199</v>
      </c>
      <c r="AB34" s="807"/>
      <c r="AC34" s="807"/>
      <c r="AD34" s="807"/>
      <c r="AE34" s="808"/>
      <c r="AF34" s="809">
        <v>2720</v>
      </c>
      <c r="AG34" s="810"/>
      <c r="AH34" s="810"/>
      <c r="AI34" s="810"/>
      <c r="AJ34" s="811"/>
      <c r="AK34" s="878">
        <v>18851</v>
      </c>
      <c r="AL34" s="879"/>
      <c r="AM34" s="879"/>
      <c r="AN34" s="879"/>
      <c r="AO34" s="879"/>
      <c r="AP34" s="879">
        <v>395525</v>
      </c>
      <c r="AQ34" s="879"/>
      <c r="AR34" s="879"/>
      <c r="AS34" s="879"/>
      <c r="AT34" s="879"/>
      <c r="AU34" s="879">
        <v>211211</v>
      </c>
      <c r="AV34" s="879"/>
      <c r="AW34" s="879"/>
      <c r="AX34" s="879"/>
      <c r="AY34" s="879"/>
      <c r="AZ34" s="880" t="s">
        <v>545</v>
      </c>
      <c r="BA34" s="880"/>
      <c r="BB34" s="880"/>
      <c r="BC34" s="880"/>
      <c r="BD34" s="880"/>
      <c r="BE34" s="876" t="s">
        <v>423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t="s">
        <v>424</v>
      </c>
      <c r="C35" s="804"/>
      <c r="D35" s="804"/>
      <c r="E35" s="804"/>
      <c r="F35" s="804"/>
      <c r="G35" s="804"/>
      <c r="H35" s="804"/>
      <c r="I35" s="804"/>
      <c r="J35" s="804"/>
      <c r="K35" s="804"/>
      <c r="L35" s="804"/>
      <c r="M35" s="804"/>
      <c r="N35" s="804"/>
      <c r="O35" s="804"/>
      <c r="P35" s="805"/>
      <c r="Q35" s="806">
        <v>2066</v>
      </c>
      <c r="R35" s="807"/>
      <c r="S35" s="807"/>
      <c r="T35" s="807"/>
      <c r="U35" s="807"/>
      <c r="V35" s="807">
        <v>2064</v>
      </c>
      <c r="W35" s="807"/>
      <c r="X35" s="807"/>
      <c r="Y35" s="807"/>
      <c r="Z35" s="807"/>
      <c r="AA35" s="807">
        <v>2</v>
      </c>
      <c r="AB35" s="807"/>
      <c r="AC35" s="807"/>
      <c r="AD35" s="807"/>
      <c r="AE35" s="808"/>
      <c r="AF35" s="809">
        <v>53</v>
      </c>
      <c r="AG35" s="810"/>
      <c r="AH35" s="810"/>
      <c r="AI35" s="810"/>
      <c r="AJ35" s="811"/>
      <c r="AK35" s="878">
        <v>198</v>
      </c>
      <c r="AL35" s="879"/>
      <c r="AM35" s="879"/>
      <c r="AN35" s="879"/>
      <c r="AO35" s="879"/>
      <c r="AP35" s="879">
        <v>1272</v>
      </c>
      <c r="AQ35" s="879"/>
      <c r="AR35" s="879"/>
      <c r="AS35" s="879"/>
      <c r="AT35" s="879"/>
      <c r="AU35" s="879">
        <v>762</v>
      </c>
      <c r="AV35" s="879"/>
      <c r="AW35" s="879"/>
      <c r="AX35" s="879"/>
      <c r="AY35" s="879"/>
      <c r="AZ35" s="880" t="s">
        <v>545</v>
      </c>
      <c r="BA35" s="880"/>
      <c r="BB35" s="880"/>
      <c r="BC35" s="880"/>
      <c r="BD35" s="880"/>
      <c r="BE35" s="876" t="s">
        <v>425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t="s">
        <v>426</v>
      </c>
      <c r="C36" s="804"/>
      <c r="D36" s="804"/>
      <c r="E36" s="804"/>
      <c r="F36" s="804"/>
      <c r="G36" s="804"/>
      <c r="H36" s="804"/>
      <c r="I36" s="804"/>
      <c r="J36" s="804"/>
      <c r="K36" s="804"/>
      <c r="L36" s="804"/>
      <c r="M36" s="804"/>
      <c r="N36" s="804"/>
      <c r="O36" s="804"/>
      <c r="P36" s="805"/>
      <c r="Q36" s="806">
        <v>2938</v>
      </c>
      <c r="R36" s="807"/>
      <c r="S36" s="807"/>
      <c r="T36" s="807"/>
      <c r="U36" s="807"/>
      <c r="V36" s="807">
        <v>2883</v>
      </c>
      <c r="W36" s="807"/>
      <c r="X36" s="807"/>
      <c r="Y36" s="807"/>
      <c r="Z36" s="807"/>
      <c r="AA36" s="807">
        <v>55</v>
      </c>
      <c r="AB36" s="807"/>
      <c r="AC36" s="807"/>
      <c r="AD36" s="807"/>
      <c r="AE36" s="808"/>
      <c r="AF36" s="809" t="s">
        <v>129</v>
      </c>
      <c r="AG36" s="810"/>
      <c r="AH36" s="810"/>
      <c r="AI36" s="810"/>
      <c r="AJ36" s="811"/>
      <c r="AK36" s="878">
        <v>1079</v>
      </c>
      <c r="AL36" s="879"/>
      <c r="AM36" s="879"/>
      <c r="AN36" s="879"/>
      <c r="AO36" s="879"/>
      <c r="AP36" s="879">
        <v>1953</v>
      </c>
      <c r="AQ36" s="879"/>
      <c r="AR36" s="879"/>
      <c r="AS36" s="879"/>
      <c r="AT36" s="879"/>
      <c r="AU36" s="879">
        <v>1246</v>
      </c>
      <c r="AV36" s="879"/>
      <c r="AW36" s="879"/>
      <c r="AX36" s="879"/>
      <c r="AY36" s="879"/>
      <c r="AZ36" s="880" t="s">
        <v>545</v>
      </c>
      <c r="BA36" s="880"/>
      <c r="BB36" s="880"/>
      <c r="BC36" s="880"/>
      <c r="BD36" s="880"/>
      <c r="BE36" s="876" t="s">
        <v>427</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t="s">
        <v>428</v>
      </c>
      <c r="C37" s="804"/>
      <c r="D37" s="804"/>
      <c r="E37" s="804"/>
      <c r="F37" s="804"/>
      <c r="G37" s="804"/>
      <c r="H37" s="804"/>
      <c r="I37" s="804"/>
      <c r="J37" s="804"/>
      <c r="K37" s="804"/>
      <c r="L37" s="804"/>
      <c r="M37" s="804"/>
      <c r="N37" s="804"/>
      <c r="O37" s="804"/>
      <c r="P37" s="805"/>
      <c r="Q37" s="806">
        <v>90</v>
      </c>
      <c r="R37" s="807"/>
      <c r="S37" s="807"/>
      <c r="T37" s="807"/>
      <c r="U37" s="807"/>
      <c r="V37" s="807">
        <v>90</v>
      </c>
      <c r="W37" s="807"/>
      <c r="X37" s="807"/>
      <c r="Y37" s="807"/>
      <c r="Z37" s="807"/>
      <c r="AA37" s="807" t="s">
        <v>545</v>
      </c>
      <c r="AB37" s="807"/>
      <c r="AC37" s="807"/>
      <c r="AD37" s="807"/>
      <c r="AE37" s="808"/>
      <c r="AF37" s="809" t="s">
        <v>429</v>
      </c>
      <c r="AG37" s="810"/>
      <c r="AH37" s="810"/>
      <c r="AI37" s="810"/>
      <c r="AJ37" s="811"/>
      <c r="AK37" s="878">
        <v>72</v>
      </c>
      <c r="AL37" s="879"/>
      <c r="AM37" s="879"/>
      <c r="AN37" s="879"/>
      <c r="AO37" s="879"/>
      <c r="AP37" s="879">
        <v>837</v>
      </c>
      <c r="AQ37" s="879"/>
      <c r="AR37" s="879"/>
      <c r="AS37" s="879"/>
      <c r="AT37" s="879"/>
      <c r="AU37" s="879">
        <v>584</v>
      </c>
      <c r="AV37" s="879"/>
      <c r="AW37" s="879"/>
      <c r="AX37" s="879"/>
      <c r="AY37" s="879"/>
      <c r="AZ37" s="880" t="s">
        <v>545</v>
      </c>
      <c r="BA37" s="880"/>
      <c r="BB37" s="880"/>
      <c r="BC37" s="880"/>
      <c r="BD37" s="880"/>
      <c r="BE37" s="876" t="s">
        <v>430</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t="s">
        <v>431</v>
      </c>
      <c r="C38" s="804"/>
      <c r="D38" s="804"/>
      <c r="E38" s="804"/>
      <c r="F38" s="804"/>
      <c r="G38" s="804"/>
      <c r="H38" s="804"/>
      <c r="I38" s="804"/>
      <c r="J38" s="804"/>
      <c r="K38" s="804"/>
      <c r="L38" s="804"/>
      <c r="M38" s="804"/>
      <c r="N38" s="804"/>
      <c r="O38" s="804"/>
      <c r="P38" s="805"/>
      <c r="Q38" s="806">
        <v>1246</v>
      </c>
      <c r="R38" s="807"/>
      <c r="S38" s="807"/>
      <c r="T38" s="807"/>
      <c r="U38" s="807"/>
      <c r="V38" s="807">
        <v>1246</v>
      </c>
      <c r="W38" s="807"/>
      <c r="X38" s="807"/>
      <c r="Y38" s="807"/>
      <c r="Z38" s="807"/>
      <c r="AA38" s="807" t="s">
        <v>545</v>
      </c>
      <c r="AB38" s="807"/>
      <c r="AC38" s="807"/>
      <c r="AD38" s="807"/>
      <c r="AE38" s="808"/>
      <c r="AF38" s="809">
        <v>1040</v>
      </c>
      <c r="AG38" s="810"/>
      <c r="AH38" s="810"/>
      <c r="AI38" s="810"/>
      <c r="AJ38" s="811"/>
      <c r="AK38" s="878" t="s">
        <v>545</v>
      </c>
      <c r="AL38" s="879"/>
      <c r="AM38" s="879"/>
      <c r="AN38" s="879"/>
      <c r="AO38" s="879"/>
      <c r="AP38" s="879">
        <v>92</v>
      </c>
      <c r="AQ38" s="879"/>
      <c r="AR38" s="879"/>
      <c r="AS38" s="879"/>
      <c r="AT38" s="879"/>
      <c r="AU38" s="879" t="s">
        <v>545</v>
      </c>
      <c r="AV38" s="879"/>
      <c r="AW38" s="879"/>
      <c r="AX38" s="879"/>
      <c r="AY38" s="879"/>
      <c r="AZ38" s="880" t="s">
        <v>545</v>
      </c>
      <c r="BA38" s="880"/>
      <c r="BB38" s="880"/>
      <c r="BC38" s="880"/>
      <c r="BD38" s="880"/>
      <c r="BE38" s="876" t="s">
        <v>432</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433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402</v>
      </c>
      <c r="B63" s="838" t="s">
        <v>434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15986</v>
      </c>
      <c r="AG63" s="890"/>
      <c r="AH63" s="890"/>
      <c r="AI63" s="890"/>
      <c r="AJ63" s="891"/>
      <c r="AK63" s="892"/>
      <c r="AL63" s="887"/>
      <c r="AM63" s="887"/>
      <c r="AN63" s="887"/>
      <c r="AO63" s="887"/>
      <c r="AP63" s="890">
        <v>466323</v>
      </c>
      <c r="AQ63" s="890"/>
      <c r="AR63" s="890"/>
      <c r="AS63" s="890"/>
      <c r="AT63" s="890"/>
      <c r="AU63" s="890">
        <v>216249</v>
      </c>
      <c r="AV63" s="890"/>
      <c r="AW63" s="890"/>
      <c r="AX63" s="890"/>
      <c r="AY63" s="890"/>
      <c r="AZ63" s="894"/>
      <c r="BA63" s="894"/>
      <c r="BB63" s="894"/>
      <c r="BC63" s="894"/>
      <c r="BD63" s="894"/>
      <c r="BE63" s="895"/>
      <c r="BF63" s="895"/>
      <c r="BG63" s="895"/>
      <c r="BH63" s="895"/>
      <c r="BI63" s="896"/>
      <c r="BJ63" s="897" t="s">
        <v>435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436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437</v>
      </c>
      <c r="B66" s="789"/>
      <c r="C66" s="789"/>
      <c r="D66" s="789"/>
      <c r="E66" s="789"/>
      <c r="F66" s="789"/>
      <c r="G66" s="789"/>
      <c r="H66" s="789"/>
      <c r="I66" s="789"/>
      <c r="J66" s="789"/>
      <c r="K66" s="789"/>
      <c r="L66" s="789"/>
      <c r="M66" s="789"/>
      <c r="N66" s="789"/>
      <c r="O66" s="789"/>
      <c r="P66" s="790"/>
      <c r="Q66" s="765" t="s">
        <v>438</v>
      </c>
      <c r="R66" s="766"/>
      <c r="S66" s="766"/>
      <c r="T66" s="766"/>
      <c r="U66" s="767"/>
      <c r="V66" s="765" t="s">
        <v>439</v>
      </c>
      <c r="W66" s="766"/>
      <c r="X66" s="766"/>
      <c r="Y66" s="766"/>
      <c r="Z66" s="767"/>
      <c r="AA66" s="765" t="s">
        <v>440</v>
      </c>
      <c r="AB66" s="766"/>
      <c r="AC66" s="766"/>
      <c r="AD66" s="766"/>
      <c r="AE66" s="767"/>
      <c r="AF66" s="900" t="s">
        <v>441</v>
      </c>
      <c r="AG66" s="861"/>
      <c r="AH66" s="861"/>
      <c r="AI66" s="861"/>
      <c r="AJ66" s="901"/>
      <c r="AK66" s="765" t="s">
        <v>442</v>
      </c>
      <c r="AL66" s="789"/>
      <c r="AM66" s="789"/>
      <c r="AN66" s="789"/>
      <c r="AO66" s="790"/>
      <c r="AP66" s="765" t="s">
        <v>443</v>
      </c>
      <c r="AQ66" s="766"/>
      <c r="AR66" s="766"/>
      <c r="AS66" s="766"/>
      <c r="AT66" s="767"/>
      <c r="AU66" s="765" t="s">
        <v>444</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616</v>
      </c>
      <c r="C68" s="918"/>
      <c r="D68" s="918"/>
      <c r="E68" s="918"/>
      <c r="F68" s="918"/>
      <c r="G68" s="918"/>
      <c r="H68" s="918"/>
      <c r="I68" s="918"/>
      <c r="J68" s="918"/>
      <c r="K68" s="918"/>
      <c r="L68" s="918"/>
      <c r="M68" s="918"/>
      <c r="N68" s="918"/>
      <c r="O68" s="918"/>
      <c r="P68" s="919"/>
      <c r="Q68" s="920">
        <v>531</v>
      </c>
      <c r="R68" s="914"/>
      <c r="S68" s="914"/>
      <c r="T68" s="914"/>
      <c r="U68" s="914"/>
      <c r="V68" s="914">
        <v>498</v>
      </c>
      <c r="W68" s="914"/>
      <c r="X68" s="914"/>
      <c r="Y68" s="914"/>
      <c r="Z68" s="914"/>
      <c r="AA68" s="914">
        <v>33</v>
      </c>
      <c r="AB68" s="914"/>
      <c r="AC68" s="914"/>
      <c r="AD68" s="914"/>
      <c r="AE68" s="914"/>
      <c r="AF68" s="914">
        <v>33</v>
      </c>
      <c r="AG68" s="914"/>
      <c r="AH68" s="914"/>
      <c r="AI68" s="914"/>
      <c r="AJ68" s="914"/>
      <c r="AK68" s="914" t="s">
        <v>545</v>
      </c>
      <c r="AL68" s="914"/>
      <c r="AM68" s="914"/>
      <c r="AN68" s="914"/>
      <c r="AO68" s="914"/>
      <c r="AP68" s="914" t="s">
        <v>545</v>
      </c>
      <c r="AQ68" s="914"/>
      <c r="AR68" s="914"/>
      <c r="AS68" s="914"/>
      <c r="AT68" s="914"/>
      <c r="AU68" s="914" t="s">
        <v>545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617</v>
      </c>
      <c r="C69" s="922"/>
      <c r="D69" s="922"/>
      <c r="E69" s="922"/>
      <c r="F69" s="922"/>
      <c r="G69" s="922"/>
      <c r="H69" s="922"/>
      <c r="I69" s="922"/>
      <c r="J69" s="922"/>
      <c r="K69" s="922"/>
      <c r="L69" s="922"/>
      <c r="M69" s="922"/>
      <c r="N69" s="922"/>
      <c r="O69" s="922"/>
      <c r="P69" s="923"/>
      <c r="Q69" s="924">
        <v>1013</v>
      </c>
      <c r="R69" s="879"/>
      <c r="S69" s="879"/>
      <c r="T69" s="879"/>
      <c r="U69" s="879"/>
      <c r="V69" s="879">
        <v>960</v>
      </c>
      <c r="W69" s="879"/>
      <c r="X69" s="879"/>
      <c r="Y69" s="879"/>
      <c r="Z69" s="879"/>
      <c r="AA69" s="879">
        <v>53</v>
      </c>
      <c r="AB69" s="879"/>
      <c r="AC69" s="879"/>
      <c r="AD69" s="879"/>
      <c r="AE69" s="879"/>
      <c r="AF69" s="879">
        <v>53</v>
      </c>
      <c r="AG69" s="879"/>
      <c r="AH69" s="879"/>
      <c r="AI69" s="879"/>
      <c r="AJ69" s="879"/>
      <c r="AK69" s="879" t="s">
        <v>545</v>
      </c>
      <c r="AL69" s="879"/>
      <c r="AM69" s="879"/>
      <c r="AN69" s="879"/>
      <c r="AO69" s="879"/>
      <c r="AP69" s="879">
        <v>1768</v>
      </c>
      <c r="AQ69" s="879"/>
      <c r="AR69" s="879"/>
      <c r="AS69" s="879"/>
      <c r="AT69" s="879"/>
      <c r="AU69" s="879" t="s">
        <v>545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618</v>
      </c>
      <c r="C70" s="922"/>
      <c r="D70" s="922"/>
      <c r="E70" s="922"/>
      <c r="F70" s="922"/>
      <c r="G70" s="922"/>
      <c r="H70" s="922"/>
      <c r="I70" s="922"/>
      <c r="J70" s="922"/>
      <c r="K70" s="922"/>
      <c r="L70" s="922"/>
      <c r="M70" s="922"/>
      <c r="N70" s="922"/>
      <c r="O70" s="922"/>
      <c r="P70" s="923"/>
      <c r="Q70" s="924">
        <v>1393</v>
      </c>
      <c r="R70" s="879"/>
      <c r="S70" s="879"/>
      <c r="T70" s="879"/>
      <c r="U70" s="879"/>
      <c r="V70" s="879">
        <v>1235</v>
      </c>
      <c r="W70" s="879"/>
      <c r="X70" s="879"/>
      <c r="Y70" s="879"/>
      <c r="Z70" s="879"/>
      <c r="AA70" s="879">
        <v>158</v>
      </c>
      <c r="AB70" s="879"/>
      <c r="AC70" s="879"/>
      <c r="AD70" s="879"/>
      <c r="AE70" s="879"/>
      <c r="AF70" s="879">
        <v>158</v>
      </c>
      <c r="AG70" s="879"/>
      <c r="AH70" s="879"/>
      <c r="AI70" s="879"/>
      <c r="AJ70" s="879"/>
      <c r="AK70" s="879" t="s">
        <v>545</v>
      </c>
      <c r="AL70" s="879"/>
      <c r="AM70" s="879"/>
      <c r="AN70" s="879"/>
      <c r="AO70" s="879"/>
      <c r="AP70" s="879" t="s">
        <v>545</v>
      </c>
      <c r="AQ70" s="879"/>
      <c r="AR70" s="879"/>
      <c r="AS70" s="879"/>
      <c r="AT70" s="879"/>
      <c r="AU70" s="879" t="s">
        <v>545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619</v>
      </c>
      <c r="C71" s="922"/>
      <c r="D71" s="922"/>
      <c r="E71" s="922"/>
      <c r="F71" s="922"/>
      <c r="G71" s="922"/>
      <c r="H71" s="922"/>
      <c r="I71" s="922"/>
      <c r="J71" s="922"/>
      <c r="K71" s="922"/>
      <c r="L71" s="922"/>
      <c r="M71" s="922"/>
      <c r="N71" s="922"/>
      <c r="O71" s="922"/>
      <c r="P71" s="923"/>
      <c r="Q71" s="924">
        <v>421958</v>
      </c>
      <c r="R71" s="879"/>
      <c r="S71" s="879"/>
      <c r="T71" s="879"/>
      <c r="U71" s="879"/>
      <c r="V71" s="879">
        <v>405722</v>
      </c>
      <c r="W71" s="879"/>
      <c r="X71" s="879"/>
      <c r="Y71" s="879"/>
      <c r="Z71" s="879"/>
      <c r="AA71" s="879">
        <v>16237</v>
      </c>
      <c r="AB71" s="879"/>
      <c r="AC71" s="879"/>
      <c r="AD71" s="879"/>
      <c r="AE71" s="879"/>
      <c r="AF71" s="879">
        <v>16237</v>
      </c>
      <c r="AG71" s="879"/>
      <c r="AH71" s="879"/>
      <c r="AI71" s="879"/>
      <c r="AJ71" s="879"/>
      <c r="AK71" s="879">
        <v>816</v>
      </c>
      <c r="AL71" s="879"/>
      <c r="AM71" s="879"/>
      <c r="AN71" s="879"/>
      <c r="AO71" s="879"/>
      <c r="AP71" s="879" t="s">
        <v>545</v>
      </c>
      <c r="AQ71" s="879"/>
      <c r="AR71" s="879"/>
      <c r="AS71" s="879"/>
      <c r="AT71" s="879"/>
      <c r="AU71" s="879" t="s">
        <v>545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620</v>
      </c>
      <c r="C72" s="922"/>
      <c r="D72" s="922"/>
      <c r="E72" s="922"/>
      <c r="F72" s="922"/>
      <c r="G72" s="922"/>
      <c r="H72" s="922"/>
      <c r="I72" s="922"/>
      <c r="J72" s="922"/>
      <c r="K72" s="922"/>
      <c r="L72" s="922"/>
      <c r="M72" s="922"/>
      <c r="N72" s="922"/>
      <c r="O72" s="922"/>
      <c r="P72" s="923"/>
      <c r="Q72" s="924">
        <v>0</v>
      </c>
      <c r="R72" s="879"/>
      <c r="S72" s="879"/>
      <c r="T72" s="879"/>
      <c r="U72" s="879"/>
      <c r="V72" s="879" t="s">
        <v>545</v>
      </c>
      <c r="W72" s="879"/>
      <c r="X72" s="879"/>
      <c r="Y72" s="879"/>
      <c r="Z72" s="879"/>
      <c r="AA72" s="879">
        <v>0</v>
      </c>
      <c r="AB72" s="879"/>
      <c r="AC72" s="879"/>
      <c r="AD72" s="879"/>
      <c r="AE72" s="879"/>
      <c r="AF72" s="879">
        <v>0</v>
      </c>
      <c r="AG72" s="879"/>
      <c r="AH72" s="879"/>
      <c r="AI72" s="879"/>
      <c r="AJ72" s="879"/>
      <c r="AK72" s="879" t="s">
        <v>545</v>
      </c>
      <c r="AL72" s="879"/>
      <c r="AM72" s="879"/>
      <c r="AN72" s="879"/>
      <c r="AO72" s="879"/>
      <c r="AP72" s="879" t="s">
        <v>545</v>
      </c>
      <c r="AQ72" s="879"/>
      <c r="AR72" s="879"/>
      <c r="AS72" s="879"/>
      <c r="AT72" s="879"/>
      <c r="AU72" s="879" t="s">
        <v>545</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402</v>
      </c>
      <c r="B88" s="838" t="s">
        <v>445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16481</v>
      </c>
      <c r="AG88" s="890"/>
      <c r="AH88" s="890"/>
      <c r="AI88" s="890"/>
      <c r="AJ88" s="890"/>
      <c r="AK88" s="887"/>
      <c r="AL88" s="887"/>
      <c r="AM88" s="887"/>
      <c r="AN88" s="887"/>
      <c r="AO88" s="887"/>
      <c r="AP88" s="890">
        <v>1768</v>
      </c>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402</v>
      </c>
      <c r="BR102" s="838" t="s">
        <v>446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99348</v>
      </c>
      <c r="CS102" s="898"/>
      <c r="CT102" s="898"/>
      <c r="CU102" s="898"/>
      <c r="CV102" s="941"/>
      <c r="CW102" s="940">
        <v>10714</v>
      </c>
      <c r="CX102" s="898"/>
      <c r="CY102" s="898"/>
      <c r="CZ102" s="898"/>
      <c r="DA102" s="941"/>
      <c r="DB102" s="940">
        <v>90781</v>
      </c>
      <c r="DC102" s="898"/>
      <c r="DD102" s="898"/>
      <c r="DE102" s="898"/>
      <c r="DF102" s="941"/>
      <c r="DG102" s="940">
        <v>127210</v>
      </c>
      <c r="DH102" s="898"/>
      <c r="DI102" s="898"/>
      <c r="DJ102" s="898"/>
      <c r="DK102" s="941"/>
      <c r="DL102" s="940">
        <v>41089</v>
      </c>
      <c r="DM102" s="898"/>
      <c r="DN102" s="898"/>
      <c r="DO102" s="898"/>
      <c r="DP102" s="941"/>
      <c r="DQ102" s="940">
        <v>15761</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447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448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450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451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452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453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454</v>
      </c>
      <c r="AB109" s="943"/>
      <c r="AC109" s="943"/>
      <c r="AD109" s="943"/>
      <c r="AE109" s="944"/>
      <c r="AF109" s="942" t="s">
        <v>455</v>
      </c>
      <c r="AG109" s="943"/>
      <c r="AH109" s="943"/>
      <c r="AI109" s="943"/>
      <c r="AJ109" s="944"/>
      <c r="AK109" s="942" t="s">
        <v>307</v>
      </c>
      <c r="AL109" s="943"/>
      <c r="AM109" s="943"/>
      <c r="AN109" s="943"/>
      <c r="AO109" s="944"/>
      <c r="AP109" s="942" t="s">
        <v>456</v>
      </c>
      <c r="AQ109" s="943"/>
      <c r="AR109" s="943"/>
      <c r="AS109" s="943"/>
      <c r="AT109" s="945"/>
      <c r="AU109" s="962" t="s">
        <v>453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454</v>
      </c>
      <c r="BR109" s="943"/>
      <c r="BS109" s="943"/>
      <c r="BT109" s="943"/>
      <c r="BU109" s="944"/>
      <c r="BV109" s="942" t="s">
        <v>455</v>
      </c>
      <c r="BW109" s="943"/>
      <c r="BX109" s="943"/>
      <c r="BY109" s="943"/>
      <c r="BZ109" s="944"/>
      <c r="CA109" s="942" t="s">
        <v>307</v>
      </c>
      <c r="CB109" s="943"/>
      <c r="CC109" s="943"/>
      <c r="CD109" s="943"/>
      <c r="CE109" s="944"/>
      <c r="CF109" s="963" t="s">
        <v>456</v>
      </c>
      <c r="CG109" s="963"/>
      <c r="CH109" s="963"/>
      <c r="CI109" s="963"/>
      <c r="CJ109" s="963"/>
      <c r="CK109" s="942" t="s">
        <v>457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454</v>
      </c>
      <c r="DH109" s="943"/>
      <c r="DI109" s="943"/>
      <c r="DJ109" s="943"/>
      <c r="DK109" s="944"/>
      <c r="DL109" s="942" t="s">
        <v>455</v>
      </c>
      <c r="DM109" s="943"/>
      <c r="DN109" s="943"/>
      <c r="DO109" s="943"/>
      <c r="DP109" s="944"/>
      <c r="DQ109" s="942" t="s">
        <v>307</v>
      </c>
      <c r="DR109" s="943"/>
      <c r="DS109" s="943"/>
      <c r="DT109" s="943"/>
      <c r="DU109" s="944"/>
      <c r="DV109" s="942" t="s">
        <v>456</v>
      </c>
      <c r="DW109" s="943"/>
      <c r="DX109" s="943"/>
      <c r="DY109" s="943"/>
      <c r="DZ109" s="945"/>
    </row>
    <row r="110" spans="1:131" s="248" customFormat="1" ht="26.25" customHeight="1" x14ac:dyDescent="0.2">
      <c r="A110" s="946" t="s">
        <v>458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55445283</v>
      </c>
      <c r="AB110" s="950"/>
      <c r="AC110" s="950"/>
      <c r="AD110" s="950"/>
      <c r="AE110" s="951"/>
      <c r="AF110" s="952">
        <v>51526441</v>
      </c>
      <c r="AG110" s="950"/>
      <c r="AH110" s="950"/>
      <c r="AI110" s="950"/>
      <c r="AJ110" s="951"/>
      <c r="AK110" s="952">
        <v>46325642</v>
      </c>
      <c r="AL110" s="950"/>
      <c r="AM110" s="950"/>
      <c r="AN110" s="950"/>
      <c r="AO110" s="951"/>
      <c r="AP110" s="953">
        <v>16</v>
      </c>
      <c r="AQ110" s="954"/>
      <c r="AR110" s="954"/>
      <c r="AS110" s="954"/>
      <c r="AT110" s="955"/>
      <c r="AU110" s="956" t="s">
        <v>73</v>
      </c>
      <c r="AV110" s="957"/>
      <c r="AW110" s="957"/>
      <c r="AX110" s="957"/>
      <c r="AY110" s="957"/>
      <c r="AZ110" s="998" t="s">
        <v>459</v>
      </c>
      <c r="BA110" s="947"/>
      <c r="BB110" s="947"/>
      <c r="BC110" s="947"/>
      <c r="BD110" s="947"/>
      <c r="BE110" s="947"/>
      <c r="BF110" s="947"/>
      <c r="BG110" s="947"/>
      <c r="BH110" s="947"/>
      <c r="BI110" s="947"/>
      <c r="BJ110" s="947"/>
      <c r="BK110" s="947"/>
      <c r="BL110" s="947"/>
      <c r="BM110" s="947"/>
      <c r="BN110" s="947"/>
      <c r="BO110" s="947"/>
      <c r="BP110" s="948"/>
      <c r="BQ110" s="984">
        <v>1142269220</v>
      </c>
      <c r="BR110" s="985"/>
      <c r="BS110" s="985"/>
      <c r="BT110" s="985"/>
      <c r="BU110" s="985"/>
      <c r="BV110" s="985">
        <v>1145785127</v>
      </c>
      <c r="BW110" s="985"/>
      <c r="BX110" s="985"/>
      <c r="BY110" s="985"/>
      <c r="BZ110" s="985"/>
      <c r="CA110" s="985">
        <v>1178248433</v>
      </c>
      <c r="CB110" s="985"/>
      <c r="CC110" s="985"/>
      <c r="CD110" s="985"/>
      <c r="CE110" s="985"/>
      <c r="CF110" s="999">
        <v>407.6</v>
      </c>
      <c r="CG110" s="1000"/>
      <c r="CH110" s="1000"/>
      <c r="CI110" s="1000"/>
      <c r="CJ110" s="1000"/>
      <c r="CK110" s="1001" t="s">
        <v>460</v>
      </c>
      <c r="CL110" s="1002"/>
      <c r="CM110" s="981" t="s">
        <v>461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435</v>
      </c>
      <c r="DH110" s="985"/>
      <c r="DI110" s="985"/>
      <c r="DJ110" s="985"/>
      <c r="DK110" s="985"/>
      <c r="DL110" s="985" t="s">
        <v>435</v>
      </c>
      <c r="DM110" s="985"/>
      <c r="DN110" s="985"/>
      <c r="DO110" s="985"/>
      <c r="DP110" s="985"/>
      <c r="DQ110" s="985" t="s">
        <v>435</v>
      </c>
      <c r="DR110" s="985"/>
      <c r="DS110" s="985"/>
      <c r="DT110" s="985"/>
      <c r="DU110" s="985"/>
      <c r="DV110" s="986" t="s">
        <v>435</v>
      </c>
      <c r="DW110" s="986"/>
      <c r="DX110" s="986"/>
      <c r="DY110" s="986"/>
      <c r="DZ110" s="987"/>
    </row>
    <row r="111" spans="1:131" s="248" customFormat="1" ht="26.25" customHeight="1" x14ac:dyDescent="0.2">
      <c r="A111" s="988" t="s">
        <v>462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v>4592278</v>
      </c>
      <c r="AB111" s="992"/>
      <c r="AC111" s="992"/>
      <c r="AD111" s="992"/>
      <c r="AE111" s="993"/>
      <c r="AF111" s="994">
        <v>6054913</v>
      </c>
      <c r="AG111" s="992"/>
      <c r="AH111" s="992"/>
      <c r="AI111" s="992"/>
      <c r="AJ111" s="993"/>
      <c r="AK111" s="994">
        <v>4299120</v>
      </c>
      <c r="AL111" s="992"/>
      <c r="AM111" s="992"/>
      <c r="AN111" s="992"/>
      <c r="AO111" s="993"/>
      <c r="AP111" s="995">
        <v>1.5</v>
      </c>
      <c r="AQ111" s="996"/>
      <c r="AR111" s="996"/>
      <c r="AS111" s="996"/>
      <c r="AT111" s="997"/>
      <c r="AU111" s="958"/>
      <c r="AV111" s="959"/>
      <c r="AW111" s="959"/>
      <c r="AX111" s="959"/>
      <c r="AY111" s="959"/>
      <c r="AZ111" s="1007" t="s">
        <v>463</v>
      </c>
      <c r="BA111" s="1008"/>
      <c r="BB111" s="1008"/>
      <c r="BC111" s="1008"/>
      <c r="BD111" s="1008"/>
      <c r="BE111" s="1008"/>
      <c r="BF111" s="1008"/>
      <c r="BG111" s="1008"/>
      <c r="BH111" s="1008"/>
      <c r="BI111" s="1008"/>
      <c r="BJ111" s="1008"/>
      <c r="BK111" s="1008"/>
      <c r="BL111" s="1008"/>
      <c r="BM111" s="1008"/>
      <c r="BN111" s="1008"/>
      <c r="BO111" s="1008"/>
      <c r="BP111" s="1009"/>
      <c r="BQ111" s="977">
        <v>1189871</v>
      </c>
      <c r="BR111" s="978"/>
      <c r="BS111" s="978"/>
      <c r="BT111" s="978"/>
      <c r="BU111" s="978"/>
      <c r="BV111" s="978">
        <v>1066038</v>
      </c>
      <c r="BW111" s="978"/>
      <c r="BX111" s="978"/>
      <c r="BY111" s="978"/>
      <c r="BZ111" s="978"/>
      <c r="CA111" s="978">
        <v>1027334</v>
      </c>
      <c r="CB111" s="978"/>
      <c r="CC111" s="978"/>
      <c r="CD111" s="978"/>
      <c r="CE111" s="978"/>
      <c r="CF111" s="972">
        <v>0.4</v>
      </c>
      <c r="CG111" s="973"/>
      <c r="CH111" s="973"/>
      <c r="CI111" s="973"/>
      <c r="CJ111" s="973"/>
      <c r="CK111" s="1003"/>
      <c r="CL111" s="1004"/>
      <c r="CM111" s="974" t="s">
        <v>464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v>719325</v>
      </c>
      <c r="DH111" s="978"/>
      <c r="DI111" s="978"/>
      <c r="DJ111" s="978"/>
      <c r="DK111" s="978"/>
      <c r="DL111" s="978">
        <v>681893</v>
      </c>
      <c r="DM111" s="978"/>
      <c r="DN111" s="978"/>
      <c r="DO111" s="978"/>
      <c r="DP111" s="978"/>
      <c r="DQ111" s="978">
        <v>637792</v>
      </c>
      <c r="DR111" s="978"/>
      <c r="DS111" s="978"/>
      <c r="DT111" s="978"/>
      <c r="DU111" s="978"/>
      <c r="DV111" s="979">
        <v>0.2</v>
      </c>
      <c r="DW111" s="979"/>
      <c r="DX111" s="979"/>
      <c r="DY111" s="979"/>
      <c r="DZ111" s="980"/>
    </row>
    <row r="112" spans="1:131" s="248" customFormat="1" ht="26.25" customHeight="1" x14ac:dyDescent="0.2">
      <c r="A112" s="1010" t="s">
        <v>465</v>
      </c>
      <c r="B112" s="1011"/>
      <c r="C112" s="1008" t="s">
        <v>466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24974444</v>
      </c>
      <c r="AB112" s="1017"/>
      <c r="AC112" s="1017"/>
      <c r="AD112" s="1017"/>
      <c r="AE112" s="1018"/>
      <c r="AF112" s="1019">
        <v>27245736</v>
      </c>
      <c r="AG112" s="1017"/>
      <c r="AH112" s="1017"/>
      <c r="AI112" s="1017"/>
      <c r="AJ112" s="1018"/>
      <c r="AK112" s="1019">
        <v>29494527</v>
      </c>
      <c r="AL112" s="1017"/>
      <c r="AM112" s="1017"/>
      <c r="AN112" s="1017"/>
      <c r="AO112" s="1018"/>
      <c r="AP112" s="1020">
        <v>10.199999999999999</v>
      </c>
      <c r="AQ112" s="1021"/>
      <c r="AR112" s="1021"/>
      <c r="AS112" s="1021"/>
      <c r="AT112" s="1022"/>
      <c r="AU112" s="958"/>
      <c r="AV112" s="959"/>
      <c r="AW112" s="959"/>
      <c r="AX112" s="959"/>
      <c r="AY112" s="959"/>
      <c r="AZ112" s="1007" t="s">
        <v>467</v>
      </c>
      <c r="BA112" s="1008"/>
      <c r="BB112" s="1008"/>
      <c r="BC112" s="1008"/>
      <c r="BD112" s="1008"/>
      <c r="BE112" s="1008"/>
      <c r="BF112" s="1008"/>
      <c r="BG112" s="1008"/>
      <c r="BH112" s="1008"/>
      <c r="BI112" s="1008"/>
      <c r="BJ112" s="1008"/>
      <c r="BK112" s="1008"/>
      <c r="BL112" s="1008"/>
      <c r="BM112" s="1008"/>
      <c r="BN112" s="1008"/>
      <c r="BO112" s="1008"/>
      <c r="BP112" s="1009"/>
      <c r="BQ112" s="977">
        <v>252379916</v>
      </c>
      <c r="BR112" s="978"/>
      <c r="BS112" s="978"/>
      <c r="BT112" s="978"/>
      <c r="BU112" s="978"/>
      <c r="BV112" s="978">
        <v>234620494</v>
      </c>
      <c r="BW112" s="978"/>
      <c r="BX112" s="978"/>
      <c r="BY112" s="978"/>
      <c r="BZ112" s="978"/>
      <c r="CA112" s="978">
        <v>216249390</v>
      </c>
      <c r="CB112" s="978"/>
      <c r="CC112" s="978"/>
      <c r="CD112" s="978"/>
      <c r="CE112" s="978"/>
      <c r="CF112" s="972">
        <v>74.8</v>
      </c>
      <c r="CG112" s="973"/>
      <c r="CH112" s="973"/>
      <c r="CI112" s="973"/>
      <c r="CJ112" s="973"/>
      <c r="CK112" s="1003"/>
      <c r="CL112" s="1004"/>
      <c r="CM112" s="974" t="s">
        <v>468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400</v>
      </c>
      <c r="DM112" s="978"/>
      <c r="DN112" s="978"/>
      <c r="DO112" s="978"/>
      <c r="DP112" s="978"/>
      <c r="DQ112" s="978" t="s">
        <v>435</v>
      </c>
      <c r="DR112" s="978"/>
      <c r="DS112" s="978"/>
      <c r="DT112" s="978"/>
      <c r="DU112" s="978"/>
      <c r="DV112" s="979" t="s">
        <v>435</v>
      </c>
      <c r="DW112" s="979"/>
      <c r="DX112" s="979"/>
      <c r="DY112" s="979"/>
      <c r="DZ112" s="980"/>
    </row>
    <row r="113" spans="1:130" s="248" customFormat="1" ht="26.25" customHeight="1" x14ac:dyDescent="0.2">
      <c r="A113" s="1012"/>
      <c r="B113" s="1013"/>
      <c r="C113" s="1008" t="s">
        <v>469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17984968</v>
      </c>
      <c r="AB113" s="992"/>
      <c r="AC113" s="992"/>
      <c r="AD113" s="992"/>
      <c r="AE113" s="993"/>
      <c r="AF113" s="994">
        <v>16339231</v>
      </c>
      <c r="AG113" s="992"/>
      <c r="AH113" s="992"/>
      <c r="AI113" s="992"/>
      <c r="AJ113" s="993"/>
      <c r="AK113" s="994">
        <v>15671873</v>
      </c>
      <c r="AL113" s="992"/>
      <c r="AM113" s="992"/>
      <c r="AN113" s="992"/>
      <c r="AO113" s="993"/>
      <c r="AP113" s="995">
        <v>5.4</v>
      </c>
      <c r="AQ113" s="996"/>
      <c r="AR113" s="996"/>
      <c r="AS113" s="996"/>
      <c r="AT113" s="997"/>
      <c r="AU113" s="958"/>
      <c r="AV113" s="959"/>
      <c r="AW113" s="959"/>
      <c r="AX113" s="959"/>
      <c r="AY113" s="959"/>
      <c r="AZ113" s="1007" t="s">
        <v>470</v>
      </c>
      <c r="BA113" s="1008"/>
      <c r="BB113" s="1008"/>
      <c r="BC113" s="1008"/>
      <c r="BD113" s="1008"/>
      <c r="BE113" s="1008"/>
      <c r="BF113" s="1008"/>
      <c r="BG113" s="1008"/>
      <c r="BH113" s="1008"/>
      <c r="BI113" s="1008"/>
      <c r="BJ113" s="1008"/>
      <c r="BK113" s="1008"/>
      <c r="BL113" s="1008"/>
      <c r="BM113" s="1008"/>
      <c r="BN113" s="1008"/>
      <c r="BO113" s="1008"/>
      <c r="BP113" s="1009"/>
      <c r="BQ113" s="977" t="s">
        <v>435</v>
      </c>
      <c r="BR113" s="978"/>
      <c r="BS113" s="978"/>
      <c r="BT113" s="978"/>
      <c r="BU113" s="978"/>
      <c r="BV113" s="978" t="s">
        <v>435</v>
      </c>
      <c r="BW113" s="978"/>
      <c r="BX113" s="978"/>
      <c r="BY113" s="978"/>
      <c r="BZ113" s="978"/>
      <c r="CA113" s="978" t="s">
        <v>435</v>
      </c>
      <c r="CB113" s="978"/>
      <c r="CC113" s="978"/>
      <c r="CD113" s="978"/>
      <c r="CE113" s="978"/>
      <c r="CF113" s="972" t="s">
        <v>435</v>
      </c>
      <c r="CG113" s="973"/>
      <c r="CH113" s="973"/>
      <c r="CI113" s="973"/>
      <c r="CJ113" s="973"/>
      <c r="CK113" s="1003"/>
      <c r="CL113" s="1004"/>
      <c r="CM113" s="974" t="s">
        <v>471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472</v>
      </c>
      <c r="DH113" s="1017"/>
      <c r="DI113" s="1017"/>
      <c r="DJ113" s="1017"/>
      <c r="DK113" s="1018"/>
      <c r="DL113" s="1019" t="s">
        <v>400</v>
      </c>
      <c r="DM113" s="1017"/>
      <c r="DN113" s="1017"/>
      <c r="DO113" s="1017"/>
      <c r="DP113" s="1018"/>
      <c r="DQ113" s="1019" t="s">
        <v>435</v>
      </c>
      <c r="DR113" s="1017"/>
      <c r="DS113" s="1017"/>
      <c r="DT113" s="1017"/>
      <c r="DU113" s="1018"/>
      <c r="DV113" s="1020" t="s">
        <v>129</v>
      </c>
      <c r="DW113" s="1021"/>
      <c r="DX113" s="1021"/>
      <c r="DY113" s="1021"/>
      <c r="DZ113" s="1022"/>
    </row>
    <row r="114" spans="1:130" s="248" customFormat="1" ht="26.25" customHeight="1" x14ac:dyDescent="0.2">
      <c r="A114" s="1012"/>
      <c r="B114" s="1013"/>
      <c r="C114" s="1008" t="s">
        <v>473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472</v>
      </c>
      <c r="AB114" s="1017"/>
      <c r="AC114" s="1017"/>
      <c r="AD114" s="1017"/>
      <c r="AE114" s="1018"/>
      <c r="AF114" s="1019" t="s">
        <v>435</v>
      </c>
      <c r="AG114" s="1017"/>
      <c r="AH114" s="1017"/>
      <c r="AI114" s="1017"/>
      <c r="AJ114" s="1018"/>
      <c r="AK114" s="1019" t="s">
        <v>435</v>
      </c>
      <c r="AL114" s="1017"/>
      <c r="AM114" s="1017"/>
      <c r="AN114" s="1017"/>
      <c r="AO114" s="1018"/>
      <c r="AP114" s="1020" t="s">
        <v>474</v>
      </c>
      <c r="AQ114" s="1021"/>
      <c r="AR114" s="1021"/>
      <c r="AS114" s="1021"/>
      <c r="AT114" s="1022"/>
      <c r="AU114" s="958"/>
      <c r="AV114" s="959"/>
      <c r="AW114" s="959"/>
      <c r="AX114" s="959"/>
      <c r="AY114" s="959"/>
      <c r="AZ114" s="1007" t="s">
        <v>475</v>
      </c>
      <c r="BA114" s="1008"/>
      <c r="BB114" s="1008"/>
      <c r="BC114" s="1008"/>
      <c r="BD114" s="1008"/>
      <c r="BE114" s="1008"/>
      <c r="BF114" s="1008"/>
      <c r="BG114" s="1008"/>
      <c r="BH114" s="1008"/>
      <c r="BI114" s="1008"/>
      <c r="BJ114" s="1008"/>
      <c r="BK114" s="1008"/>
      <c r="BL114" s="1008"/>
      <c r="BM114" s="1008"/>
      <c r="BN114" s="1008"/>
      <c r="BO114" s="1008"/>
      <c r="BP114" s="1009"/>
      <c r="BQ114" s="977">
        <v>94559066</v>
      </c>
      <c r="BR114" s="978"/>
      <c r="BS114" s="978"/>
      <c r="BT114" s="978"/>
      <c r="BU114" s="978"/>
      <c r="BV114" s="978">
        <v>90008336</v>
      </c>
      <c r="BW114" s="978"/>
      <c r="BX114" s="978"/>
      <c r="BY114" s="978"/>
      <c r="BZ114" s="978"/>
      <c r="CA114" s="978">
        <v>86475460</v>
      </c>
      <c r="CB114" s="978"/>
      <c r="CC114" s="978"/>
      <c r="CD114" s="978"/>
      <c r="CE114" s="978"/>
      <c r="CF114" s="972">
        <v>29.9</v>
      </c>
      <c r="CG114" s="973"/>
      <c r="CH114" s="973"/>
      <c r="CI114" s="973"/>
      <c r="CJ114" s="973"/>
      <c r="CK114" s="1003"/>
      <c r="CL114" s="1004"/>
      <c r="CM114" s="974" t="s">
        <v>476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435</v>
      </c>
      <c r="DH114" s="1017"/>
      <c r="DI114" s="1017"/>
      <c r="DJ114" s="1017"/>
      <c r="DK114" s="1018"/>
      <c r="DL114" s="1019" t="s">
        <v>400</v>
      </c>
      <c r="DM114" s="1017"/>
      <c r="DN114" s="1017"/>
      <c r="DO114" s="1017"/>
      <c r="DP114" s="1018"/>
      <c r="DQ114" s="1019" t="s">
        <v>435</v>
      </c>
      <c r="DR114" s="1017"/>
      <c r="DS114" s="1017"/>
      <c r="DT114" s="1017"/>
      <c r="DU114" s="1018"/>
      <c r="DV114" s="1020" t="s">
        <v>472</v>
      </c>
      <c r="DW114" s="1021"/>
      <c r="DX114" s="1021"/>
      <c r="DY114" s="1021"/>
      <c r="DZ114" s="1022"/>
    </row>
    <row r="115" spans="1:130" s="248" customFormat="1" ht="26.25" customHeight="1" x14ac:dyDescent="0.2">
      <c r="A115" s="1012"/>
      <c r="B115" s="1013"/>
      <c r="C115" s="1008" t="s">
        <v>477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200210</v>
      </c>
      <c r="AB115" s="992"/>
      <c r="AC115" s="992"/>
      <c r="AD115" s="992"/>
      <c r="AE115" s="993"/>
      <c r="AF115" s="994">
        <v>139598</v>
      </c>
      <c r="AG115" s="992"/>
      <c r="AH115" s="992"/>
      <c r="AI115" s="992"/>
      <c r="AJ115" s="993"/>
      <c r="AK115" s="994">
        <v>123622</v>
      </c>
      <c r="AL115" s="992"/>
      <c r="AM115" s="992"/>
      <c r="AN115" s="992"/>
      <c r="AO115" s="993"/>
      <c r="AP115" s="995">
        <v>0</v>
      </c>
      <c r="AQ115" s="996"/>
      <c r="AR115" s="996"/>
      <c r="AS115" s="996"/>
      <c r="AT115" s="997"/>
      <c r="AU115" s="958"/>
      <c r="AV115" s="959"/>
      <c r="AW115" s="959"/>
      <c r="AX115" s="959"/>
      <c r="AY115" s="959"/>
      <c r="AZ115" s="1007" t="s">
        <v>478</v>
      </c>
      <c r="BA115" s="1008"/>
      <c r="BB115" s="1008"/>
      <c r="BC115" s="1008"/>
      <c r="BD115" s="1008"/>
      <c r="BE115" s="1008"/>
      <c r="BF115" s="1008"/>
      <c r="BG115" s="1008"/>
      <c r="BH115" s="1008"/>
      <c r="BI115" s="1008"/>
      <c r="BJ115" s="1008"/>
      <c r="BK115" s="1008"/>
      <c r="BL115" s="1008"/>
      <c r="BM115" s="1008"/>
      <c r="BN115" s="1008"/>
      <c r="BO115" s="1008"/>
      <c r="BP115" s="1009"/>
      <c r="BQ115" s="977">
        <v>17841128</v>
      </c>
      <c r="BR115" s="978"/>
      <c r="BS115" s="978"/>
      <c r="BT115" s="978"/>
      <c r="BU115" s="978"/>
      <c r="BV115" s="978">
        <v>17720452</v>
      </c>
      <c r="BW115" s="978"/>
      <c r="BX115" s="978"/>
      <c r="BY115" s="978"/>
      <c r="BZ115" s="978"/>
      <c r="CA115" s="978">
        <v>22623168</v>
      </c>
      <c r="CB115" s="978"/>
      <c r="CC115" s="978"/>
      <c r="CD115" s="978"/>
      <c r="CE115" s="978"/>
      <c r="CF115" s="972">
        <v>7.8</v>
      </c>
      <c r="CG115" s="973"/>
      <c r="CH115" s="973"/>
      <c r="CI115" s="973"/>
      <c r="CJ115" s="973"/>
      <c r="CK115" s="1003"/>
      <c r="CL115" s="1004"/>
      <c r="CM115" s="1007" t="s">
        <v>479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472</v>
      </c>
      <c r="DH115" s="1017"/>
      <c r="DI115" s="1017"/>
      <c r="DJ115" s="1017"/>
      <c r="DK115" s="1018"/>
      <c r="DL115" s="1019" t="s">
        <v>129</v>
      </c>
      <c r="DM115" s="1017"/>
      <c r="DN115" s="1017"/>
      <c r="DO115" s="1017"/>
      <c r="DP115" s="1018"/>
      <c r="DQ115" s="1019" t="s">
        <v>435</v>
      </c>
      <c r="DR115" s="1017"/>
      <c r="DS115" s="1017"/>
      <c r="DT115" s="1017"/>
      <c r="DU115" s="1018"/>
      <c r="DV115" s="1020" t="s">
        <v>435</v>
      </c>
      <c r="DW115" s="1021"/>
      <c r="DX115" s="1021"/>
      <c r="DY115" s="1021"/>
      <c r="DZ115" s="1022"/>
    </row>
    <row r="116" spans="1:130" s="248" customFormat="1" ht="26.25" customHeight="1" x14ac:dyDescent="0.2">
      <c r="A116" s="1014"/>
      <c r="B116" s="1015"/>
      <c r="C116" s="1023" t="s">
        <v>480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400</v>
      </c>
      <c r="AB116" s="1017"/>
      <c r="AC116" s="1017"/>
      <c r="AD116" s="1017"/>
      <c r="AE116" s="1018"/>
      <c r="AF116" s="1019" t="s">
        <v>472</v>
      </c>
      <c r="AG116" s="1017"/>
      <c r="AH116" s="1017"/>
      <c r="AI116" s="1017"/>
      <c r="AJ116" s="1018"/>
      <c r="AK116" s="1019" t="s">
        <v>129</v>
      </c>
      <c r="AL116" s="1017"/>
      <c r="AM116" s="1017"/>
      <c r="AN116" s="1017"/>
      <c r="AO116" s="1018"/>
      <c r="AP116" s="1020" t="s">
        <v>472</v>
      </c>
      <c r="AQ116" s="1021"/>
      <c r="AR116" s="1021"/>
      <c r="AS116" s="1021"/>
      <c r="AT116" s="1022"/>
      <c r="AU116" s="958"/>
      <c r="AV116" s="959"/>
      <c r="AW116" s="959"/>
      <c r="AX116" s="959"/>
      <c r="AY116" s="959"/>
      <c r="AZ116" s="1025" t="s">
        <v>481</v>
      </c>
      <c r="BA116" s="1026"/>
      <c r="BB116" s="1026"/>
      <c r="BC116" s="1026"/>
      <c r="BD116" s="1026"/>
      <c r="BE116" s="1026"/>
      <c r="BF116" s="1026"/>
      <c r="BG116" s="1026"/>
      <c r="BH116" s="1026"/>
      <c r="BI116" s="1026"/>
      <c r="BJ116" s="1026"/>
      <c r="BK116" s="1026"/>
      <c r="BL116" s="1026"/>
      <c r="BM116" s="1026"/>
      <c r="BN116" s="1026"/>
      <c r="BO116" s="1026"/>
      <c r="BP116" s="1027"/>
      <c r="BQ116" s="977" t="s">
        <v>129</v>
      </c>
      <c r="BR116" s="978"/>
      <c r="BS116" s="978"/>
      <c r="BT116" s="978"/>
      <c r="BU116" s="978"/>
      <c r="BV116" s="978" t="s">
        <v>435</v>
      </c>
      <c r="BW116" s="978"/>
      <c r="BX116" s="978"/>
      <c r="BY116" s="978"/>
      <c r="BZ116" s="978"/>
      <c r="CA116" s="978" t="s">
        <v>435</v>
      </c>
      <c r="CB116" s="978"/>
      <c r="CC116" s="978"/>
      <c r="CD116" s="978"/>
      <c r="CE116" s="978"/>
      <c r="CF116" s="972" t="s">
        <v>129</v>
      </c>
      <c r="CG116" s="973"/>
      <c r="CH116" s="973"/>
      <c r="CI116" s="973"/>
      <c r="CJ116" s="973"/>
      <c r="CK116" s="1003"/>
      <c r="CL116" s="1004"/>
      <c r="CM116" s="974" t="s">
        <v>482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400</v>
      </c>
      <c r="DH116" s="1017"/>
      <c r="DI116" s="1017"/>
      <c r="DJ116" s="1017"/>
      <c r="DK116" s="1018"/>
      <c r="DL116" s="1019" t="s">
        <v>472</v>
      </c>
      <c r="DM116" s="1017"/>
      <c r="DN116" s="1017"/>
      <c r="DO116" s="1017"/>
      <c r="DP116" s="1018"/>
      <c r="DQ116" s="1019" t="s">
        <v>472</v>
      </c>
      <c r="DR116" s="1017"/>
      <c r="DS116" s="1017"/>
      <c r="DT116" s="1017"/>
      <c r="DU116" s="1018"/>
      <c r="DV116" s="1020" t="s">
        <v>435</v>
      </c>
      <c r="DW116" s="1021"/>
      <c r="DX116" s="1021"/>
      <c r="DY116" s="1021"/>
      <c r="DZ116" s="1022"/>
    </row>
    <row r="117" spans="1:130" s="248" customFormat="1" ht="26.25" customHeight="1" x14ac:dyDescent="0.2">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483</v>
      </c>
      <c r="Z117" s="944"/>
      <c r="AA117" s="1034">
        <v>103197183</v>
      </c>
      <c r="AB117" s="1035"/>
      <c r="AC117" s="1035"/>
      <c r="AD117" s="1035"/>
      <c r="AE117" s="1036"/>
      <c r="AF117" s="1037">
        <v>101305919</v>
      </c>
      <c r="AG117" s="1035"/>
      <c r="AH117" s="1035"/>
      <c r="AI117" s="1035"/>
      <c r="AJ117" s="1036"/>
      <c r="AK117" s="1037">
        <v>95914784</v>
      </c>
      <c r="AL117" s="1035"/>
      <c r="AM117" s="1035"/>
      <c r="AN117" s="1035"/>
      <c r="AO117" s="1036"/>
      <c r="AP117" s="1038"/>
      <c r="AQ117" s="1039"/>
      <c r="AR117" s="1039"/>
      <c r="AS117" s="1039"/>
      <c r="AT117" s="1040"/>
      <c r="AU117" s="958"/>
      <c r="AV117" s="959"/>
      <c r="AW117" s="959"/>
      <c r="AX117" s="959"/>
      <c r="AY117" s="959"/>
      <c r="AZ117" s="1025" t="s">
        <v>484</v>
      </c>
      <c r="BA117" s="1026"/>
      <c r="BB117" s="1026"/>
      <c r="BC117" s="1026"/>
      <c r="BD117" s="1026"/>
      <c r="BE117" s="1026"/>
      <c r="BF117" s="1026"/>
      <c r="BG117" s="1026"/>
      <c r="BH117" s="1026"/>
      <c r="BI117" s="1026"/>
      <c r="BJ117" s="1026"/>
      <c r="BK117" s="1026"/>
      <c r="BL117" s="1026"/>
      <c r="BM117" s="1026"/>
      <c r="BN117" s="1026"/>
      <c r="BO117" s="1026"/>
      <c r="BP117" s="1027"/>
      <c r="BQ117" s="977" t="s">
        <v>435</v>
      </c>
      <c r="BR117" s="978"/>
      <c r="BS117" s="978"/>
      <c r="BT117" s="978"/>
      <c r="BU117" s="978"/>
      <c r="BV117" s="978" t="s">
        <v>435</v>
      </c>
      <c r="BW117" s="978"/>
      <c r="BX117" s="978"/>
      <c r="BY117" s="978"/>
      <c r="BZ117" s="978"/>
      <c r="CA117" s="978" t="s">
        <v>435</v>
      </c>
      <c r="CB117" s="978"/>
      <c r="CC117" s="978"/>
      <c r="CD117" s="978"/>
      <c r="CE117" s="978"/>
      <c r="CF117" s="972" t="s">
        <v>435</v>
      </c>
      <c r="CG117" s="973"/>
      <c r="CH117" s="973"/>
      <c r="CI117" s="973"/>
      <c r="CJ117" s="973"/>
      <c r="CK117" s="1003"/>
      <c r="CL117" s="1004"/>
      <c r="CM117" s="974" t="s">
        <v>485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435</v>
      </c>
      <c r="DH117" s="1017"/>
      <c r="DI117" s="1017"/>
      <c r="DJ117" s="1017"/>
      <c r="DK117" s="1018"/>
      <c r="DL117" s="1019" t="s">
        <v>435</v>
      </c>
      <c r="DM117" s="1017"/>
      <c r="DN117" s="1017"/>
      <c r="DO117" s="1017"/>
      <c r="DP117" s="1018"/>
      <c r="DQ117" s="1019" t="s">
        <v>435</v>
      </c>
      <c r="DR117" s="1017"/>
      <c r="DS117" s="1017"/>
      <c r="DT117" s="1017"/>
      <c r="DU117" s="1018"/>
      <c r="DV117" s="1020" t="s">
        <v>435</v>
      </c>
      <c r="DW117" s="1021"/>
      <c r="DX117" s="1021"/>
      <c r="DY117" s="1021"/>
      <c r="DZ117" s="1022"/>
    </row>
    <row r="118" spans="1:130" s="248" customFormat="1" ht="26.25" customHeight="1" x14ac:dyDescent="0.2">
      <c r="A118" s="962" t="s">
        <v>457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454</v>
      </c>
      <c r="AB118" s="943"/>
      <c r="AC118" s="943"/>
      <c r="AD118" s="943"/>
      <c r="AE118" s="944"/>
      <c r="AF118" s="942" t="s">
        <v>455</v>
      </c>
      <c r="AG118" s="943"/>
      <c r="AH118" s="943"/>
      <c r="AI118" s="943"/>
      <c r="AJ118" s="944"/>
      <c r="AK118" s="942" t="s">
        <v>307</v>
      </c>
      <c r="AL118" s="943"/>
      <c r="AM118" s="943"/>
      <c r="AN118" s="943"/>
      <c r="AO118" s="944"/>
      <c r="AP118" s="1029" t="s">
        <v>456</v>
      </c>
      <c r="AQ118" s="1030"/>
      <c r="AR118" s="1030"/>
      <c r="AS118" s="1030"/>
      <c r="AT118" s="1031"/>
      <c r="AU118" s="958"/>
      <c r="AV118" s="959"/>
      <c r="AW118" s="959"/>
      <c r="AX118" s="959"/>
      <c r="AY118" s="959"/>
      <c r="AZ118" s="1032" t="s">
        <v>486</v>
      </c>
      <c r="BA118" s="1023"/>
      <c r="BB118" s="1023"/>
      <c r="BC118" s="1023"/>
      <c r="BD118" s="1023"/>
      <c r="BE118" s="1023"/>
      <c r="BF118" s="1023"/>
      <c r="BG118" s="1023"/>
      <c r="BH118" s="1023"/>
      <c r="BI118" s="1023"/>
      <c r="BJ118" s="1023"/>
      <c r="BK118" s="1023"/>
      <c r="BL118" s="1023"/>
      <c r="BM118" s="1023"/>
      <c r="BN118" s="1023"/>
      <c r="BO118" s="1023"/>
      <c r="BP118" s="1024"/>
      <c r="BQ118" s="1055" t="s">
        <v>487</v>
      </c>
      <c r="BR118" s="1056"/>
      <c r="BS118" s="1056"/>
      <c r="BT118" s="1056"/>
      <c r="BU118" s="1056"/>
      <c r="BV118" s="1056" t="s">
        <v>487</v>
      </c>
      <c r="BW118" s="1056"/>
      <c r="BX118" s="1056"/>
      <c r="BY118" s="1056"/>
      <c r="BZ118" s="1056"/>
      <c r="CA118" s="1056" t="s">
        <v>487</v>
      </c>
      <c r="CB118" s="1056"/>
      <c r="CC118" s="1056"/>
      <c r="CD118" s="1056"/>
      <c r="CE118" s="1056"/>
      <c r="CF118" s="972" t="s">
        <v>487</v>
      </c>
      <c r="CG118" s="973"/>
      <c r="CH118" s="973"/>
      <c r="CI118" s="973"/>
      <c r="CJ118" s="973"/>
      <c r="CK118" s="1003"/>
      <c r="CL118" s="1004"/>
      <c r="CM118" s="974" t="s">
        <v>488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435</v>
      </c>
      <c r="DH118" s="1017"/>
      <c r="DI118" s="1017"/>
      <c r="DJ118" s="1017"/>
      <c r="DK118" s="1018"/>
      <c r="DL118" s="1019" t="s">
        <v>487</v>
      </c>
      <c r="DM118" s="1017"/>
      <c r="DN118" s="1017"/>
      <c r="DO118" s="1017"/>
      <c r="DP118" s="1018"/>
      <c r="DQ118" s="1019" t="s">
        <v>487</v>
      </c>
      <c r="DR118" s="1017"/>
      <c r="DS118" s="1017"/>
      <c r="DT118" s="1017"/>
      <c r="DU118" s="1018"/>
      <c r="DV118" s="1020" t="s">
        <v>487</v>
      </c>
      <c r="DW118" s="1021"/>
      <c r="DX118" s="1021"/>
      <c r="DY118" s="1021"/>
      <c r="DZ118" s="1022"/>
    </row>
    <row r="119" spans="1:130" s="248" customFormat="1" ht="26.25" customHeight="1" x14ac:dyDescent="0.2">
      <c r="A119" s="1116" t="s">
        <v>460</v>
      </c>
      <c r="B119" s="1002"/>
      <c r="C119" s="981" t="s">
        <v>461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487</v>
      </c>
      <c r="AB119" s="950"/>
      <c r="AC119" s="950"/>
      <c r="AD119" s="950"/>
      <c r="AE119" s="951"/>
      <c r="AF119" s="952" t="s">
        <v>487</v>
      </c>
      <c r="AG119" s="950"/>
      <c r="AH119" s="950"/>
      <c r="AI119" s="950"/>
      <c r="AJ119" s="951"/>
      <c r="AK119" s="952" t="s">
        <v>474</v>
      </c>
      <c r="AL119" s="950"/>
      <c r="AM119" s="950"/>
      <c r="AN119" s="950"/>
      <c r="AO119" s="951"/>
      <c r="AP119" s="953" t="s">
        <v>487</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489</v>
      </c>
      <c r="BP119" s="1064"/>
      <c r="BQ119" s="1055">
        <v>1508239201</v>
      </c>
      <c r="BR119" s="1056"/>
      <c r="BS119" s="1056"/>
      <c r="BT119" s="1056"/>
      <c r="BU119" s="1056"/>
      <c r="BV119" s="1056">
        <v>1489200447</v>
      </c>
      <c r="BW119" s="1056"/>
      <c r="BX119" s="1056"/>
      <c r="BY119" s="1056"/>
      <c r="BZ119" s="1056"/>
      <c r="CA119" s="1056">
        <v>1504623785</v>
      </c>
      <c r="CB119" s="1056"/>
      <c r="CC119" s="1056"/>
      <c r="CD119" s="1056"/>
      <c r="CE119" s="1056"/>
      <c r="CF119" s="1057"/>
      <c r="CG119" s="1058"/>
      <c r="CH119" s="1058"/>
      <c r="CI119" s="1058"/>
      <c r="CJ119" s="1059"/>
      <c r="CK119" s="1005"/>
      <c r="CL119" s="1006"/>
      <c r="CM119" s="1060" t="s">
        <v>490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470546</v>
      </c>
      <c r="DH119" s="1042"/>
      <c r="DI119" s="1042"/>
      <c r="DJ119" s="1042"/>
      <c r="DK119" s="1043"/>
      <c r="DL119" s="1041">
        <v>384145</v>
      </c>
      <c r="DM119" s="1042"/>
      <c r="DN119" s="1042"/>
      <c r="DO119" s="1042"/>
      <c r="DP119" s="1043"/>
      <c r="DQ119" s="1041">
        <v>389542</v>
      </c>
      <c r="DR119" s="1042"/>
      <c r="DS119" s="1042"/>
      <c r="DT119" s="1042"/>
      <c r="DU119" s="1043"/>
      <c r="DV119" s="1044">
        <v>0.1</v>
      </c>
      <c r="DW119" s="1045"/>
      <c r="DX119" s="1045"/>
      <c r="DY119" s="1045"/>
      <c r="DZ119" s="1046"/>
    </row>
    <row r="120" spans="1:130" s="248" customFormat="1" ht="26.25" customHeight="1" x14ac:dyDescent="0.2">
      <c r="A120" s="1117"/>
      <c r="B120" s="1004"/>
      <c r="C120" s="974" t="s">
        <v>464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474</v>
      </c>
      <c r="AB120" s="1017"/>
      <c r="AC120" s="1017"/>
      <c r="AD120" s="1017"/>
      <c r="AE120" s="1018"/>
      <c r="AF120" s="1019" t="s">
        <v>474</v>
      </c>
      <c r="AG120" s="1017"/>
      <c r="AH120" s="1017"/>
      <c r="AI120" s="1017"/>
      <c r="AJ120" s="1018"/>
      <c r="AK120" s="1019" t="s">
        <v>474</v>
      </c>
      <c r="AL120" s="1017"/>
      <c r="AM120" s="1017"/>
      <c r="AN120" s="1017"/>
      <c r="AO120" s="1018"/>
      <c r="AP120" s="1020" t="s">
        <v>474</v>
      </c>
      <c r="AQ120" s="1021"/>
      <c r="AR120" s="1021"/>
      <c r="AS120" s="1021"/>
      <c r="AT120" s="1022"/>
      <c r="AU120" s="1047" t="s">
        <v>491</v>
      </c>
      <c r="AV120" s="1048"/>
      <c r="AW120" s="1048"/>
      <c r="AX120" s="1048"/>
      <c r="AY120" s="1049"/>
      <c r="AZ120" s="998" t="s">
        <v>492</v>
      </c>
      <c r="BA120" s="947"/>
      <c r="BB120" s="947"/>
      <c r="BC120" s="947"/>
      <c r="BD120" s="947"/>
      <c r="BE120" s="947"/>
      <c r="BF120" s="947"/>
      <c r="BG120" s="947"/>
      <c r="BH120" s="947"/>
      <c r="BI120" s="947"/>
      <c r="BJ120" s="947"/>
      <c r="BK120" s="947"/>
      <c r="BL120" s="947"/>
      <c r="BM120" s="947"/>
      <c r="BN120" s="947"/>
      <c r="BO120" s="947"/>
      <c r="BP120" s="948"/>
      <c r="BQ120" s="984">
        <v>96486613</v>
      </c>
      <c r="BR120" s="985"/>
      <c r="BS120" s="985"/>
      <c r="BT120" s="985"/>
      <c r="BU120" s="985"/>
      <c r="BV120" s="985">
        <v>88806417</v>
      </c>
      <c r="BW120" s="985"/>
      <c r="BX120" s="985"/>
      <c r="BY120" s="985"/>
      <c r="BZ120" s="985"/>
      <c r="CA120" s="985">
        <v>97606208</v>
      </c>
      <c r="CB120" s="985"/>
      <c r="CC120" s="985"/>
      <c r="CD120" s="985"/>
      <c r="CE120" s="985"/>
      <c r="CF120" s="999">
        <v>33.799999999999997</v>
      </c>
      <c r="CG120" s="1000"/>
      <c r="CH120" s="1000"/>
      <c r="CI120" s="1000"/>
      <c r="CJ120" s="1000"/>
      <c r="CK120" s="1065" t="s">
        <v>493</v>
      </c>
      <c r="CL120" s="1066"/>
      <c r="CM120" s="1066"/>
      <c r="CN120" s="1066"/>
      <c r="CO120" s="1067"/>
      <c r="CP120" s="1073" t="s">
        <v>494</v>
      </c>
      <c r="CQ120" s="1074"/>
      <c r="CR120" s="1074"/>
      <c r="CS120" s="1074"/>
      <c r="CT120" s="1074"/>
      <c r="CU120" s="1074"/>
      <c r="CV120" s="1074"/>
      <c r="CW120" s="1074"/>
      <c r="CX120" s="1074"/>
      <c r="CY120" s="1074"/>
      <c r="CZ120" s="1074"/>
      <c r="DA120" s="1074"/>
      <c r="DB120" s="1074"/>
      <c r="DC120" s="1074"/>
      <c r="DD120" s="1074"/>
      <c r="DE120" s="1074"/>
      <c r="DF120" s="1075"/>
      <c r="DG120" s="984">
        <v>246061261</v>
      </c>
      <c r="DH120" s="985"/>
      <c r="DI120" s="985"/>
      <c r="DJ120" s="985"/>
      <c r="DK120" s="985"/>
      <c r="DL120" s="985">
        <v>229084385</v>
      </c>
      <c r="DM120" s="985"/>
      <c r="DN120" s="985"/>
      <c r="DO120" s="985"/>
      <c r="DP120" s="985"/>
      <c r="DQ120" s="985">
        <v>211210511</v>
      </c>
      <c r="DR120" s="985"/>
      <c r="DS120" s="985"/>
      <c r="DT120" s="985"/>
      <c r="DU120" s="985"/>
      <c r="DV120" s="986">
        <v>73.099999999999994</v>
      </c>
      <c r="DW120" s="986"/>
      <c r="DX120" s="986"/>
      <c r="DY120" s="986"/>
      <c r="DZ120" s="987"/>
    </row>
    <row r="121" spans="1:130" s="248" customFormat="1" ht="26.25" customHeight="1" x14ac:dyDescent="0.2">
      <c r="A121" s="1117"/>
      <c r="B121" s="1004"/>
      <c r="C121" s="1025" t="s">
        <v>495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474</v>
      </c>
      <c r="AB121" s="1017"/>
      <c r="AC121" s="1017"/>
      <c r="AD121" s="1017"/>
      <c r="AE121" s="1018"/>
      <c r="AF121" s="1019" t="s">
        <v>474</v>
      </c>
      <c r="AG121" s="1017"/>
      <c r="AH121" s="1017"/>
      <c r="AI121" s="1017"/>
      <c r="AJ121" s="1018"/>
      <c r="AK121" s="1019" t="s">
        <v>474</v>
      </c>
      <c r="AL121" s="1017"/>
      <c r="AM121" s="1017"/>
      <c r="AN121" s="1017"/>
      <c r="AO121" s="1018"/>
      <c r="AP121" s="1020" t="s">
        <v>474</v>
      </c>
      <c r="AQ121" s="1021"/>
      <c r="AR121" s="1021"/>
      <c r="AS121" s="1021"/>
      <c r="AT121" s="1022"/>
      <c r="AU121" s="1050"/>
      <c r="AV121" s="1051"/>
      <c r="AW121" s="1051"/>
      <c r="AX121" s="1051"/>
      <c r="AY121" s="1052"/>
      <c r="AZ121" s="1007" t="s">
        <v>496</v>
      </c>
      <c r="BA121" s="1008"/>
      <c r="BB121" s="1008"/>
      <c r="BC121" s="1008"/>
      <c r="BD121" s="1008"/>
      <c r="BE121" s="1008"/>
      <c r="BF121" s="1008"/>
      <c r="BG121" s="1008"/>
      <c r="BH121" s="1008"/>
      <c r="BI121" s="1008"/>
      <c r="BJ121" s="1008"/>
      <c r="BK121" s="1008"/>
      <c r="BL121" s="1008"/>
      <c r="BM121" s="1008"/>
      <c r="BN121" s="1008"/>
      <c r="BO121" s="1008"/>
      <c r="BP121" s="1009"/>
      <c r="BQ121" s="977">
        <v>187329056</v>
      </c>
      <c r="BR121" s="978"/>
      <c r="BS121" s="978"/>
      <c r="BT121" s="978"/>
      <c r="BU121" s="978"/>
      <c r="BV121" s="978">
        <v>182780252</v>
      </c>
      <c r="BW121" s="978"/>
      <c r="BX121" s="978"/>
      <c r="BY121" s="978"/>
      <c r="BZ121" s="978"/>
      <c r="CA121" s="978">
        <v>187932764</v>
      </c>
      <c r="CB121" s="978"/>
      <c r="CC121" s="978"/>
      <c r="CD121" s="978"/>
      <c r="CE121" s="978"/>
      <c r="CF121" s="972">
        <v>65</v>
      </c>
      <c r="CG121" s="973"/>
      <c r="CH121" s="973"/>
      <c r="CI121" s="973"/>
      <c r="CJ121" s="973"/>
      <c r="CK121" s="1068"/>
      <c r="CL121" s="1069"/>
      <c r="CM121" s="1069"/>
      <c r="CN121" s="1069"/>
      <c r="CO121" s="1070"/>
      <c r="CP121" s="1078" t="s">
        <v>497</v>
      </c>
      <c r="CQ121" s="1079"/>
      <c r="CR121" s="1079"/>
      <c r="CS121" s="1079"/>
      <c r="CT121" s="1079"/>
      <c r="CU121" s="1079"/>
      <c r="CV121" s="1079"/>
      <c r="CW121" s="1079"/>
      <c r="CX121" s="1079"/>
      <c r="CY121" s="1079"/>
      <c r="CZ121" s="1079"/>
      <c r="DA121" s="1079"/>
      <c r="DB121" s="1079"/>
      <c r="DC121" s="1079"/>
      <c r="DD121" s="1079"/>
      <c r="DE121" s="1079"/>
      <c r="DF121" s="1080"/>
      <c r="DG121" s="977">
        <v>3552929</v>
      </c>
      <c r="DH121" s="978"/>
      <c r="DI121" s="978"/>
      <c r="DJ121" s="978"/>
      <c r="DK121" s="978"/>
      <c r="DL121" s="978">
        <v>2905935</v>
      </c>
      <c r="DM121" s="978"/>
      <c r="DN121" s="978"/>
      <c r="DO121" s="978"/>
      <c r="DP121" s="978"/>
      <c r="DQ121" s="978">
        <v>2446382</v>
      </c>
      <c r="DR121" s="978"/>
      <c r="DS121" s="978"/>
      <c r="DT121" s="978"/>
      <c r="DU121" s="978"/>
      <c r="DV121" s="979">
        <v>0.8</v>
      </c>
      <c r="DW121" s="979"/>
      <c r="DX121" s="979"/>
      <c r="DY121" s="979"/>
      <c r="DZ121" s="980"/>
    </row>
    <row r="122" spans="1:130" s="248" customFormat="1" ht="26.25" customHeight="1" x14ac:dyDescent="0.2">
      <c r="A122" s="1117"/>
      <c r="B122" s="1004"/>
      <c r="C122" s="974" t="s">
        <v>476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474</v>
      </c>
      <c r="AB122" s="1017"/>
      <c r="AC122" s="1017"/>
      <c r="AD122" s="1017"/>
      <c r="AE122" s="1018"/>
      <c r="AF122" s="1019" t="s">
        <v>474</v>
      </c>
      <c r="AG122" s="1017"/>
      <c r="AH122" s="1017"/>
      <c r="AI122" s="1017"/>
      <c r="AJ122" s="1018"/>
      <c r="AK122" s="1019" t="s">
        <v>474</v>
      </c>
      <c r="AL122" s="1017"/>
      <c r="AM122" s="1017"/>
      <c r="AN122" s="1017"/>
      <c r="AO122" s="1018"/>
      <c r="AP122" s="1020" t="s">
        <v>474</v>
      </c>
      <c r="AQ122" s="1021"/>
      <c r="AR122" s="1021"/>
      <c r="AS122" s="1021"/>
      <c r="AT122" s="1022"/>
      <c r="AU122" s="1050"/>
      <c r="AV122" s="1051"/>
      <c r="AW122" s="1051"/>
      <c r="AX122" s="1051"/>
      <c r="AY122" s="1052"/>
      <c r="AZ122" s="1032" t="s">
        <v>498</v>
      </c>
      <c r="BA122" s="1023"/>
      <c r="BB122" s="1023"/>
      <c r="BC122" s="1023"/>
      <c r="BD122" s="1023"/>
      <c r="BE122" s="1023"/>
      <c r="BF122" s="1023"/>
      <c r="BG122" s="1023"/>
      <c r="BH122" s="1023"/>
      <c r="BI122" s="1023"/>
      <c r="BJ122" s="1023"/>
      <c r="BK122" s="1023"/>
      <c r="BL122" s="1023"/>
      <c r="BM122" s="1023"/>
      <c r="BN122" s="1023"/>
      <c r="BO122" s="1023"/>
      <c r="BP122" s="1024"/>
      <c r="BQ122" s="1055">
        <v>691548992</v>
      </c>
      <c r="BR122" s="1056"/>
      <c r="BS122" s="1056"/>
      <c r="BT122" s="1056"/>
      <c r="BU122" s="1056"/>
      <c r="BV122" s="1056">
        <v>702184845</v>
      </c>
      <c r="BW122" s="1056"/>
      <c r="BX122" s="1056"/>
      <c r="BY122" s="1056"/>
      <c r="BZ122" s="1056"/>
      <c r="CA122" s="1056">
        <v>714030311</v>
      </c>
      <c r="CB122" s="1056"/>
      <c r="CC122" s="1056"/>
      <c r="CD122" s="1056"/>
      <c r="CE122" s="1056"/>
      <c r="CF122" s="1076">
        <v>247</v>
      </c>
      <c r="CG122" s="1077"/>
      <c r="CH122" s="1077"/>
      <c r="CI122" s="1077"/>
      <c r="CJ122" s="1077"/>
      <c r="CK122" s="1068"/>
      <c r="CL122" s="1069"/>
      <c r="CM122" s="1069"/>
      <c r="CN122" s="1069"/>
      <c r="CO122" s="1070"/>
      <c r="CP122" s="1078" t="s">
        <v>499</v>
      </c>
      <c r="CQ122" s="1079"/>
      <c r="CR122" s="1079"/>
      <c r="CS122" s="1079"/>
      <c r="CT122" s="1079"/>
      <c r="CU122" s="1079"/>
      <c r="CV122" s="1079"/>
      <c r="CW122" s="1079"/>
      <c r="CX122" s="1079"/>
      <c r="CY122" s="1079"/>
      <c r="CZ122" s="1079"/>
      <c r="DA122" s="1079"/>
      <c r="DB122" s="1079"/>
      <c r="DC122" s="1079"/>
      <c r="DD122" s="1079"/>
      <c r="DE122" s="1079"/>
      <c r="DF122" s="1080"/>
      <c r="DG122" s="977">
        <v>1522859</v>
      </c>
      <c r="DH122" s="978"/>
      <c r="DI122" s="978"/>
      <c r="DJ122" s="978"/>
      <c r="DK122" s="978"/>
      <c r="DL122" s="978">
        <v>1344263</v>
      </c>
      <c r="DM122" s="978"/>
      <c r="DN122" s="978"/>
      <c r="DO122" s="978"/>
      <c r="DP122" s="978"/>
      <c r="DQ122" s="978">
        <v>1245943</v>
      </c>
      <c r="DR122" s="978"/>
      <c r="DS122" s="978"/>
      <c r="DT122" s="978"/>
      <c r="DU122" s="978"/>
      <c r="DV122" s="979">
        <v>0.4</v>
      </c>
      <c r="DW122" s="979"/>
      <c r="DX122" s="979"/>
      <c r="DY122" s="979"/>
      <c r="DZ122" s="980"/>
    </row>
    <row r="123" spans="1:130" s="248" customFormat="1" ht="26.25" customHeight="1" x14ac:dyDescent="0.2">
      <c r="A123" s="1117"/>
      <c r="B123" s="1004"/>
      <c r="C123" s="974" t="s">
        <v>482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396</v>
      </c>
      <c r="AB123" s="1017"/>
      <c r="AC123" s="1017"/>
      <c r="AD123" s="1017"/>
      <c r="AE123" s="1018"/>
      <c r="AF123" s="1019" t="s">
        <v>500</v>
      </c>
      <c r="AG123" s="1017"/>
      <c r="AH123" s="1017"/>
      <c r="AI123" s="1017"/>
      <c r="AJ123" s="1018"/>
      <c r="AK123" s="1019" t="s">
        <v>396</v>
      </c>
      <c r="AL123" s="1017"/>
      <c r="AM123" s="1017"/>
      <c r="AN123" s="1017"/>
      <c r="AO123" s="1018"/>
      <c r="AP123" s="1020" t="s">
        <v>500</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501</v>
      </c>
      <c r="BP123" s="1064"/>
      <c r="BQ123" s="1123">
        <v>975364661</v>
      </c>
      <c r="BR123" s="1124"/>
      <c r="BS123" s="1124"/>
      <c r="BT123" s="1124"/>
      <c r="BU123" s="1124"/>
      <c r="BV123" s="1124">
        <v>973771514</v>
      </c>
      <c r="BW123" s="1124"/>
      <c r="BX123" s="1124"/>
      <c r="BY123" s="1124"/>
      <c r="BZ123" s="1124"/>
      <c r="CA123" s="1124">
        <v>999569283</v>
      </c>
      <c r="CB123" s="1124"/>
      <c r="CC123" s="1124"/>
      <c r="CD123" s="1124"/>
      <c r="CE123" s="1124"/>
      <c r="CF123" s="1057"/>
      <c r="CG123" s="1058"/>
      <c r="CH123" s="1058"/>
      <c r="CI123" s="1058"/>
      <c r="CJ123" s="1059"/>
      <c r="CK123" s="1068"/>
      <c r="CL123" s="1069"/>
      <c r="CM123" s="1069"/>
      <c r="CN123" s="1069"/>
      <c r="CO123" s="1070"/>
      <c r="CP123" s="1078" t="s">
        <v>502</v>
      </c>
      <c r="CQ123" s="1079"/>
      <c r="CR123" s="1079"/>
      <c r="CS123" s="1079"/>
      <c r="CT123" s="1079"/>
      <c r="CU123" s="1079"/>
      <c r="CV123" s="1079"/>
      <c r="CW123" s="1079"/>
      <c r="CX123" s="1079"/>
      <c r="CY123" s="1079"/>
      <c r="CZ123" s="1079"/>
      <c r="DA123" s="1079"/>
      <c r="DB123" s="1079"/>
      <c r="DC123" s="1079"/>
      <c r="DD123" s="1079"/>
      <c r="DE123" s="1079"/>
      <c r="DF123" s="1080"/>
      <c r="DG123" s="1016">
        <v>924820</v>
      </c>
      <c r="DH123" s="1017"/>
      <c r="DI123" s="1017"/>
      <c r="DJ123" s="1017"/>
      <c r="DK123" s="1018"/>
      <c r="DL123" s="1019">
        <v>833591</v>
      </c>
      <c r="DM123" s="1017"/>
      <c r="DN123" s="1017"/>
      <c r="DO123" s="1017"/>
      <c r="DP123" s="1018"/>
      <c r="DQ123" s="1019">
        <v>762109</v>
      </c>
      <c r="DR123" s="1017"/>
      <c r="DS123" s="1017"/>
      <c r="DT123" s="1017"/>
      <c r="DU123" s="1018"/>
      <c r="DV123" s="1020">
        <v>0.3</v>
      </c>
      <c r="DW123" s="1021"/>
      <c r="DX123" s="1021"/>
      <c r="DY123" s="1021"/>
      <c r="DZ123" s="1022"/>
    </row>
    <row r="124" spans="1:130" s="248" customFormat="1" ht="26.25" customHeight="1" thickBot="1" x14ac:dyDescent="0.25">
      <c r="A124" s="1117"/>
      <c r="B124" s="1004"/>
      <c r="C124" s="974" t="s">
        <v>485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503</v>
      </c>
      <c r="AB124" s="1017"/>
      <c r="AC124" s="1017"/>
      <c r="AD124" s="1017"/>
      <c r="AE124" s="1018"/>
      <c r="AF124" s="1019" t="s">
        <v>396</v>
      </c>
      <c r="AG124" s="1017"/>
      <c r="AH124" s="1017"/>
      <c r="AI124" s="1017"/>
      <c r="AJ124" s="1018"/>
      <c r="AK124" s="1019" t="s">
        <v>429</v>
      </c>
      <c r="AL124" s="1017"/>
      <c r="AM124" s="1017"/>
      <c r="AN124" s="1017"/>
      <c r="AO124" s="1018"/>
      <c r="AP124" s="1020" t="s">
        <v>129</v>
      </c>
      <c r="AQ124" s="1021"/>
      <c r="AR124" s="1021"/>
      <c r="AS124" s="1021"/>
      <c r="AT124" s="1022"/>
      <c r="AU124" s="1119" t="s">
        <v>504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190.4</v>
      </c>
      <c r="BR124" s="1086"/>
      <c r="BS124" s="1086"/>
      <c r="BT124" s="1086"/>
      <c r="BU124" s="1086"/>
      <c r="BV124" s="1086">
        <v>183.7</v>
      </c>
      <c r="BW124" s="1086"/>
      <c r="BX124" s="1086"/>
      <c r="BY124" s="1086"/>
      <c r="BZ124" s="1086"/>
      <c r="CA124" s="1086">
        <v>174.7</v>
      </c>
      <c r="CB124" s="1086"/>
      <c r="CC124" s="1086"/>
      <c r="CD124" s="1086"/>
      <c r="CE124" s="1086"/>
      <c r="CF124" s="1087"/>
      <c r="CG124" s="1088"/>
      <c r="CH124" s="1088"/>
      <c r="CI124" s="1088"/>
      <c r="CJ124" s="1089"/>
      <c r="CK124" s="1071"/>
      <c r="CL124" s="1071"/>
      <c r="CM124" s="1071"/>
      <c r="CN124" s="1071"/>
      <c r="CO124" s="1072"/>
      <c r="CP124" s="1078" t="s">
        <v>505</v>
      </c>
      <c r="CQ124" s="1079"/>
      <c r="CR124" s="1079"/>
      <c r="CS124" s="1079"/>
      <c r="CT124" s="1079"/>
      <c r="CU124" s="1079"/>
      <c r="CV124" s="1079"/>
      <c r="CW124" s="1079"/>
      <c r="CX124" s="1079"/>
      <c r="CY124" s="1079"/>
      <c r="CZ124" s="1079"/>
      <c r="DA124" s="1079"/>
      <c r="DB124" s="1079"/>
      <c r="DC124" s="1079"/>
      <c r="DD124" s="1079"/>
      <c r="DE124" s="1079"/>
      <c r="DF124" s="1080"/>
      <c r="DG124" s="1063">
        <v>318047</v>
      </c>
      <c r="DH124" s="1042"/>
      <c r="DI124" s="1042"/>
      <c r="DJ124" s="1042"/>
      <c r="DK124" s="1043"/>
      <c r="DL124" s="1041">
        <v>452320</v>
      </c>
      <c r="DM124" s="1042"/>
      <c r="DN124" s="1042"/>
      <c r="DO124" s="1042"/>
      <c r="DP124" s="1043"/>
      <c r="DQ124" s="1041">
        <v>584445</v>
      </c>
      <c r="DR124" s="1042"/>
      <c r="DS124" s="1042"/>
      <c r="DT124" s="1042"/>
      <c r="DU124" s="1043"/>
      <c r="DV124" s="1044">
        <v>0.2</v>
      </c>
      <c r="DW124" s="1045"/>
      <c r="DX124" s="1045"/>
      <c r="DY124" s="1045"/>
      <c r="DZ124" s="1046"/>
    </row>
    <row r="125" spans="1:130" s="248" customFormat="1" ht="26.25" customHeight="1" x14ac:dyDescent="0.2">
      <c r="A125" s="1117"/>
      <c r="B125" s="1004"/>
      <c r="C125" s="974" t="s">
        <v>488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506</v>
      </c>
      <c r="AB125" s="1017"/>
      <c r="AC125" s="1017"/>
      <c r="AD125" s="1017"/>
      <c r="AE125" s="1018"/>
      <c r="AF125" s="1019" t="s">
        <v>507</v>
      </c>
      <c r="AG125" s="1017"/>
      <c r="AH125" s="1017"/>
      <c r="AI125" s="1017"/>
      <c r="AJ125" s="1018"/>
      <c r="AK125" s="1019" t="s">
        <v>500</v>
      </c>
      <c r="AL125" s="1017"/>
      <c r="AM125" s="1017"/>
      <c r="AN125" s="1017"/>
      <c r="AO125" s="1018"/>
      <c r="AP125" s="1020" t="s">
        <v>500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508</v>
      </c>
      <c r="CL125" s="1066"/>
      <c r="CM125" s="1066"/>
      <c r="CN125" s="1066"/>
      <c r="CO125" s="1067"/>
      <c r="CP125" s="998" t="s">
        <v>509</v>
      </c>
      <c r="CQ125" s="947"/>
      <c r="CR125" s="947"/>
      <c r="CS125" s="947"/>
      <c r="CT125" s="947"/>
      <c r="CU125" s="947"/>
      <c r="CV125" s="947"/>
      <c r="CW125" s="947"/>
      <c r="CX125" s="947"/>
      <c r="CY125" s="947"/>
      <c r="CZ125" s="947"/>
      <c r="DA125" s="947"/>
      <c r="DB125" s="947"/>
      <c r="DC125" s="947"/>
      <c r="DD125" s="947"/>
      <c r="DE125" s="947"/>
      <c r="DF125" s="948"/>
      <c r="DG125" s="984" t="s">
        <v>510</v>
      </c>
      <c r="DH125" s="985"/>
      <c r="DI125" s="985"/>
      <c r="DJ125" s="985"/>
      <c r="DK125" s="985"/>
      <c r="DL125" s="985" t="s">
        <v>396</v>
      </c>
      <c r="DM125" s="985"/>
      <c r="DN125" s="985"/>
      <c r="DO125" s="985"/>
      <c r="DP125" s="985"/>
      <c r="DQ125" s="985">
        <v>1918432</v>
      </c>
      <c r="DR125" s="985"/>
      <c r="DS125" s="985"/>
      <c r="DT125" s="985"/>
      <c r="DU125" s="985"/>
      <c r="DV125" s="986">
        <v>0.7</v>
      </c>
      <c r="DW125" s="986"/>
      <c r="DX125" s="986"/>
      <c r="DY125" s="986"/>
      <c r="DZ125" s="987"/>
    </row>
    <row r="126" spans="1:130" s="248" customFormat="1" ht="26.25" customHeight="1" thickBot="1" x14ac:dyDescent="0.25">
      <c r="A126" s="1117"/>
      <c r="B126" s="1004"/>
      <c r="C126" s="974" t="s">
        <v>490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200153</v>
      </c>
      <c r="AB126" s="1017"/>
      <c r="AC126" s="1017"/>
      <c r="AD126" s="1017"/>
      <c r="AE126" s="1018"/>
      <c r="AF126" s="1019">
        <v>139586</v>
      </c>
      <c r="AG126" s="1017"/>
      <c r="AH126" s="1017"/>
      <c r="AI126" s="1017"/>
      <c r="AJ126" s="1018"/>
      <c r="AK126" s="1019">
        <v>123620</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511</v>
      </c>
      <c r="CQ126" s="1008"/>
      <c r="CR126" s="1008"/>
      <c r="CS126" s="1008"/>
      <c r="CT126" s="1008"/>
      <c r="CU126" s="1008"/>
      <c r="CV126" s="1008"/>
      <c r="CW126" s="1008"/>
      <c r="CX126" s="1008"/>
      <c r="CY126" s="1008"/>
      <c r="CZ126" s="1008"/>
      <c r="DA126" s="1008"/>
      <c r="DB126" s="1008"/>
      <c r="DC126" s="1008"/>
      <c r="DD126" s="1008"/>
      <c r="DE126" s="1008"/>
      <c r="DF126" s="1009"/>
      <c r="DG126" s="977" t="s">
        <v>510</v>
      </c>
      <c r="DH126" s="978"/>
      <c r="DI126" s="978"/>
      <c r="DJ126" s="978"/>
      <c r="DK126" s="978"/>
      <c r="DL126" s="978" t="s">
        <v>510</v>
      </c>
      <c r="DM126" s="978"/>
      <c r="DN126" s="978"/>
      <c r="DO126" s="978"/>
      <c r="DP126" s="978"/>
      <c r="DQ126" s="978" t="s">
        <v>396</v>
      </c>
      <c r="DR126" s="978"/>
      <c r="DS126" s="978"/>
      <c r="DT126" s="978"/>
      <c r="DU126" s="978"/>
      <c r="DV126" s="979" t="s">
        <v>500</v>
      </c>
      <c r="DW126" s="979"/>
      <c r="DX126" s="979"/>
      <c r="DY126" s="979"/>
      <c r="DZ126" s="980"/>
    </row>
    <row r="127" spans="1:130" s="248" customFormat="1" ht="26.25" customHeight="1" x14ac:dyDescent="0.2">
      <c r="A127" s="1118"/>
      <c r="B127" s="1006"/>
      <c r="C127" s="1060" t="s">
        <v>512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57</v>
      </c>
      <c r="AB127" s="1017"/>
      <c r="AC127" s="1017"/>
      <c r="AD127" s="1017"/>
      <c r="AE127" s="1018"/>
      <c r="AF127" s="1019">
        <v>12</v>
      </c>
      <c r="AG127" s="1017"/>
      <c r="AH127" s="1017"/>
      <c r="AI127" s="1017"/>
      <c r="AJ127" s="1018"/>
      <c r="AK127" s="1019">
        <v>2</v>
      </c>
      <c r="AL127" s="1017"/>
      <c r="AM127" s="1017"/>
      <c r="AN127" s="1017"/>
      <c r="AO127" s="1018"/>
      <c r="AP127" s="1020">
        <v>0</v>
      </c>
      <c r="AQ127" s="1021"/>
      <c r="AR127" s="1021"/>
      <c r="AS127" s="1021"/>
      <c r="AT127" s="1022"/>
      <c r="AU127" s="284"/>
      <c r="AV127" s="284"/>
      <c r="AW127" s="284"/>
      <c r="AX127" s="1090" t="s">
        <v>513</v>
      </c>
      <c r="AY127" s="1091"/>
      <c r="AZ127" s="1091"/>
      <c r="BA127" s="1091"/>
      <c r="BB127" s="1091"/>
      <c r="BC127" s="1091"/>
      <c r="BD127" s="1091"/>
      <c r="BE127" s="1092"/>
      <c r="BF127" s="1093" t="s">
        <v>514</v>
      </c>
      <c r="BG127" s="1091"/>
      <c r="BH127" s="1091"/>
      <c r="BI127" s="1091"/>
      <c r="BJ127" s="1091"/>
      <c r="BK127" s="1091"/>
      <c r="BL127" s="1092"/>
      <c r="BM127" s="1093" t="s">
        <v>515</v>
      </c>
      <c r="BN127" s="1091"/>
      <c r="BO127" s="1091"/>
      <c r="BP127" s="1091"/>
      <c r="BQ127" s="1091"/>
      <c r="BR127" s="1091"/>
      <c r="BS127" s="1092"/>
      <c r="BT127" s="1093" t="s">
        <v>516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517</v>
      </c>
      <c r="CQ127" s="1008"/>
      <c r="CR127" s="1008"/>
      <c r="CS127" s="1008"/>
      <c r="CT127" s="1008"/>
      <c r="CU127" s="1008"/>
      <c r="CV127" s="1008"/>
      <c r="CW127" s="1008"/>
      <c r="CX127" s="1008"/>
      <c r="CY127" s="1008"/>
      <c r="CZ127" s="1008"/>
      <c r="DA127" s="1008"/>
      <c r="DB127" s="1008"/>
      <c r="DC127" s="1008"/>
      <c r="DD127" s="1008"/>
      <c r="DE127" s="1008"/>
      <c r="DF127" s="1009"/>
      <c r="DG127" s="977">
        <v>196383</v>
      </c>
      <c r="DH127" s="978"/>
      <c r="DI127" s="978"/>
      <c r="DJ127" s="978"/>
      <c r="DK127" s="978"/>
      <c r="DL127" s="978">
        <v>389840</v>
      </c>
      <c r="DM127" s="978"/>
      <c r="DN127" s="978"/>
      <c r="DO127" s="978"/>
      <c r="DP127" s="978"/>
      <c r="DQ127" s="978" t="s">
        <v>506</v>
      </c>
      <c r="DR127" s="978"/>
      <c r="DS127" s="978"/>
      <c r="DT127" s="978"/>
      <c r="DU127" s="978"/>
      <c r="DV127" s="979" t="s">
        <v>474</v>
      </c>
      <c r="DW127" s="979"/>
      <c r="DX127" s="979"/>
      <c r="DY127" s="979"/>
      <c r="DZ127" s="980"/>
    </row>
    <row r="128" spans="1:130" s="248" customFormat="1" ht="26.25" customHeight="1" thickBot="1" x14ac:dyDescent="0.25">
      <c r="A128" s="1101" t="s">
        <v>518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519</v>
      </c>
      <c r="X128" s="1103"/>
      <c r="Y128" s="1103"/>
      <c r="Z128" s="1104"/>
      <c r="AA128" s="1105">
        <v>20549956</v>
      </c>
      <c r="AB128" s="1106"/>
      <c r="AC128" s="1106"/>
      <c r="AD128" s="1106"/>
      <c r="AE128" s="1107"/>
      <c r="AF128" s="1108">
        <v>19608741</v>
      </c>
      <c r="AG128" s="1106"/>
      <c r="AH128" s="1106"/>
      <c r="AI128" s="1106"/>
      <c r="AJ128" s="1107"/>
      <c r="AK128" s="1108">
        <v>18473237</v>
      </c>
      <c r="AL128" s="1106"/>
      <c r="AM128" s="1106"/>
      <c r="AN128" s="1106"/>
      <c r="AO128" s="1107"/>
      <c r="AP128" s="1109"/>
      <c r="AQ128" s="1110"/>
      <c r="AR128" s="1110"/>
      <c r="AS128" s="1110"/>
      <c r="AT128" s="1111"/>
      <c r="AU128" s="284"/>
      <c r="AV128" s="284"/>
      <c r="AW128" s="284"/>
      <c r="AX128" s="946" t="s">
        <v>520</v>
      </c>
      <c r="AY128" s="947"/>
      <c r="AZ128" s="947"/>
      <c r="BA128" s="947"/>
      <c r="BB128" s="947"/>
      <c r="BC128" s="947"/>
      <c r="BD128" s="947"/>
      <c r="BE128" s="948"/>
      <c r="BF128" s="1112" t="s">
        <v>474</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521</v>
      </c>
      <c r="CQ128" s="1095"/>
      <c r="CR128" s="1095"/>
      <c r="CS128" s="1095"/>
      <c r="CT128" s="1095"/>
      <c r="CU128" s="1095"/>
      <c r="CV128" s="1095"/>
      <c r="CW128" s="1095"/>
      <c r="CX128" s="1095"/>
      <c r="CY128" s="1095"/>
      <c r="CZ128" s="1095"/>
      <c r="DA128" s="1095"/>
      <c r="DB128" s="1095"/>
      <c r="DC128" s="1095"/>
      <c r="DD128" s="1095"/>
      <c r="DE128" s="1095"/>
      <c r="DF128" s="1096"/>
      <c r="DG128" s="1097">
        <v>17644745</v>
      </c>
      <c r="DH128" s="1098"/>
      <c r="DI128" s="1098"/>
      <c r="DJ128" s="1098"/>
      <c r="DK128" s="1098"/>
      <c r="DL128" s="1098">
        <v>17330612</v>
      </c>
      <c r="DM128" s="1098"/>
      <c r="DN128" s="1098"/>
      <c r="DO128" s="1098"/>
      <c r="DP128" s="1098"/>
      <c r="DQ128" s="1098">
        <v>20704736</v>
      </c>
      <c r="DR128" s="1098"/>
      <c r="DS128" s="1098"/>
      <c r="DT128" s="1098"/>
      <c r="DU128" s="1098"/>
      <c r="DV128" s="1099">
        <v>7.2</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522</v>
      </c>
      <c r="X129" s="1132"/>
      <c r="Y129" s="1132"/>
      <c r="Z129" s="1133"/>
      <c r="AA129" s="1016">
        <v>327147073</v>
      </c>
      <c r="AB129" s="1017"/>
      <c r="AC129" s="1017"/>
      <c r="AD129" s="1017"/>
      <c r="AE129" s="1018"/>
      <c r="AF129" s="1019">
        <v>328072264</v>
      </c>
      <c r="AG129" s="1017"/>
      <c r="AH129" s="1017"/>
      <c r="AI129" s="1017"/>
      <c r="AJ129" s="1018"/>
      <c r="AK129" s="1019">
        <v>335946063</v>
      </c>
      <c r="AL129" s="1017"/>
      <c r="AM129" s="1017"/>
      <c r="AN129" s="1017"/>
      <c r="AO129" s="1018"/>
      <c r="AP129" s="1134"/>
      <c r="AQ129" s="1135"/>
      <c r="AR129" s="1135"/>
      <c r="AS129" s="1135"/>
      <c r="AT129" s="1136"/>
      <c r="AU129" s="286"/>
      <c r="AV129" s="286"/>
      <c r="AW129" s="286"/>
      <c r="AX129" s="1125" t="s">
        <v>523</v>
      </c>
      <c r="AY129" s="1008"/>
      <c r="AZ129" s="1008"/>
      <c r="BA129" s="1008"/>
      <c r="BB129" s="1008"/>
      <c r="BC129" s="1008"/>
      <c r="BD129" s="1008"/>
      <c r="BE129" s="1009"/>
      <c r="BF129" s="1126" t="s">
        <v>524</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525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526</v>
      </c>
      <c r="X130" s="1132"/>
      <c r="Y130" s="1132"/>
      <c r="Z130" s="1133"/>
      <c r="AA130" s="1016">
        <v>47350943</v>
      </c>
      <c r="AB130" s="1017"/>
      <c r="AC130" s="1017"/>
      <c r="AD130" s="1017"/>
      <c r="AE130" s="1018"/>
      <c r="AF130" s="1019">
        <v>47561696</v>
      </c>
      <c r="AG130" s="1017"/>
      <c r="AH130" s="1017"/>
      <c r="AI130" s="1017"/>
      <c r="AJ130" s="1018"/>
      <c r="AK130" s="1019">
        <v>46875955</v>
      </c>
      <c r="AL130" s="1017"/>
      <c r="AM130" s="1017"/>
      <c r="AN130" s="1017"/>
      <c r="AO130" s="1018"/>
      <c r="AP130" s="1134"/>
      <c r="AQ130" s="1135"/>
      <c r="AR130" s="1135"/>
      <c r="AS130" s="1135"/>
      <c r="AT130" s="1136"/>
      <c r="AU130" s="286"/>
      <c r="AV130" s="286"/>
      <c r="AW130" s="286"/>
      <c r="AX130" s="1125" t="s">
        <v>527</v>
      </c>
      <c r="AY130" s="1008"/>
      <c r="AZ130" s="1008"/>
      <c r="BA130" s="1008"/>
      <c r="BB130" s="1008"/>
      <c r="BC130" s="1008"/>
      <c r="BD130" s="1008"/>
      <c r="BE130" s="1009"/>
      <c r="BF130" s="1162">
        <v>11.7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528</v>
      </c>
      <c r="X131" s="1170"/>
      <c r="Y131" s="1170"/>
      <c r="Z131" s="1171"/>
      <c r="AA131" s="1063">
        <v>279796130</v>
      </c>
      <c r="AB131" s="1042"/>
      <c r="AC131" s="1042"/>
      <c r="AD131" s="1042"/>
      <c r="AE131" s="1043"/>
      <c r="AF131" s="1041">
        <v>280510568</v>
      </c>
      <c r="AG131" s="1042"/>
      <c r="AH131" s="1042"/>
      <c r="AI131" s="1042"/>
      <c r="AJ131" s="1043"/>
      <c r="AK131" s="1041">
        <v>289070108</v>
      </c>
      <c r="AL131" s="1042"/>
      <c r="AM131" s="1042"/>
      <c r="AN131" s="1042"/>
      <c r="AO131" s="1043"/>
      <c r="AP131" s="1172"/>
      <c r="AQ131" s="1173"/>
      <c r="AR131" s="1173"/>
      <c r="AS131" s="1173"/>
      <c r="AT131" s="1174"/>
      <c r="AU131" s="286"/>
      <c r="AV131" s="286"/>
      <c r="AW131" s="286"/>
      <c r="AX131" s="1144" t="s">
        <v>529</v>
      </c>
      <c r="AY131" s="1095"/>
      <c r="AZ131" s="1095"/>
      <c r="BA131" s="1095"/>
      <c r="BB131" s="1095"/>
      <c r="BC131" s="1095"/>
      <c r="BD131" s="1095"/>
      <c r="BE131" s="1096"/>
      <c r="BF131" s="1145">
        <v>174.7</v>
      </c>
      <c r="BG131" s="1146"/>
      <c r="BH131" s="1146"/>
      <c r="BI131" s="1146"/>
      <c r="BJ131" s="1146"/>
      <c r="BK131" s="1146"/>
      <c r="BL131" s="1147"/>
      <c r="BM131" s="1145">
        <v>400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530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531</v>
      </c>
      <c r="W132" s="1155"/>
      <c r="X132" s="1155"/>
      <c r="Y132" s="1155"/>
      <c r="Z132" s="1156"/>
      <c r="AA132" s="1157">
        <v>12.61500079</v>
      </c>
      <c r="AB132" s="1158"/>
      <c r="AC132" s="1158"/>
      <c r="AD132" s="1158"/>
      <c r="AE132" s="1159"/>
      <c r="AF132" s="1160">
        <v>12.16905382</v>
      </c>
      <c r="AG132" s="1158"/>
      <c r="AH132" s="1158"/>
      <c r="AI132" s="1158"/>
      <c r="AJ132" s="1159"/>
      <c r="AK132" s="1160">
        <v>10.57376434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532</v>
      </c>
      <c r="W133" s="1138"/>
      <c r="X133" s="1138"/>
      <c r="Y133" s="1138"/>
      <c r="Z133" s="1139"/>
      <c r="AA133" s="1140">
        <v>13.1</v>
      </c>
      <c r="AB133" s="1141"/>
      <c r="AC133" s="1141"/>
      <c r="AD133" s="1141"/>
      <c r="AE133" s="1142"/>
      <c r="AF133" s="1140">
        <v>12.4</v>
      </c>
      <c r="AG133" s="1141"/>
      <c r="AH133" s="1141"/>
      <c r="AI133" s="1141"/>
      <c r="AJ133" s="1142"/>
      <c r="AK133" s="1140">
        <v>11.7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C3UB6/WRcW9vA2PGnXG1WX4Rv2i/dMjyBov3i+6T0xkW9tSNqG8Z7wI9VS+oEuFRuOamv1t6bLCh0uRyat2Q==" saltValue="RpJt6DT8DLkg/fnhPJZM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533</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m3Qrb+oI/YoPQtEtOZRN7An5gB3qfogP30dk7/eAiYYJdD5+rJ+58Acxr8z7cKVVS6rBAdZTOQhMdfzgYT5fg==" saltValue="705ipAJUbRtMledi8ILG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GH+x6XJESSdvIKAUa5xIIVXTMNX+1La2FvJmbIgt7lsUfQ7kx8MRkhoSHGxsTP4BcK5Q/h6uDbBvdwsvC/iZg==" saltValue="jkG7dpvvWjPMhw1iTENZ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534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536</v>
      </c>
      <c r="AP7" s="305"/>
      <c r="AQ7" s="306" t="s">
        <v>537</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538</v>
      </c>
      <c r="AQ8" s="312" t="s">
        <v>539</v>
      </c>
      <c r="AR8" s="313" t="s">
        <v>540</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541</v>
      </c>
      <c r="AL9" s="1178"/>
      <c r="AM9" s="1178"/>
      <c r="AN9" s="1179"/>
      <c r="AO9" s="314">
        <v>139404704</v>
      </c>
      <c r="AP9" s="314">
        <v>116675</v>
      </c>
      <c r="AQ9" s="315">
        <v>105138</v>
      </c>
      <c r="AR9" s="316">
        <v>11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542</v>
      </c>
      <c r="AL10" s="1178"/>
      <c r="AM10" s="1178"/>
      <c r="AN10" s="1179"/>
      <c r="AO10" s="317">
        <v>12576</v>
      </c>
      <c r="AP10" s="317">
        <v>11</v>
      </c>
      <c r="AQ10" s="318">
        <v>110</v>
      </c>
      <c r="AR10" s="319">
        <v>-90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543</v>
      </c>
      <c r="AL11" s="1178"/>
      <c r="AM11" s="1178"/>
      <c r="AN11" s="1179"/>
      <c r="AO11" s="317">
        <v>47053</v>
      </c>
      <c r="AP11" s="317">
        <v>39</v>
      </c>
      <c r="AQ11" s="318">
        <v>1177</v>
      </c>
      <c r="AR11" s="319">
        <v>-96.7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544</v>
      </c>
      <c r="AL12" s="1178"/>
      <c r="AM12" s="1178"/>
      <c r="AN12" s="1179"/>
      <c r="AO12" s="317" t="s">
        <v>545</v>
      </c>
      <c r="AP12" s="317" t="s">
        <v>545</v>
      </c>
      <c r="AQ12" s="318">
        <v>5</v>
      </c>
      <c r="AR12" s="319" t="s">
        <v>545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546</v>
      </c>
      <c r="AL13" s="1178"/>
      <c r="AM13" s="1178"/>
      <c r="AN13" s="1179"/>
      <c r="AO13" s="317">
        <v>2439654</v>
      </c>
      <c r="AP13" s="317">
        <v>2042</v>
      </c>
      <c r="AQ13" s="318">
        <v>1930</v>
      </c>
      <c r="AR13" s="319">
        <v>5.8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547</v>
      </c>
      <c r="AL14" s="1178"/>
      <c r="AM14" s="1178"/>
      <c r="AN14" s="1179"/>
      <c r="AO14" s="317">
        <v>1713866</v>
      </c>
      <c r="AP14" s="317">
        <v>1434</v>
      </c>
      <c r="AQ14" s="318">
        <v>1254</v>
      </c>
      <c r="AR14" s="319">
        <v>14.4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548</v>
      </c>
      <c r="AL15" s="1184"/>
      <c r="AM15" s="1184"/>
      <c r="AN15" s="1185"/>
      <c r="AO15" s="317">
        <v>-11604583</v>
      </c>
      <c r="AP15" s="317">
        <v>-9712</v>
      </c>
      <c r="AQ15" s="318">
        <v>-7365</v>
      </c>
      <c r="AR15" s="319">
        <v>31.9</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132013270</v>
      </c>
      <c r="AP16" s="317">
        <v>110488</v>
      </c>
      <c r="AQ16" s="318">
        <v>102249</v>
      </c>
      <c r="AR16" s="319">
        <v>8.1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549</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550</v>
      </c>
      <c r="AP20" s="326" t="s">
        <v>551</v>
      </c>
      <c r="AQ20" s="327" t="s">
        <v>552</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553</v>
      </c>
      <c r="AL21" s="1187"/>
      <c r="AM21" s="1187"/>
      <c r="AN21" s="1188"/>
      <c r="AO21" s="330">
        <v>11.97</v>
      </c>
      <c r="AP21" s="331">
        <v>11.28</v>
      </c>
      <c r="AQ21" s="332">
        <v>0.69</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554</v>
      </c>
      <c r="AL22" s="1187"/>
      <c r="AM22" s="1187"/>
      <c r="AN22" s="1188"/>
      <c r="AO22" s="335">
        <v>99.8</v>
      </c>
      <c r="AP22" s="336">
        <v>99.7</v>
      </c>
      <c r="AQ22" s="337">
        <v>0.1</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555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556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536</v>
      </c>
      <c r="AP30" s="305"/>
      <c r="AQ30" s="306" t="s">
        <v>537</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538</v>
      </c>
      <c r="AQ31" s="312" t="s">
        <v>539</v>
      </c>
      <c r="AR31" s="313" t="s">
        <v>540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558</v>
      </c>
      <c r="AL32" s="1181"/>
      <c r="AM32" s="1181"/>
      <c r="AN32" s="1182"/>
      <c r="AO32" s="345">
        <v>46325642</v>
      </c>
      <c r="AP32" s="345">
        <v>38772</v>
      </c>
      <c r="AQ32" s="346">
        <v>31910</v>
      </c>
      <c r="AR32" s="347">
        <v>21.5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559</v>
      </c>
      <c r="AL33" s="1181"/>
      <c r="AM33" s="1181"/>
      <c r="AN33" s="1182"/>
      <c r="AO33" s="345">
        <v>4299120</v>
      </c>
      <c r="AP33" s="345">
        <v>3598</v>
      </c>
      <c r="AQ33" s="346">
        <v>2603</v>
      </c>
      <c r="AR33" s="347">
        <v>38.200000000000003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560</v>
      </c>
      <c r="AL34" s="1181"/>
      <c r="AM34" s="1181"/>
      <c r="AN34" s="1182"/>
      <c r="AO34" s="345">
        <v>29494527</v>
      </c>
      <c r="AP34" s="345">
        <v>24685</v>
      </c>
      <c r="AQ34" s="346">
        <v>20590</v>
      </c>
      <c r="AR34" s="347">
        <v>19.899999999999999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561</v>
      </c>
      <c r="AL35" s="1181"/>
      <c r="AM35" s="1181"/>
      <c r="AN35" s="1182"/>
      <c r="AO35" s="345">
        <v>15671873</v>
      </c>
      <c r="AP35" s="345">
        <v>13117</v>
      </c>
      <c r="AQ35" s="346">
        <v>9962</v>
      </c>
      <c r="AR35" s="347">
        <v>31.7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562</v>
      </c>
      <c r="AL36" s="1181"/>
      <c r="AM36" s="1181"/>
      <c r="AN36" s="1182"/>
      <c r="AO36" s="345" t="s">
        <v>545</v>
      </c>
      <c r="AP36" s="345" t="s">
        <v>545</v>
      </c>
      <c r="AQ36" s="346">
        <v>163</v>
      </c>
      <c r="AR36" s="347" t="s">
        <v>545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563</v>
      </c>
      <c r="AL37" s="1181"/>
      <c r="AM37" s="1181"/>
      <c r="AN37" s="1182"/>
      <c r="AO37" s="345">
        <v>123622</v>
      </c>
      <c r="AP37" s="345">
        <v>103</v>
      </c>
      <c r="AQ37" s="346">
        <v>1304</v>
      </c>
      <c r="AR37" s="347">
        <v>-92.1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564</v>
      </c>
      <c r="AL38" s="1190"/>
      <c r="AM38" s="1190"/>
      <c r="AN38" s="1191"/>
      <c r="AO38" s="348" t="s">
        <v>545</v>
      </c>
      <c r="AP38" s="348" t="s">
        <v>545</v>
      </c>
      <c r="AQ38" s="349">
        <v>1</v>
      </c>
      <c r="AR38" s="337" t="s">
        <v>545</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565</v>
      </c>
      <c r="AL39" s="1190"/>
      <c r="AM39" s="1190"/>
      <c r="AN39" s="1191"/>
      <c r="AO39" s="345">
        <v>-18473237</v>
      </c>
      <c r="AP39" s="345">
        <v>-15461</v>
      </c>
      <c r="AQ39" s="346">
        <v>-16939</v>
      </c>
      <c r="AR39" s="347">
        <v>-8.6999999999999993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566</v>
      </c>
      <c r="AL40" s="1181"/>
      <c r="AM40" s="1181"/>
      <c r="AN40" s="1182"/>
      <c r="AO40" s="345">
        <v>-46875955</v>
      </c>
      <c r="AP40" s="345">
        <v>-39233</v>
      </c>
      <c r="AQ40" s="346">
        <v>-31934</v>
      </c>
      <c r="AR40" s="347">
        <v>22.9</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30565592</v>
      </c>
      <c r="AP41" s="345">
        <v>25582</v>
      </c>
      <c r="AQ41" s="346">
        <v>17660</v>
      </c>
      <c r="AR41" s="347">
        <v>44.9</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567</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536</v>
      </c>
      <c r="AN49" s="1197" t="s">
        <v>570</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571</v>
      </c>
      <c r="AO50" s="362" t="s">
        <v>572</v>
      </c>
      <c r="AP50" s="363" t="s">
        <v>573</v>
      </c>
      <c r="AQ50" s="364" t="s">
        <v>574</v>
      </c>
      <c r="AR50" s="365" t="s">
        <v>575</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576</v>
      </c>
      <c r="AL51" s="358"/>
      <c r="AM51" s="366">
        <v>66106276</v>
      </c>
      <c r="AN51" s="367">
        <v>55372</v>
      </c>
      <c r="AO51" s="368">
        <v>19.100000000000001</v>
      </c>
      <c r="AP51" s="369">
        <v>51684</v>
      </c>
      <c r="AQ51" s="370">
        <v>-0.4</v>
      </c>
      <c r="AR51" s="371">
        <v>19.5</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577</v>
      </c>
      <c r="AM52" s="374">
        <v>32687372</v>
      </c>
      <c r="AN52" s="375">
        <v>27380</v>
      </c>
      <c r="AO52" s="376">
        <v>12.2</v>
      </c>
      <c r="AP52" s="377">
        <v>26671</v>
      </c>
      <c r="AQ52" s="378">
        <v>2.6</v>
      </c>
      <c r="AR52" s="379">
        <v>9.6</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578</v>
      </c>
      <c r="AL53" s="358"/>
      <c r="AM53" s="366">
        <v>54962242</v>
      </c>
      <c r="AN53" s="367">
        <v>45981</v>
      </c>
      <c r="AO53" s="368">
        <v>-17</v>
      </c>
      <c r="AP53" s="369">
        <v>52897</v>
      </c>
      <c r="AQ53" s="370">
        <v>2.2999999999999998</v>
      </c>
      <c r="AR53" s="371">
        <v>-19.3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577</v>
      </c>
      <c r="AM54" s="374">
        <v>31329618</v>
      </c>
      <c r="AN54" s="375">
        <v>26210</v>
      </c>
      <c r="AO54" s="376">
        <v>-4.3</v>
      </c>
      <c r="AP54" s="377">
        <v>27013</v>
      </c>
      <c r="AQ54" s="378">
        <v>1.3</v>
      </c>
      <c r="AR54" s="379">
        <v>-5.6</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579</v>
      </c>
      <c r="AL55" s="358"/>
      <c r="AM55" s="366">
        <v>52396417</v>
      </c>
      <c r="AN55" s="367">
        <v>43805</v>
      </c>
      <c r="AO55" s="368">
        <v>-4.7</v>
      </c>
      <c r="AP55" s="369">
        <v>54945</v>
      </c>
      <c r="AQ55" s="370">
        <v>3.9</v>
      </c>
      <c r="AR55" s="371">
        <v>-8.6</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577</v>
      </c>
      <c r="AM56" s="374">
        <v>30215995</v>
      </c>
      <c r="AN56" s="375">
        <v>25261</v>
      </c>
      <c r="AO56" s="376">
        <v>-3.6</v>
      </c>
      <c r="AP56" s="377">
        <v>29293</v>
      </c>
      <c r="AQ56" s="378">
        <v>8.4</v>
      </c>
      <c r="AR56" s="379">
        <v>-12</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580</v>
      </c>
      <c r="AL57" s="358"/>
      <c r="AM57" s="366">
        <v>58828827</v>
      </c>
      <c r="AN57" s="367">
        <v>49197</v>
      </c>
      <c r="AO57" s="368">
        <v>12.3</v>
      </c>
      <c r="AP57" s="369">
        <v>57132</v>
      </c>
      <c r="AQ57" s="370">
        <v>4</v>
      </c>
      <c r="AR57" s="371">
        <v>8.3000000000000007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577</v>
      </c>
      <c r="AM58" s="374">
        <v>34216261</v>
      </c>
      <c r="AN58" s="375">
        <v>28614</v>
      </c>
      <c r="AO58" s="376">
        <v>13.3</v>
      </c>
      <c r="AP58" s="377">
        <v>30126</v>
      </c>
      <c r="AQ58" s="378">
        <v>2.8</v>
      </c>
      <c r="AR58" s="379">
        <v>10.5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581</v>
      </c>
      <c r="AL59" s="358"/>
      <c r="AM59" s="366">
        <v>67809879</v>
      </c>
      <c r="AN59" s="367">
        <v>56753</v>
      </c>
      <c r="AO59" s="368">
        <v>15.4</v>
      </c>
      <c r="AP59" s="369">
        <v>58766</v>
      </c>
      <c r="AQ59" s="370">
        <v>2.9</v>
      </c>
      <c r="AR59" s="371">
        <v>12.5</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577</v>
      </c>
      <c r="AM60" s="374">
        <v>37730656</v>
      </c>
      <c r="AN60" s="375">
        <v>31579</v>
      </c>
      <c r="AO60" s="376">
        <v>10.4</v>
      </c>
      <c r="AP60" s="377">
        <v>29363</v>
      </c>
      <c r="AQ60" s="378">
        <v>-2.5</v>
      </c>
      <c r="AR60" s="379">
        <v>12.9</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582</v>
      </c>
      <c r="AL61" s="380"/>
      <c r="AM61" s="381">
        <v>60020728</v>
      </c>
      <c r="AN61" s="382">
        <v>50222</v>
      </c>
      <c r="AO61" s="383">
        <v>5</v>
      </c>
      <c r="AP61" s="384">
        <v>55085</v>
      </c>
      <c r="AQ61" s="385">
        <v>2.5</v>
      </c>
      <c r="AR61" s="371">
        <v>2.5</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577</v>
      </c>
      <c r="AM62" s="374">
        <v>33235980</v>
      </c>
      <c r="AN62" s="375">
        <v>27809</v>
      </c>
      <c r="AO62" s="376">
        <v>5.6</v>
      </c>
      <c r="AP62" s="377">
        <v>28493</v>
      </c>
      <c r="AQ62" s="378">
        <v>2.5</v>
      </c>
      <c r="AR62" s="379">
        <v>3.1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r3W4Ri2pSJIQjzom0xTGVXSKxmN3qUx9srLY6SriMHRdeZbYY6sRjigLtrKXBfte3C0aRFKGcWAv0jsjen46VA==" saltValue="QJUCFOvK0/l7Nlr89x02N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584</v>
      </c>
    </row>
    <row r="120" spans="125:125" ht="13.5" hidden="1" customHeight="1" x14ac:dyDescent="0.2"/>
    <row r="121" spans="125:125" ht="13.5" hidden="1" customHeight="1" x14ac:dyDescent="0.2">
      <c r="DU121" s="292"/>
    </row>
  </sheetData>
  <sheetProtection algorithmName="SHA-512" hashValue="yjtWt5sXMawt+W1/LJJQ46/+zby0IcxpGPjQUnkN+DIhc/3rPmiZ28VZsu6kuEUyYx30WYjs6QXKwL/vYwKSFQ==" saltValue="IebsyB4UAD+2DPN9mE+R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585</v>
      </c>
    </row>
  </sheetData>
  <sheetProtection algorithmName="SHA-512" hashValue="BNzYKpiLJH4KZStMUj2uDyYCaSGCK2IUlwjWJhlzIp0Wh/h2fdw9F3jRT9Em8DhuFs+qO0MH1pdRaSb+rIFBXA==" saltValue="SknvpNQ+ucdZ3OojxAUV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586</v>
      </c>
      <c r="G46" s="8" t="s">
        <v>587</v>
      </c>
      <c r="H46" s="8" t="s">
        <v>588</v>
      </c>
      <c r="I46" s="8" t="s">
        <v>589</v>
      </c>
      <c r="J46" s="9" t="s">
        <v>590</v>
      </c>
    </row>
    <row r="47" spans="2:10" ht="57.75" customHeight="1" x14ac:dyDescent="0.2">
      <c r="B47" s="10"/>
      <c r="C47" s="1200" t="s">
        <v>3</v>
      </c>
      <c r="D47" s="1200"/>
      <c r="E47" s="1201"/>
      <c r="F47" s="11">
        <v>1.64</v>
      </c>
      <c r="G47" s="12">
        <v>1.28</v>
      </c>
      <c r="H47" s="12">
        <v>1.05</v>
      </c>
      <c r="I47" s="12">
        <v>1.21</v>
      </c>
      <c r="J47" s="13">
        <v>1.46</v>
      </c>
    </row>
    <row r="48" spans="2:10" ht="57.75" customHeight="1" x14ac:dyDescent="0.2">
      <c r="B48" s="14"/>
      <c r="C48" s="1202" t="s">
        <v>4</v>
      </c>
      <c r="D48" s="1202"/>
      <c r="E48" s="1203"/>
      <c r="F48" s="15">
        <v>0.86</v>
      </c>
      <c r="G48" s="16">
        <v>0.77</v>
      </c>
      <c r="H48" s="16">
        <v>0.61</v>
      </c>
      <c r="I48" s="16">
        <v>0.66</v>
      </c>
      <c r="J48" s="17">
        <v>0.79</v>
      </c>
    </row>
    <row r="49" spans="2:10" ht="57.75" customHeight="1" thickBot="1" x14ac:dyDescent="0.25">
      <c r="B49" s="18"/>
      <c r="C49" s="1204" t="s">
        <v>5</v>
      </c>
      <c r="D49" s="1204"/>
      <c r="E49" s="1205"/>
      <c r="F49" s="19" t="s">
        <v>591</v>
      </c>
      <c r="G49" s="20" t="s">
        <v>592</v>
      </c>
      <c r="H49" s="20" t="s">
        <v>593</v>
      </c>
      <c r="I49" s="20">
        <v>0.22</v>
      </c>
      <c r="J49" s="21">
        <v>0.42</v>
      </c>
    </row>
    <row r="50" spans="2:10" ht="13.5" customHeight="1" x14ac:dyDescent="0.2"/>
  </sheetData>
  <sheetProtection algorithmName="SHA-512" hashValue="vQ7H+IbpbVFs+eXpkDwywPphz1HBjQ8VHWWXKD7EVuZ1EY36SbNtEvy54a6sCLMIerGdCdDR5EW9ww9VLsquIA==" saltValue="niheb2Eem80OJA816YRy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2022-03-25T08:33:35Z</cp:lastPrinted>
  <dcterms:created xsi:type="dcterms:W3CDTF">2022-02-02T06:29:46Z</dcterms:created>
  <dcterms:modified xsi:type="dcterms:W3CDTF">2022-10-31T01:39:05Z</dcterms:modified>
  <cp:category/>
</cp:coreProperties>
</file>