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80D7A37D-879E-48E4-AD68-5B1F46080189}" xr6:coauthVersionLast="36" xr6:coauthVersionMax="36" xr10:uidLastSave="{00000000-0000-0000-0000-000000000000}"/>
  <bookViews>
    <workbookView xWindow="-90" yWindow="140" windowWidth="11550" windowHeight="9560" tabRatio="670" xr2:uid="{00000000-000D-0000-FFFF-FFFF00000000}"/>
  </bookViews>
  <sheets>
    <sheet name="指定都市（清掃）" sheetId="13" r:id="rId1"/>
    <sheet name="指定都市（給食）" sheetId="15" r:id="rId2"/>
    <sheet name="指定都市（用務員）" sheetId="18" r:id="rId3"/>
    <sheet name="指定都市（自動車運転手）" sheetId="19" r:id="rId4"/>
    <sheet name="指定都市（守衛）" sheetId="17" r:id="rId5"/>
    <sheet name="指定都市（バス）" sheetId="16" r:id="rId6"/>
  </sheets>
  <definedNames>
    <definedName name="_xlnm._FilterDatabase" localSheetId="5" hidden="1">'指定都市（バス）'!$A$9:$P$31</definedName>
    <definedName name="_xlnm._FilterDatabase" localSheetId="1" hidden="1">'指定都市（給食）'!$A$9:$P$30</definedName>
    <definedName name="_xlnm._FilterDatabase" localSheetId="3" hidden="1">'指定都市（自動車運転手）'!$A$9:$P$31</definedName>
    <definedName name="_xlnm._FilterDatabase" localSheetId="4" hidden="1">'指定都市（守衛）'!$A$9:$P$31</definedName>
    <definedName name="_xlnm._FilterDatabase" localSheetId="0" hidden="1">'指定都市（清掃）'!$A$9:$P$9</definedName>
    <definedName name="_xlnm._FilterDatabase" localSheetId="2" hidden="1">'指定都市（用務員）'!$A$9:$P$9</definedName>
    <definedName name="_xlnm.Print_Area" localSheetId="5">'指定都市（バス）'!$A$5:$P$47</definedName>
    <definedName name="_xlnm.Print_Area" localSheetId="1">'指定都市（給食）'!$A$5:$P$46</definedName>
    <definedName name="_xlnm.Print_Area" localSheetId="3">'指定都市（自動車運転手）'!$A$5:$P$47</definedName>
    <definedName name="_xlnm.Print_Area" localSheetId="4">'指定都市（守衛）'!$A$5:$P$47</definedName>
    <definedName name="_xlnm.Print_Area" localSheetId="0">'指定都市（清掃）'!$A$5:$P$43</definedName>
    <definedName name="_xlnm.Print_Area" localSheetId="2">'指定都市（用務員）'!$A$5:$P$45</definedName>
  </definedNames>
  <calcPr calcId="191029"/>
</workbook>
</file>

<file path=xl/calcChain.xml><?xml version="1.0" encoding="utf-8"?>
<calcChain xmlns="http://schemas.openxmlformats.org/spreadsheetml/2006/main">
  <c r="O29" i="15" l="1"/>
  <c r="O31" i="16" l="1"/>
  <c r="N31" i="16"/>
  <c r="N31" i="19"/>
  <c r="O31" i="19"/>
  <c r="O11" i="18"/>
  <c r="O12" i="18"/>
  <c r="O13" i="18"/>
  <c r="O14" i="18"/>
  <c r="O15" i="18"/>
  <c r="O16" i="18"/>
  <c r="O17" i="18"/>
  <c r="O18" i="18"/>
  <c r="O19" i="18"/>
  <c r="O20" i="18"/>
  <c r="O21" i="18"/>
  <c r="O22" i="18"/>
  <c r="O23" i="18"/>
  <c r="O24" i="18"/>
  <c r="O25" i="18"/>
  <c r="O26" i="18"/>
  <c r="O27" i="18"/>
  <c r="O28" i="18"/>
  <c r="O29" i="18"/>
  <c r="O30" i="18"/>
  <c r="O10" i="18"/>
  <c r="N11" i="18"/>
  <c r="N12" i="18"/>
  <c r="N13" i="18"/>
  <c r="N14" i="18"/>
  <c r="N15" i="18"/>
  <c r="N16" i="18"/>
  <c r="N17" i="18"/>
  <c r="N18" i="18"/>
  <c r="N19" i="18"/>
  <c r="N20" i="18"/>
  <c r="N21" i="18"/>
  <c r="N22" i="18"/>
  <c r="N23" i="18"/>
  <c r="N24" i="18"/>
  <c r="N25" i="18"/>
  <c r="N26" i="18"/>
  <c r="N27" i="18"/>
  <c r="N28" i="18"/>
  <c r="N29" i="18"/>
  <c r="N30" i="18"/>
  <c r="N10" i="18"/>
  <c r="N30" i="13"/>
  <c r="O30"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4" i="13"/>
  <c r="O24" i="13"/>
  <c r="N25" i="13"/>
  <c r="O25" i="13"/>
  <c r="N26" i="13"/>
  <c r="O26" i="13"/>
  <c r="N27" i="13"/>
  <c r="O27" i="13"/>
  <c r="N28" i="13"/>
  <c r="O28" i="13"/>
  <c r="N29" i="13"/>
  <c r="O29" i="13"/>
  <c r="N10" i="13"/>
  <c r="O10" i="13"/>
  <c r="O31" i="17" l="1"/>
  <c r="N31" i="17"/>
  <c r="N22" i="19" l="1"/>
  <c r="O22" i="19"/>
  <c r="N23" i="19"/>
  <c r="O23" i="19"/>
  <c r="N11" i="16" l="1"/>
  <c r="O11" i="16"/>
  <c r="N12" i="16"/>
  <c r="O12" i="16"/>
  <c r="N13" i="16"/>
  <c r="O13" i="16"/>
  <c r="N14" i="16"/>
  <c r="O14" i="16"/>
  <c r="N15" i="16"/>
  <c r="O15" i="16"/>
  <c r="N16" i="16"/>
  <c r="O16" i="16"/>
  <c r="N17" i="16"/>
  <c r="O17" i="16"/>
  <c r="N18" i="16"/>
  <c r="O18" i="16"/>
  <c r="N19" i="16"/>
  <c r="O19" i="16"/>
  <c r="N20" i="16"/>
  <c r="O20" i="16"/>
  <c r="N21" i="16"/>
  <c r="O21" i="16"/>
  <c r="N22" i="16"/>
  <c r="O22" i="16"/>
  <c r="N23" i="16"/>
  <c r="O23" i="16"/>
  <c r="N24" i="16"/>
  <c r="O24" i="16"/>
  <c r="N25" i="16"/>
  <c r="O25" i="16"/>
  <c r="N26" i="16"/>
  <c r="O26" i="16"/>
  <c r="N27" i="16"/>
  <c r="O27" i="16"/>
  <c r="N28" i="16"/>
  <c r="O28" i="16"/>
  <c r="N29" i="16"/>
  <c r="O29" i="16"/>
  <c r="N30" i="16"/>
  <c r="O30" i="16"/>
  <c r="O10" i="16"/>
  <c r="N10" i="16"/>
  <c r="N11" i="17"/>
  <c r="O11" i="17"/>
  <c r="N12" i="17"/>
  <c r="O12" i="17"/>
  <c r="N13" i="17"/>
  <c r="O13" i="17"/>
  <c r="N14" i="17"/>
  <c r="O14" i="17"/>
  <c r="N15" i="17"/>
  <c r="O15" i="17"/>
  <c r="N16" i="17"/>
  <c r="O16" i="17"/>
  <c r="N17" i="17"/>
  <c r="O17" i="17"/>
  <c r="N18" i="17"/>
  <c r="O18" i="17"/>
  <c r="N19" i="17"/>
  <c r="O19" i="17"/>
  <c r="N20" i="17"/>
  <c r="O20" i="17"/>
  <c r="N21" i="17"/>
  <c r="O21" i="17"/>
  <c r="N22" i="17"/>
  <c r="O22" i="17"/>
  <c r="N23" i="17"/>
  <c r="O23" i="17"/>
  <c r="N24" i="17"/>
  <c r="O24" i="17"/>
  <c r="N25" i="17"/>
  <c r="O25" i="17"/>
  <c r="N26" i="17"/>
  <c r="O26" i="17"/>
  <c r="N27" i="17"/>
  <c r="O27" i="17"/>
  <c r="N28" i="17"/>
  <c r="O28" i="17"/>
  <c r="N29" i="17"/>
  <c r="O29" i="17"/>
  <c r="N30" i="17"/>
  <c r="O30" i="17"/>
  <c r="O10" i="17"/>
  <c r="N10" i="17"/>
  <c r="O11" i="19"/>
  <c r="O12" i="19"/>
  <c r="O13" i="19"/>
  <c r="O14" i="19"/>
  <c r="O15" i="19"/>
  <c r="O16" i="19"/>
  <c r="O17" i="19"/>
  <c r="O18" i="19"/>
  <c r="O19" i="19"/>
  <c r="O20" i="19"/>
  <c r="O21" i="19"/>
  <c r="O24" i="19"/>
  <c r="O25" i="19"/>
  <c r="O26" i="19"/>
  <c r="O27" i="19"/>
  <c r="O28" i="19"/>
  <c r="O29" i="19"/>
  <c r="O30" i="19"/>
  <c r="O10" i="19"/>
  <c r="N11" i="19"/>
  <c r="N12" i="19"/>
  <c r="N13" i="19"/>
  <c r="N14" i="19"/>
  <c r="N15" i="19"/>
  <c r="N16" i="19"/>
  <c r="N17" i="19"/>
  <c r="N18" i="19"/>
  <c r="N19" i="19"/>
  <c r="N20" i="19"/>
  <c r="N21" i="19"/>
  <c r="N24" i="19"/>
  <c r="N25" i="19"/>
  <c r="N26" i="19"/>
  <c r="N27" i="19"/>
  <c r="N28" i="19"/>
  <c r="N29" i="19"/>
  <c r="N30" i="19"/>
  <c r="N10" i="19"/>
  <c r="O11" i="15"/>
  <c r="O12" i="15"/>
  <c r="O13" i="15"/>
  <c r="O14" i="15"/>
  <c r="O15" i="15"/>
  <c r="O16" i="15"/>
  <c r="O17" i="15"/>
  <c r="O18" i="15"/>
  <c r="O19" i="15"/>
  <c r="O20" i="15"/>
  <c r="O21" i="15"/>
  <c r="O22" i="15"/>
  <c r="O23" i="15"/>
  <c r="O24" i="15"/>
  <c r="O25" i="15"/>
  <c r="O26" i="15"/>
  <c r="O27" i="15"/>
  <c r="O28" i="15"/>
  <c r="O30" i="15"/>
  <c r="O10" i="15"/>
  <c r="N11" i="15"/>
  <c r="N12" i="15"/>
  <c r="N13" i="15"/>
  <c r="N14" i="15"/>
  <c r="N15" i="15"/>
  <c r="N16" i="15"/>
  <c r="N17" i="15"/>
  <c r="N18" i="15"/>
  <c r="N19" i="15"/>
  <c r="N20" i="15"/>
  <c r="N21" i="15"/>
  <c r="N22" i="15"/>
  <c r="N23" i="15"/>
  <c r="N24" i="15"/>
  <c r="N25" i="15"/>
  <c r="N26" i="15"/>
  <c r="N27" i="15"/>
  <c r="N28" i="15"/>
  <c r="N29" i="15"/>
  <c r="N30" i="15"/>
  <c r="N10" i="15"/>
  <c r="N33" i="17" l="1"/>
  <c r="O33" i="16"/>
  <c r="N33" i="16"/>
  <c r="O33" i="17"/>
  <c r="O33" i="19"/>
  <c r="N33" i="19"/>
  <c r="O32" i="15" l="1"/>
  <c r="N32" i="15"/>
  <c r="N32" i="18" l="1"/>
  <c r="I34" i="16"/>
  <c r="F34" i="16"/>
  <c r="I34" i="17"/>
  <c r="F34" i="17"/>
  <c r="I34" i="19"/>
  <c r="F34" i="19"/>
  <c r="I33" i="18"/>
  <c r="I33" i="15"/>
  <c r="F33" i="15"/>
  <c r="F33" i="18" s="1"/>
  <c r="O32" i="18"/>
  <c r="N32" i="13"/>
  <c r="O32" i="13"/>
</calcChain>
</file>

<file path=xl/sharedStrings.xml><?xml version="1.0" encoding="utf-8"?>
<sst xmlns="http://schemas.openxmlformats.org/spreadsheetml/2006/main" count="558" uniqueCount="129">
  <si>
    <t>平均年齢</t>
    <rPh sb="0" eb="2">
      <t>ヘイキン</t>
    </rPh>
    <rPh sb="2" eb="4">
      <t>ネンレイ</t>
    </rPh>
    <phoneticPr fontId="4"/>
  </si>
  <si>
    <t>Ａ</t>
    <phoneticPr fontId="4"/>
  </si>
  <si>
    <t>Ｂ</t>
    <phoneticPr fontId="4"/>
  </si>
  <si>
    <t>札幌市</t>
  </si>
  <si>
    <t>仙台市</t>
  </si>
  <si>
    <t>さいたま市</t>
  </si>
  <si>
    <t>千葉市</t>
  </si>
  <si>
    <t>横浜市</t>
  </si>
  <si>
    <t>川崎市</t>
  </si>
  <si>
    <t>静岡市</t>
  </si>
  <si>
    <t>名古屋市</t>
  </si>
  <si>
    <t>京都市</t>
  </si>
  <si>
    <t>大阪市</t>
  </si>
  <si>
    <t>堺市</t>
  </si>
  <si>
    <t>神戸市</t>
  </si>
  <si>
    <t>広島市</t>
  </si>
  <si>
    <t>北九州市</t>
  </si>
  <si>
    <t>福岡市</t>
  </si>
  <si>
    <t>Ａ</t>
    <phoneticPr fontId="4"/>
  </si>
  <si>
    <t>清掃職員</t>
    <rPh sb="0" eb="2">
      <t>セイソウ</t>
    </rPh>
    <rPh sb="2" eb="4">
      <t>ショクイン</t>
    </rPh>
    <phoneticPr fontId="4"/>
  </si>
  <si>
    <t>廃棄物処理業従業員</t>
    <rPh sb="0" eb="3">
      <t>ハイキブツ</t>
    </rPh>
    <rPh sb="3" eb="5">
      <t>ショリ</t>
    </rPh>
    <rPh sb="5" eb="6">
      <t>ギョウ</t>
    </rPh>
    <rPh sb="6" eb="9">
      <t>ジュウギョウイン</t>
    </rPh>
    <phoneticPr fontId="4"/>
  </si>
  <si>
    <t>Ｃ</t>
    <phoneticPr fontId="4"/>
  </si>
  <si>
    <t>Ｄ</t>
    <phoneticPr fontId="4"/>
  </si>
  <si>
    <t>Ａ／Ｃ</t>
    <phoneticPr fontId="4"/>
  </si>
  <si>
    <t>Ｂ／Ｄ</t>
    <phoneticPr fontId="4"/>
  </si>
  <si>
    <t>学校給食員</t>
    <rPh sb="0" eb="2">
      <t>ガッコウ</t>
    </rPh>
    <rPh sb="2" eb="4">
      <t>キュウショク</t>
    </rPh>
    <rPh sb="4" eb="5">
      <t>イン</t>
    </rPh>
    <phoneticPr fontId="4"/>
  </si>
  <si>
    <t>Ａ</t>
    <phoneticPr fontId="4"/>
  </si>
  <si>
    <t>Ｂ</t>
    <phoneticPr fontId="4"/>
  </si>
  <si>
    <t>平均給与月額
（千円）</t>
    <rPh sb="0" eb="2">
      <t>ヘイキン</t>
    </rPh>
    <rPh sb="4" eb="6">
      <t>ゲツガク</t>
    </rPh>
    <rPh sb="8" eb="10">
      <t>センエン</t>
    </rPh>
    <phoneticPr fontId="4"/>
  </si>
  <si>
    <t>Ａのうち超過労働給与額を除いた額（千円）</t>
    <rPh sb="4" eb="6">
      <t>チョウカ</t>
    </rPh>
    <rPh sb="6" eb="8">
      <t>ロウドウ</t>
    </rPh>
    <rPh sb="8" eb="11">
      <t>キュウヨガク</t>
    </rPh>
    <rPh sb="12" eb="13">
      <t>ノゾ</t>
    </rPh>
    <rPh sb="15" eb="16">
      <t>ガク</t>
    </rPh>
    <rPh sb="17" eb="19">
      <t>センエン</t>
    </rPh>
    <phoneticPr fontId="4"/>
  </si>
  <si>
    <t>Ｃ</t>
    <phoneticPr fontId="4"/>
  </si>
  <si>
    <t>Ｄ</t>
    <phoneticPr fontId="4"/>
  </si>
  <si>
    <t>バス事業運転手</t>
    <rPh sb="2" eb="4">
      <t>ジギョウ</t>
    </rPh>
    <rPh sb="4" eb="7">
      <t>ウンテンシュ</t>
    </rPh>
    <phoneticPr fontId="4"/>
  </si>
  <si>
    <t>労働者数
（十人）</t>
    <rPh sb="0" eb="3">
      <t>ロウドウシャ</t>
    </rPh>
    <rPh sb="3" eb="4">
      <t>スウ</t>
    </rPh>
    <rPh sb="6" eb="8">
      <t>ジュウニン</t>
    </rPh>
    <phoneticPr fontId="4"/>
  </si>
  <si>
    <t>平均給与月額
（千円）</t>
    <rPh sb="0" eb="2">
      <t>ヘイキン</t>
    </rPh>
    <rPh sb="2" eb="4">
      <t>キュウヨ</t>
    </rPh>
    <rPh sb="4" eb="6">
      <t>ゲツガク</t>
    </rPh>
    <rPh sb="8" eb="10">
      <t>センエン</t>
    </rPh>
    <phoneticPr fontId="4"/>
  </si>
  <si>
    <t>Ｃのうち超過労働給与額を除いた額（千円）</t>
    <rPh sb="4" eb="6">
      <t>チョウカ</t>
    </rPh>
    <rPh sb="6" eb="8">
      <t>ロウドウ</t>
    </rPh>
    <rPh sb="8" eb="11">
      <t>キュウヨガク</t>
    </rPh>
    <rPh sb="12" eb="13">
      <t>ノゾ</t>
    </rPh>
    <rPh sb="15" eb="16">
      <t>ガク</t>
    </rPh>
    <rPh sb="17" eb="19">
      <t>センエン</t>
    </rPh>
    <phoneticPr fontId="4"/>
  </si>
  <si>
    <t>○指定都市（清掃職員）</t>
    <rPh sb="1" eb="3">
      <t>シテイ</t>
    </rPh>
    <rPh sb="3" eb="5">
      <t>トシ</t>
    </rPh>
    <rPh sb="6" eb="8">
      <t>セイソウ</t>
    </rPh>
    <rPh sb="8" eb="10">
      <t>ショクイン</t>
    </rPh>
    <phoneticPr fontId="4"/>
  </si>
  <si>
    <t>○指定都市（学校給食員）</t>
    <rPh sb="1" eb="3">
      <t>シテイ</t>
    </rPh>
    <rPh sb="3" eb="5">
      <t>トシ</t>
    </rPh>
    <rPh sb="6" eb="8">
      <t>ガッコウ</t>
    </rPh>
    <rPh sb="8" eb="10">
      <t>キュウショク</t>
    </rPh>
    <rPh sb="10" eb="11">
      <t>イン</t>
    </rPh>
    <phoneticPr fontId="4"/>
  </si>
  <si>
    <t>○指定都市（バス事業運転手）</t>
    <rPh sb="1" eb="3">
      <t>シテイ</t>
    </rPh>
    <rPh sb="3" eb="5">
      <t>トシ</t>
    </rPh>
    <rPh sb="8" eb="10">
      <t>ジギョウ</t>
    </rPh>
    <rPh sb="10" eb="13">
      <t>ウンテンシュ</t>
    </rPh>
    <phoneticPr fontId="4"/>
  </si>
  <si>
    <t>＜公務員＞</t>
    <rPh sb="1" eb="4">
      <t>コウムイン</t>
    </rPh>
    <phoneticPr fontId="4"/>
  </si>
  <si>
    <t>＜民間＞</t>
    <rPh sb="1" eb="3">
      <t>ミンカン</t>
    </rPh>
    <phoneticPr fontId="4"/>
  </si>
  <si>
    <t>指定都市平均</t>
    <rPh sb="0" eb="2">
      <t>シテイ</t>
    </rPh>
    <rPh sb="2" eb="4">
      <t>トシ</t>
    </rPh>
    <rPh sb="4" eb="6">
      <t>ヘイキン</t>
    </rPh>
    <phoneticPr fontId="4"/>
  </si>
  <si>
    <t>全国平均</t>
    <rPh sb="0" eb="2">
      <t>ゼンコク</t>
    </rPh>
    <rPh sb="2" eb="4">
      <t>ヘイキン</t>
    </rPh>
    <phoneticPr fontId="4"/>
  </si>
  <si>
    <t>職員数（十人）</t>
    <rPh sb="0" eb="3">
      <t>ショクインスウ</t>
    </rPh>
    <rPh sb="4" eb="5">
      <t>ジュウ</t>
    </rPh>
    <rPh sb="5" eb="6">
      <t>ニン</t>
    </rPh>
    <phoneticPr fontId="4"/>
  </si>
  <si>
    <t>011002</t>
  </si>
  <si>
    <t>-</t>
  </si>
  <si>
    <t>041009</t>
  </si>
  <si>
    <t>111007</t>
  </si>
  <si>
    <t>121002</t>
  </si>
  <si>
    <t>141003</t>
  </si>
  <si>
    <t>141305</t>
  </si>
  <si>
    <t>151009</t>
  </si>
  <si>
    <t>221007</t>
  </si>
  <si>
    <t>221309</t>
  </si>
  <si>
    <t>231002</t>
  </si>
  <si>
    <t>261009</t>
  </si>
  <si>
    <t>271004</t>
  </si>
  <si>
    <t>271403</t>
  </si>
  <si>
    <t>281000</t>
  </si>
  <si>
    <t>341002</t>
  </si>
  <si>
    <t>401005</t>
  </si>
  <si>
    <t>401307</t>
  </si>
  <si>
    <t>新潟市</t>
    <rPh sb="0" eb="2">
      <t>ニイガタ</t>
    </rPh>
    <rPh sb="2" eb="3">
      <t>シ</t>
    </rPh>
    <phoneticPr fontId="4"/>
  </si>
  <si>
    <t>浜松市</t>
    <rPh sb="0" eb="3">
      <t>ハママツシ</t>
    </rPh>
    <phoneticPr fontId="4"/>
  </si>
  <si>
    <t>Ａ／Ｃ</t>
    <phoneticPr fontId="4"/>
  </si>
  <si>
    <t>Ｂ／Ｄ</t>
    <phoneticPr fontId="4"/>
  </si>
  <si>
    <t>Ａ</t>
    <phoneticPr fontId="4"/>
  </si>
  <si>
    <t>Ｂ</t>
    <phoneticPr fontId="4"/>
  </si>
  <si>
    <t>Ｃ</t>
    <phoneticPr fontId="4"/>
  </si>
  <si>
    <t>Ｄ</t>
    <phoneticPr fontId="4"/>
  </si>
  <si>
    <t>守衛</t>
    <rPh sb="0" eb="2">
      <t>シュエイ</t>
    </rPh>
    <phoneticPr fontId="4"/>
  </si>
  <si>
    <t>○指定都市（守衛）</t>
    <rPh sb="1" eb="3">
      <t>シテイ</t>
    </rPh>
    <rPh sb="3" eb="5">
      <t>トシ</t>
    </rPh>
    <rPh sb="6" eb="8">
      <t>シュエイ</t>
    </rPh>
    <phoneticPr fontId="4"/>
  </si>
  <si>
    <t>Ａ／Ｃ</t>
    <phoneticPr fontId="4"/>
  </si>
  <si>
    <t>Ｂ／Ｄ</t>
    <phoneticPr fontId="4"/>
  </si>
  <si>
    <t>用務員</t>
    <rPh sb="0" eb="3">
      <t>ヨウムイン</t>
    </rPh>
    <phoneticPr fontId="4"/>
  </si>
  <si>
    <t>Ａ／Ｃ</t>
    <phoneticPr fontId="4"/>
  </si>
  <si>
    <t>Ｂ／Ｄ</t>
    <phoneticPr fontId="4"/>
  </si>
  <si>
    <t>自動車運転手</t>
    <rPh sb="0" eb="3">
      <t>ジドウシャ</t>
    </rPh>
    <rPh sb="3" eb="6">
      <t>ウンテンシュ</t>
    </rPh>
    <phoneticPr fontId="4"/>
  </si>
  <si>
    <t>○指定都市（自動車運転手）</t>
    <rPh sb="1" eb="3">
      <t>シテイ</t>
    </rPh>
    <rPh sb="3" eb="5">
      <t>トシ</t>
    </rPh>
    <rPh sb="6" eb="9">
      <t>ジドウシャ</t>
    </rPh>
    <rPh sb="9" eb="12">
      <t>ウンテンシュ</t>
    </rPh>
    <phoneticPr fontId="4"/>
  </si>
  <si>
    <t>労働者数（十人）</t>
    <rPh sb="0" eb="3">
      <t>ロウドウシャ</t>
    </rPh>
    <rPh sb="3" eb="4">
      <t>スウ</t>
    </rPh>
    <rPh sb="5" eb="7">
      <t>ジュウニン</t>
    </rPh>
    <phoneticPr fontId="4"/>
  </si>
  <si>
    <t>Ａ／Ｃ</t>
    <phoneticPr fontId="4"/>
  </si>
  <si>
    <t>Ｂ／Ｄ</t>
    <phoneticPr fontId="4"/>
  </si>
  <si>
    <t>-</t>
    <phoneticPr fontId="4"/>
  </si>
  <si>
    <t>団体名</t>
    <rPh sb="0" eb="3">
      <t>ダンタイメイ</t>
    </rPh>
    <phoneticPr fontId="4"/>
  </si>
  <si>
    <t>団体コード</t>
    <rPh sb="0" eb="2">
      <t>ダンタイ</t>
    </rPh>
    <phoneticPr fontId="4"/>
  </si>
  <si>
    <t>○指定都市（用務員）</t>
  </si>
  <si>
    <t>*</t>
  </si>
  <si>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</si>
  <si>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</si>
  <si>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4"/>
  </si>
  <si>
    <t>※１　端数処理の関係で団体が公表する数値と異なる場合がある。</t>
    <rPh sb="3" eb="5">
      <t>ハスウ</t>
    </rPh>
    <rPh sb="5" eb="7">
      <t>ショリ</t>
    </rPh>
    <rPh sb="8" eb="10">
      <t>カンケイ</t>
    </rPh>
    <rPh sb="11" eb="13">
      <t>ダンタイ</t>
    </rPh>
    <rPh sb="14" eb="16">
      <t>コウヒョウ</t>
    </rPh>
    <rPh sb="18" eb="20">
      <t>スウチ</t>
    </rPh>
    <rPh sb="21" eb="22">
      <t>コト</t>
    </rPh>
    <rPh sb="24" eb="26">
      <t>バアイ</t>
    </rPh>
    <phoneticPr fontId="4"/>
  </si>
  <si>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</si>
  <si>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※４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</si>
  <si>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※５　職員数・労働者数のデータについては、十人単位であるため、端数処理上、合計と合わない場合がある。</t>
    <rPh sb="7" eb="10">
      <t>ロウドウシャ</t>
    </rPh>
    <rPh sb="10" eb="11">
      <t>スウ</t>
    </rPh>
    <phoneticPr fontId="4"/>
  </si>
  <si>
    <t>岡山市</t>
    <rPh sb="0" eb="3">
      <t>オカヤマシ</t>
    </rPh>
    <phoneticPr fontId="4"/>
  </si>
  <si>
    <t>相模原市</t>
    <rPh sb="0" eb="4">
      <t>サガミハラシ</t>
    </rPh>
    <phoneticPr fontId="4"/>
  </si>
  <si>
    <t>※４　指定都市平均の公務員データについては加重平均により算出しているが、民間データについては労働者数十人単位の加重平均である。</t>
    <rPh sb="3" eb="5">
      <t>シテイ</t>
    </rPh>
    <rPh sb="5" eb="7">
      <t>トシ</t>
    </rPh>
    <rPh sb="7" eb="9">
      <t>ヘイキン</t>
    </rPh>
    <rPh sb="10" eb="13">
      <t>コウムイン</t>
    </rPh>
    <rPh sb="21" eb="23">
      <t>カジュウ</t>
    </rPh>
    <rPh sb="23" eb="25">
      <t>ヘイキン</t>
    </rPh>
    <rPh sb="28" eb="30">
      <t>サンシュツ</t>
    </rPh>
    <rPh sb="36" eb="38">
      <t>ミンカン</t>
    </rPh>
    <rPh sb="46" eb="49">
      <t>ロウドウシャ</t>
    </rPh>
    <rPh sb="49" eb="50">
      <t>スウ</t>
    </rPh>
    <rPh sb="50" eb="52">
      <t>ジュウニン</t>
    </rPh>
    <rPh sb="52" eb="54">
      <t>タンイ</t>
    </rPh>
    <rPh sb="55" eb="57">
      <t>カジュウ</t>
    </rPh>
    <rPh sb="57" eb="59">
      <t>ヘイキン</t>
    </rPh>
    <phoneticPr fontId="4"/>
  </si>
  <si>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</si>
  <si>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※６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</si>
  <si>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※７　職員数・労働者数のデータについては、十人単位であるため、端数処理上、合計と合わない場合がある。</t>
    <rPh sb="7" eb="10">
      <t>ロウドウシャ</t>
    </rPh>
    <rPh sb="10" eb="11">
      <t>スウ</t>
    </rPh>
    <phoneticPr fontId="4"/>
  </si>
  <si>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</si>
  <si>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</si>
  <si>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431001</t>
  </si>
  <si>
    <t>熊本市</t>
  </si>
  <si>
    <t>５人未満</t>
  </si>
  <si>
    <t>※３　民間データの指定都市平均の数値は、各指定都市の属する都道府県の数値を加重平均した数値である。</t>
    <rPh sb="3" eb="5">
      <t>ミンカン</t>
    </rPh>
    <rPh sb="9" eb="11">
      <t>シテイ</t>
    </rPh>
    <rPh sb="11" eb="13">
      <t>トシ</t>
    </rPh>
    <rPh sb="13" eb="15">
      <t>ヘイキン</t>
    </rPh>
    <rPh sb="16" eb="18">
      <t>スウチ</t>
    </rPh>
    <rPh sb="20" eb="21">
      <t>カク</t>
    </rPh>
    <rPh sb="21" eb="23">
      <t>シテイ</t>
    </rPh>
    <rPh sb="23" eb="25">
      <t>トシ</t>
    </rPh>
    <rPh sb="26" eb="27">
      <t>ゾク</t>
    </rPh>
    <rPh sb="29" eb="33">
      <t>トドウフケン</t>
    </rPh>
    <rPh sb="34" eb="36">
      <t>スウチ</t>
    </rPh>
    <rPh sb="37" eb="39">
      <t>カジュウ</t>
    </rPh>
    <rPh sb="39" eb="41">
      <t>ヘイキン</t>
    </rPh>
    <rPh sb="43" eb="45">
      <t>スウチ</t>
    </rPh>
    <phoneticPr fontId="4"/>
  </si>
  <si>
    <t>※３　民間データの指定都市平均の数値は、上段が各指定都市の属する都道府県の数値を加重平均した数値であり、下段が同種の公務員が存在しない指定都市の民間データを除いた都道府県の加重平均の数値である。</t>
    <rPh sb="3" eb="5">
      <t>ミンカン</t>
    </rPh>
    <rPh sb="9" eb="11">
      <t>シテイ</t>
    </rPh>
    <rPh sb="11" eb="13">
      <t>トシ</t>
    </rPh>
    <rPh sb="13" eb="15">
      <t>ヘイキン</t>
    </rPh>
    <rPh sb="16" eb="18">
      <t>スウチ</t>
    </rPh>
    <rPh sb="20" eb="22">
      <t>ジョウダン</t>
    </rPh>
    <rPh sb="23" eb="24">
      <t>カク</t>
    </rPh>
    <rPh sb="24" eb="26">
      <t>シテイ</t>
    </rPh>
    <rPh sb="26" eb="28">
      <t>トシ</t>
    </rPh>
    <rPh sb="29" eb="30">
      <t>ゾク</t>
    </rPh>
    <rPh sb="32" eb="36">
      <t>トドウフケン</t>
    </rPh>
    <rPh sb="37" eb="39">
      <t>スウチ</t>
    </rPh>
    <rPh sb="40" eb="42">
      <t>カジュウ</t>
    </rPh>
    <rPh sb="42" eb="44">
      <t>ヘイキン</t>
    </rPh>
    <rPh sb="46" eb="48">
      <t>スウチ</t>
    </rPh>
    <rPh sb="52" eb="54">
      <t>ゲダン</t>
    </rPh>
    <rPh sb="55" eb="57">
      <t>ドウシュ</t>
    </rPh>
    <rPh sb="58" eb="61">
      <t>コウムイン</t>
    </rPh>
    <rPh sb="62" eb="64">
      <t>ソンザイ</t>
    </rPh>
    <rPh sb="67" eb="69">
      <t>シテイ</t>
    </rPh>
    <rPh sb="69" eb="71">
      <t>トシ</t>
    </rPh>
    <rPh sb="72" eb="74">
      <t>ミンカン</t>
    </rPh>
    <rPh sb="78" eb="79">
      <t>ノゾ</t>
    </rPh>
    <rPh sb="81" eb="85">
      <t>トドウフケン</t>
    </rPh>
    <rPh sb="86" eb="88">
      <t>カジュウ</t>
    </rPh>
    <rPh sb="88" eb="90">
      <t>ヘイキン</t>
    </rPh>
    <rPh sb="91" eb="93">
      <t>スウチ</t>
    </rPh>
    <phoneticPr fontId="4"/>
  </si>
  <si>
    <t>※２　民間データの全国平均の数値は、賃金構造基本統計調査の男女計の「廃棄物処理業従業員」の数値である。各指定都市のデータと指定都市平均のデータについても、全国平均の数値である。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4" eb="37">
      <t>ハイキブツ</t>
    </rPh>
    <rPh sb="37" eb="40">
      <t>ショリギョウ</t>
    </rPh>
    <rPh sb="40" eb="43">
      <t>ジュウギョウイン</t>
    </rPh>
    <rPh sb="45" eb="47">
      <t>スウチ</t>
    </rPh>
    <rPh sb="51" eb="52">
      <t>カク</t>
    </rPh>
    <rPh sb="52" eb="54">
      <t>シテイ</t>
    </rPh>
    <rPh sb="54" eb="56">
      <t>トシ</t>
    </rPh>
    <rPh sb="61" eb="63">
      <t>シテイ</t>
    </rPh>
    <rPh sb="63" eb="65">
      <t>トシ</t>
    </rPh>
    <rPh sb="65" eb="67">
      <t>ヘイキン</t>
    </rPh>
    <rPh sb="77" eb="79">
      <t>ゼンコク</t>
    </rPh>
    <rPh sb="79" eb="81">
      <t>ヘイキン</t>
    </rPh>
    <rPh sb="82" eb="84">
      <t>スウチ</t>
    </rPh>
    <phoneticPr fontId="4"/>
  </si>
  <si>
    <t>　　　 なお、賃金構造基本統計調査は令和２年調査から調査項目及び推計方法を変更しているため、「調理士」についても令和２年調査と同じ推計方法で集計を行った結果を使用している。</t>
    <rPh sb="7" eb="11">
      <t>チンギンコウゾウ</t>
    </rPh>
    <rPh sb="11" eb="17">
      <t>キホントウケイチョウサ</t>
    </rPh>
    <rPh sb="18" eb="20">
      <t>レイワ</t>
    </rPh>
    <rPh sb="21" eb="22">
      <t>ネン</t>
    </rPh>
    <rPh sb="22" eb="24">
      <t>チョウサ</t>
    </rPh>
    <rPh sb="26" eb="28">
      <t>チョウサ</t>
    </rPh>
    <rPh sb="28" eb="30">
      <t>コウモク</t>
    </rPh>
    <rPh sb="30" eb="31">
      <t>オヨ</t>
    </rPh>
    <rPh sb="32" eb="36">
      <t>スイケイホウホウ</t>
    </rPh>
    <rPh sb="37" eb="39">
      <t>ヘンコウ</t>
    </rPh>
    <rPh sb="47" eb="49">
      <t>チョウリ</t>
    </rPh>
    <rPh sb="49" eb="50">
      <t>シ</t>
    </rPh>
    <rPh sb="56" eb="58">
      <t>レイワ</t>
    </rPh>
    <rPh sb="59" eb="60">
      <t>ネン</t>
    </rPh>
    <rPh sb="60" eb="62">
      <t>チョウサ</t>
    </rPh>
    <rPh sb="63" eb="64">
      <t>オナ</t>
    </rPh>
    <rPh sb="65" eb="69">
      <t>スイケイホウホウ</t>
    </rPh>
    <rPh sb="70" eb="72">
      <t>シュウケイ</t>
    </rPh>
    <rPh sb="73" eb="74">
      <t>オコナ</t>
    </rPh>
    <rPh sb="76" eb="78">
      <t>ケッカ</t>
    </rPh>
    <rPh sb="79" eb="81">
      <t>シヨウ</t>
    </rPh>
    <phoneticPr fontId="4"/>
  </si>
  <si>
    <t>飲食物調理従事者
（平成31年調査までは「調理士」）</t>
    <rPh sb="0" eb="3">
      <t>インショクブツ</t>
    </rPh>
    <rPh sb="3" eb="5">
      <t>チョウリ</t>
    </rPh>
    <rPh sb="5" eb="8">
      <t>ジュウジシャ</t>
    </rPh>
    <rPh sb="10" eb="12">
      <t>ヘイセイ</t>
    </rPh>
    <phoneticPr fontId="4"/>
  </si>
  <si>
    <t>他に分類されない運搬・清掃・包装等従事者
（平成31年調査までは用務員）</t>
    <rPh sb="0" eb="1">
      <t>タ</t>
    </rPh>
    <rPh sb="2" eb="4">
      <t>ブンルイ</t>
    </rPh>
    <rPh sb="8" eb="10">
      <t>ウンパン</t>
    </rPh>
    <rPh sb="11" eb="13">
      <t>セイソウ</t>
    </rPh>
    <rPh sb="14" eb="16">
      <t>ホウソウ</t>
    </rPh>
    <rPh sb="16" eb="17">
      <t>トウ</t>
    </rPh>
    <rPh sb="17" eb="20">
      <t>ジュウジシャ</t>
    </rPh>
    <rPh sb="22" eb="24">
      <t>ヘイセイ</t>
    </rPh>
    <rPh sb="26" eb="27">
      <t>ネン</t>
    </rPh>
    <rPh sb="27" eb="29">
      <t>チョウサ</t>
    </rPh>
    <rPh sb="32" eb="35">
      <t>ヨウムイン</t>
    </rPh>
    <phoneticPr fontId="4"/>
  </si>
  <si>
    <t>※２　民間データの全国平均の数値は、賃金構造基本統計調査の「他に分類されない運搬・清掃・包装等従事者」（平成31年調査までは「用務員（男女計）」）の数値である。</t>
    <rPh sb="3" eb="5">
      <t>ミンカン</t>
    </rPh>
    <rPh sb="9" eb="11">
      <t>ゼンコク</t>
    </rPh>
    <rPh sb="11" eb="13">
      <t>ヘイキン</t>
    </rPh>
    <rPh sb="14" eb="16">
      <t>スウチ</t>
    </rPh>
    <rPh sb="67" eb="70">
      <t>ダンジョケイ</t>
    </rPh>
    <rPh sb="74" eb="76">
      <t>スウチ</t>
    </rPh>
    <phoneticPr fontId="4"/>
  </si>
  <si>
    <t>　　　 「用務員」についても令和２年調査と同じ推計方法で集計を行った結果を使用している。</t>
    <rPh sb="5" eb="8">
      <t>ヨウムイン</t>
    </rPh>
    <phoneticPr fontId="4"/>
  </si>
  <si>
    <t>　　　 の数値である。なお、賃金構造基本統計調査は令和２年調査から調査項目及び推計方法を変更しているため、「自家用乗用自動車運転者」についても令和２年調査と同じ推計方法で集計を行った結果を使用している。</t>
    <rPh sb="54" eb="57">
      <t>ジカヨウ</t>
    </rPh>
    <rPh sb="57" eb="59">
      <t>ジョウヨウ</t>
    </rPh>
    <rPh sb="59" eb="62">
      <t>ジドウシャ</t>
    </rPh>
    <rPh sb="62" eb="65">
      <t>ウンテンシャ</t>
    </rPh>
    <phoneticPr fontId="4"/>
  </si>
  <si>
    <t>乗用自動車運転者（タクシー運転者を除く）
（平成31年調査までは自家用乗用自動車運転者）</t>
    <rPh sb="0" eb="2">
      <t>ジョウヨウ</t>
    </rPh>
    <rPh sb="2" eb="5">
      <t>ジドウシャ</t>
    </rPh>
    <rPh sb="5" eb="8">
      <t>ウンテンシャ</t>
    </rPh>
    <rPh sb="13" eb="16">
      <t>ウンテンシャ</t>
    </rPh>
    <rPh sb="17" eb="18">
      <t>ノゾ</t>
    </rPh>
    <rPh sb="22" eb="24">
      <t>ヘイセイ</t>
    </rPh>
    <rPh sb="26" eb="27">
      <t>ネン</t>
    </rPh>
    <rPh sb="27" eb="29">
      <t>チョウサ</t>
    </rPh>
    <phoneticPr fontId="4"/>
  </si>
  <si>
    <t>警備員
（平成31年までは守衛）</t>
    <rPh sb="0" eb="3">
      <t>ケイビイン</t>
    </rPh>
    <rPh sb="5" eb="7">
      <t>ヘイセイ</t>
    </rPh>
    <rPh sb="9" eb="10">
      <t>ネン</t>
    </rPh>
    <rPh sb="13" eb="15">
      <t>シュエイ</t>
    </rPh>
    <phoneticPr fontId="4"/>
  </si>
  <si>
    <t>　　　 なお、賃金構造基本統計調査は令和２年調査から調査項目及び推計方法を変更しているため、「守衛」についても令和２年調査と同じ推計方法で集計を行った結果を使用している。</t>
    <rPh sb="7" eb="11">
      <t>チンギンコウゾウ</t>
    </rPh>
    <rPh sb="11" eb="17">
      <t>キホントウケイチョウサ</t>
    </rPh>
    <rPh sb="18" eb="20">
      <t>レイワ</t>
    </rPh>
    <rPh sb="21" eb="22">
      <t>ネン</t>
    </rPh>
    <rPh sb="22" eb="24">
      <t>チョウサ</t>
    </rPh>
    <rPh sb="26" eb="28">
      <t>チョウサ</t>
    </rPh>
    <rPh sb="28" eb="30">
      <t>コウモク</t>
    </rPh>
    <rPh sb="30" eb="31">
      <t>オヨ</t>
    </rPh>
    <rPh sb="32" eb="36">
      <t>スイケイホウホウ</t>
    </rPh>
    <rPh sb="37" eb="39">
      <t>ヘンコウ</t>
    </rPh>
    <rPh sb="47" eb="49">
      <t>シュエイ</t>
    </rPh>
    <rPh sb="55" eb="57">
      <t>レイワ</t>
    </rPh>
    <rPh sb="58" eb="59">
      <t>ネン</t>
    </rPh>
    <rPh sb="59" eb="61">
      <t>チョウサ</t>
    </rPh>
    <rPh sb="62" eb="63">
      <t>オナ</t>
    </rPh>
    <rPh sb="64" eb="68">
      <t>スイケイホウホウ</t>
    </rPh>
    <rPh sb="69" eb="71">
      <t>シュウケイ</t>
    </rPh>
    <rPh sb="72" eb="73">
      <t>オコナ</t>
    </rPh>
    <rPh sb="75" eb="77">
      <t>ケッカ</t>
    </rPh>
    <rPh sb="78" eb="80">
      <t>シヨウ</t>
    </rPh>
    <phoneticPr fontId="4"/>
  </si>
  <si>
    <t>　　　 なお、賃金構造基本統計調査は令和２年調査から調査項目及び推計方法を変更しているため、「営業用バス運転者」についても令和２年調査と同じ推計方法で集計を行った結果を使用している。</t>
    <rPh sb="7" eb="11">
      <t>チンギンコウゾウ</t>
    </rPh>
    <rPh sb="11" eb="17">
      <t>キホントウケイチョウサ</t>
    </rPh>
    <rPh sb="18" eb="20">
      <t>レイワ</t>
    </rPh>
    <rPh sb="21" eb="22">
      <t>ネン</t>
    </rPh>
    <rPh sb="22" eb="24">
      <t>チョウサ</t>
    </rPh>
    <rPh sb="26" eb="28">
      <t>チョウサ</t>
    </rPh>
    <rPh sb="28" eb="30">
      <t>コウモク</t>
    </rPh>
    <rPh sb="30" eb="31">
      <t>オヨ</t>
    </rPh>
    <rPh sb="32" eb="36">
      <t>スイケイホウホウ</t>
    </rPh>
    <rPh sb="37" eb="39">
      <t>ヘンコウ</t>
    </rPh>
    <rPh sb="47" eb="49">
      <t>エイギョウ</t>
    </rPh>
    <rPh sb="49" eb="50">
      <t>ヨウ</t>
    </rPh>
    <rPh sb="52" eb="55">
      <t>ウンテンシャ</t>
    </rPh>
    <rPh sb="61" eb="63">
      <t>レイワ</t>
    </rPh>
    <rPh sb="64" eb="65">
      <t>ネン</t>
    </rPh>
    <rPh sb="65" eb="67">
      <t>チョウサ</t>
    </rPh>
    <rPh sb="68" eb="69">
      <t>オナ</t>
    </rPh>
    <rPh sb="70" eb="74">
      <t>スイケイホウホウ</t>
    </rPh>
    <rPh sb="75" eb="77">
      <t>シュウケイ</t>
    </rPh>
    <rPh sb="78" eb="79">
      <t>オコナ</t>
    </rPh>
    <rPh sb="81" eb="83">
      <t>ケッカ</t>
    </rPh>
    <rPh sb="84" eb="86">
      <t>シヨウ</t>
    </rPh>
    <phoneticPr fontId="4"/>
  </si>
  <si>
    <t>バス運転者
（平成31年までは営業用バス運転者）</t>
    <rPh sb="2" eb="5">
      <t>ウンテンシャ</t>
    </rPh>
    <rPh sb="7" eb="9">
      <t>ヘイセイ</t>
    </rPh>
    <rPh sb="11" eb="12">
      <t>ネン</t>
    </rPh>
    <phoneticPr fontId="4"/>
  </si>
  <si>
    <t>※２　民間データの全国平均、指定都市平均及び各指定都市の数値は、賃金構造基本統計調査の「飲食物調理従事者」（平成31年調査までは「調理士（男女計）」）の数値である。</t>
    <rPh sb="3" eb="5">
      <t>ミンカン</t>
    </rPh>
    <rPh sb="9" eb="11">
      <t>ゼンコク</t>
    </rPh>
    <rPh sb="11" eb="13">
      <t>ヘイキン</t>
    </rPh>
    <rPh sb="14" eb="18">
      <t>シテイトシ</t>
    </rPh>
    <rPh sb="18" eb="20">
      <t>ヘイキン</t>
    </rPh>
    <rPh sb="20" eb="21">
      <t>オヨ</t>
    </rPh>
    <rPh sb="22" eb="23">
      <t>カク</t>
    </rPh>
    <rPh sb="23" eb="27">
      <t>シテイトシ</t>
    </rPh>
    <rPh sb="28" eb="30">
      <t>スウチ</t>
    </rPh>
    <rPh sb="32" eb="34">
      <t>チンギン</t>
    </rPh>
    <rPh sb="34" eb="36">
      <t>コウゾウ</t>
    </rPh>
    <rPh sb="36" eb="38">
      <t>キホン</t>
    </rPh>
    <rPh sb="38" eb="40">
      <t>トウケイ</t>
    </rPh>
    <rPh sb="40" eb="42">
      <t>チョウサ</t>
    </rPh>
    <rPh sb="44" eb="49">
      <t>インショクブツチョウリ</t>
    </rPh>
    <rPh sb="49" eb="52">
      <t>ジュウジシャ</t>
    </rPh>
    <rPh sb="54" eb="56">
      <t>ヘイセイ</t>
    </rPh>
    <rPh sb="58" eb="59">
      <t>ネン</t>
    </rPh>
    <rPh sb="59" eb="61">
      <t>チョウサ</t>
    </rPh>
    <rPh sb="65" eb="68">
      <t>チョウリシ</t>
    </rPh>
    <rPh sb="69" eb="71">
      <t>ダンジョ</t>
    </rPh>
    <rPh sb="71" eb="72">
      <t>ケイ</t>
    </rPh>
    <rPh sb="76" eb="78">
      <t>スウチ</t>
    </rPh>
    <phoneticPr fontId="4"/>
  </si>
  <si>
    <t>　　　 各指定都市のデータと指定都市平均のデータについても、全国平均の数値である。なお、賃金構造基本統計調査は令和２年調査から調査項目及び推計方法を変更しているため、</t>
    <rPh sb="5" eb="9">
      <t>シテイトシ</t>
    </rPh>
    <rPh sb="14" eb="18">
      <t>シテイトシ</t>
    </rPh>
    <phoneticPr fontId="4"/>
  </si>
  <si>
    <t>※２　民間データの全国平均、指定都市平均及び各指定都市数値は、賃金構造基本統計調査の「乗用自動車運転者（タクシー運転者を除く）」（平成31年調査までは「自家用乗用自動車運転者（男女計）」）</t>
    <rPh sb="3" eb="5">
      <t>ミンカン</t>
    </rPh>
    <rPh sb="9" eb="11">
      <t>ゼンコク</t>
    </rPh>
    <rPh sb="11" eb="13">
      <t>ヘイキン</t>
    </rPh>
    <rPh sb="14" eb="18">
      <t>シテイトシ</t>
    </rPh>
    <rPh sb="18" eb="20">
      <t>ヘイキン</t>
    </rPh>
    <rPh sb="20" eb="21">
      <t>オヨ</t>
    </rPh>
    <rPh sb="22" eb="23">
      <t>カク</t>
    </rPh>
    <rPh sb="23" eb="25">
      <t>シテイ</t>
    </rPh>
    <rPh sb="25" eb="27">
      <t>トシ</t>
    </rPh>
    <rPh sb="27" eb="29">
      <t>スウチ</t>
    </rPh>
    <rPh sb="30" eb="32">
      <t>チンギン</t>
    </rPh>
    <rPh sb="32" eb="34">
      <t>コウゾウ</t>
    </rPh>
    <rPh sb="34" eb="36">
      <t>キホン</t>
    </rPh>
    <rPh sb="36" eb="38">
      <t>トウケイ</t>
    </rPh>
    <rPh sb="38" eb="40">
      <t>チョウサ</t>
    </rPh>
    <rPh sb="64" eb="66">
      <t>ヘイセイ</t>
    </rPh>
    <rPh sb="68" eb="69">
      <t>ネン</t>
    </rPh>
    <rPh sb="69" eb="71">
      <t>チョウサ</t>
    </rPh>
    <rPh sb="75" eb="77">
      <t>ジカ</t>
    </rPh>
    <rPh sb="87" eb="89">
      <t>ダンジョ</t>
    </rPh>
    <rPh sb="89" eb="90">
      <t>ケイ</t>
    </rPh>
    <phoneticPr fontId="4"/>
  </si>
  <si>
    <t>※２　民間データの全国平均、指定都市平均及び各指定都市の数値は、賃金構造基本統計調査の「警備員」（平成31年調査までは「守衛（男女計）」）の数値である。</t>
    <rPh sb="3" eb="5">
      <t>ミンカン</t>
    </rPh>
    <rPh sb="9" eb="11">
      <t>ゼンコク</t>
    </rPh>
    <rPh sb="11" eb="13">
      <t>ヘイキン</t>
    </rPh>
    <rPh sb="14" eb="18">
      <t>シテイトシ</t>
    </rPh>
    <rPh sb="18" eb="20">
      <t>ヘイキン</t>
    </rPh>
    <rPh sb="20" eb="21">
      <t>オヨ</t>
    </rPh>
    <rPh sb="22" eb="23">
      <t>カク</t>
    </rPh>
    <rPh sb="23" eb="27">
      <t>シテイトシ</t>
    </rPh>
    <rPh sb="28" eb="30">
      <t>スウチ</t>
    </rPh>
    <rPh sb="32" eb="34">
      <t>チンギン</t>
    </rPh>
    <rPh sb="34" eb="36">
      <t>コウゾウ</t>
    </rPh>
    <rPh sb="36" eb="38">
      <t>キホン</t>
    </rPh>
    <rPh sb="38" eb="40">
      <t>トウケイ</t>
    </rPh>
    <rPh sb="40" eb="42">
      <t>チョウサ</t>
    </rPh>
    <rPh sb="44" eb="47">
      <t>ケイビイン</t>
    </rPh>
    <rPh sb="49" eb="51">
      <t>ヘイセイ</t>
    </rPh>
    <rPh sb="53" eb="54">
      <t>ネン</t>
    </rPh>
    <rPh sb="54" eb="56">
      <t>チョウサ</t>
    </rPh>
    <rPh sb="60" eb="62">
      <t>シュエイ</t>
    </rPh>
    <rPh sb="63" eb="65">
      <t>ダンジョ</t>
    </rPh>
    <rPh sb="65" eb="66">
      <t>ケイ</t>
    </rPh>
    <rPh sb="70" eb="72">
      <t>スウチ</t>
    </rPh>
    <phoneticPr fontId="4"/>
  </si>
  <si>
    <t>※２　民間データの全国平均、指定都市平均及び各指定都市の数値は、賃金構造基本統計調査の「バス運転者」（平成31年調査までは「営業用バス運転者（男女計）」）の数値である。</t>
    <rPh sb="3" eb="5">
      <t>ミンカン</t>
    </rPh>
    <rPh sb="9" eb="11">
      <t>ゼンコク</t>
    </rPh>
    <rPh sb="11" eb="13">
      <t>ヘイキン</t>
    </rPh>
    <rPh sb="14" eb="18">
      <t>シテイトシ</t>
    </rPh>
    <rPh sb="18" eb="20">
      <t>ヘイキン</t>
    </rPh>
    <rPh sb="20" eb="21">
      <t>オヨ</t>
    </rPh>
    <rPh sb="22" eb="23">
      <t>カク</t>
    </rPh>
    <rPh sb="23" eb="27">
      <t>シテイトシ</t>
    </rPh>
    <rPh sb="28" eb="30">
      <t>スウチ</t>
    </rPh>
    <rPh sb="32" eb="34">
      <t>チンギン</t>
    </rPh>
    <rPh sb="34" eb="36">
      <t>コウゾウ</t>
    </rPh>
    <rPh sb="36" eb="38">
      <t>キホン</t>
    </rPh>
    <rPh sb="38" eb="40">
      <t>トウケイ</t>
    </rPh>
    <rPh sb="40" eb="42">
      <t>チョウサ</t>
    </rPh>
    <rPh sb="46" eb="48">
      <t>ウンテン</t>
    </rPh>
    <rPh sb="48" eb="49">
      <t>シャ</t>
    </rPh>
    <rPh sb="51" eb="53">
      <t>ヘイセイ</t>
    </rPh>
    <rPh sb="55" eb="56">
      <t>ネン</t>
    </rPh>
    <rPh sb="56" eb="58">
      <t>チョウサ</t>
    </rPh>
    <rPh sb="62" eb="65">
      <t>エイギョウヨウ</t>
    </rPh>
    <rPh sb="67" eb="70">
      <t>ウンテンシャ</t>
    </rPh>
    <rPh sb="71" eb="73">
      <t>ダンジョ</t>
    </rPh>
    <rPh sb="73" eb="74">
      <t>ケイ</t>
    </rPh>
    <rPh sb="78" eb="80">
      <t>スウチ</t>
    </rPh>
    <phoneticPr fontId="4"/>
  </si>
  <si>
    <t>⑥＜参考＞賃金構造基本統計調査による類似職種等の平均給与月額等比較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4"/>
  </si>
  <si>
    <t>　   　職員数の欄に「５人未満」と記載している（その他、数値のない欄については、すべて「ハイフン（－）」としている。）。</t>
    <phoneticPr fontId="4"/>
  </si>
  <si>
    <t>　　   職員数の欄に「５人未満」と記載している（その他、数値のない欄については、すべて「ハイフン（－）」としている。）。</t>
    <phoneticPr fontId="4"/>
  </si>
  <si>
    <t>「令和４年地方公務員給与実態調査」より</t>
    <rPh sb="1" eb="3">
      <t>レイワ</t>
    </rPh>
    <phoneticPr fontId="4"/>
  </si>
  <si>
    <t>「賃金構造基本統計調査」（平成３１、令和２、３年の３ヶ年平均）による</t>
    <rPh sb="1" eb="3">
      <t>チンギン</t>
    </rPh>
    <rPh sb="3" eb="5">
      <t>コウゾウ</t>
    </rPh>
    <rPh sb="5" eb="7">
      <t>キホン</t>
    </rPh>
    <rPh sb="7" eb="9">
      <t>トウケイ</t>
    </rPh>
    <rPh sb="9" eb="11">
      <t>チョウサ</t>
    </rPh>
    <rPh sb="18" eb="20">
      <t>レイワ</t>
    </rPh>
    <rPh sb="23" eb="24">
      <t>ネン</t>
    </rPh>
    <rPh sb="27" eb="28">
      <t>ネン</t>
    </rPh>
    <rPh sb="28" eb="3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</si>
</sst>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quot;▲ &quot;0.0"/>
    <numFmt numFmtId="186" formatCode="#,###.0;\-#,###.0;&quot;-&quot;"/>
    <numFmt numFmtId="187" formatCode="0.0;[Red]0.0"/>
    <numFmt numFmtId="188" formatCode="#,##0_);\(#,##0\)"/>
    <numFmt numFmtId="189" formatCode="#,##0.00_);\(#,##0.00\)"/>
    <numFmt numFmtId="190" formatCode="\(&quot;計&quot;\ \ #,##0\)"/>
    <numFmt numFmtId="191" formatCode="\(\ \ \ #,##0.0\)"/>
    <numFmt numFmtId="192" formatCode="\(\ \ #,##0.00\)_);\(#,##0.00\)"/>
    <numFmt numFmtId="193" formatCode="0.00_ "/>
    <numFmt numFmtId="194" formatCode="#,###;\-#,###;&quot;-&quot;"/>
    <numFmt numFmtId="195" formatCode="##00.0"/>
  </numFmts>
  <fonts count="9" x14ac:knownFonts="1">
    <font>
      <sz val="9"/>
      <name val="ＭＳ Ｐゴシック"/>
      <family val="3"/>
      <charset val="128"/>
    </font>
    <font>
      <sz val="11"/>
      <color theme="1"/>
      <name val="ＭＳ ゴシック"/>
      <family val="2"/>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8">
    <border>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2" fillId="0" borderId="0">
      <alignment vertical="center"/>
    </xf>
    <xf numFmtId="0" fontId="3" fillId="0" borderId="0">
      <alignment vertical="center"/>
    </xf>
    <xf numFmtId="0" fontId="1" fillId="0" borderId="0">
      <alignment vertical="center"/>
    </xf>
    <xf numFmtId="0" fontId="8" fillId="0" borderId="0">
      <alignment vertical="center"/>
    </xf>
  </cellStyleXfs>
  <cellXfs count="280">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176" fontId="5" fillId="0" borderId="0" xfId="0" applyNumberFormat="1" applyFont="1" applyFill="1" applyBorder="1" applyAlignment="1">
      <alignment horizontal="left" vertical="center"/>
    </xf>
    <xf numFmtId="178" fontId="5" fillId="0" borderId="0" xfId="0" applyNumberFormat="1" applyFont="1" applyFill="1" applyBorder="1" applyAlignment="1">
      <alignment horizontal="right" vertical="center"/>
    </xf>
    <xf numFmtId="0" fontId="5" fillId="0" borderId="0" xfId="0" applyFont="1" applyAlignment="1">
      <alignment vertical="center"/>
    </xf>
    <xf numFmtId="177" fontId="5" fillId="0" borderId="0" xfId="0" applyNumberFormat="1" applyFont="1" applyAlignment="1">
      <alignment horizontal="center" vertical="center"/>
    </xf>
    <xf numFmtId="177" fontId="5" fillId="0" borderId="0" xfId="0" applyNumberFormat="1" applyFont="1" applyFill="1" applyAlignment="1">
      <alignment horizontal="center" vertical="center"/>
    </xf>
    <xf numFmtId="176" fontId="6" fillId="0" borderId="0" xfId="0" applyNumberFormat="1" applyFont="1" applyBorder="1" applyAlignment="1">
      <alignment vertical="center"/>
    </xf>
    <xf numFmtId="0" fontId="5" fillId="0" borderId="0" xfId="0" applyFont="1" applyBorder="1" applyAlignment="1">
      <alignment vertical="center"/>
    </xf>
    <xf numFmtId="176" fontId="6" fillId="0" borderId="1" xfId="0" applyNumberFormat="1" applyFont="1" applyBorder="1" applyAlignment="1">
      <alignment vertical="center"/>
    </xf>
    <xf numFmtId="0" fontId="5" fillId="0" borderId="1" xfId="0" applyFont="1" applyBorder="1" applyAlignment="1">
      <alignment vertical="center"/>
    </xf>
    <xf numFmtId="0" fontId="6" fillId="0" borderId="0" xfId="0" applyFont="1" applyFill="1" applyAlignment="1">
      <alignment horizontal="right"/>
    </xf>
    <xf numFmtId="176" fontId="6" fillId="0" borderId="0" xfId="0" applyNumberFormat="1" applyFont="1" applyAlignment="1">
      <alignment horizontal="right"/>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80" fontId="5" fillId="0" borderId="2" xfId="0" applyNumberFormat="1" applyFont="1" applyFill="1" applyBorder="1" applyAlignment="1">
      <alignment horizontal="center" vertical="center" shrinkToFit="1"/>
    </xf>
    <xf numFmtId="179" fontId="5" fillId="0" borderId="3"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5" fillId="0" borderId="6" xfId="0" applyFont="1" applyBorder="1" applyAlignment="1">
      <alignment vertical="center"/>
    </xf>
    <xf numFmtId="176" fontId="5" fillId="0" borderId="7" xfId="0" applyNumberFormat="1" applyFont="1" applyBorder="1" applyAlignment="1">
      <alignment horizontal="center" vertical="center"/>
    </xf>
    <xf numFmtId="180" fontId="5" fillId="0" borderId="8" xfId="0" applyNumberFormat="1" applyFont="1" applyFill="1" applyBorder="1" applyAlignment="1">
      <alignment horizontal="center" vertical="center"/>
    </xf>
    <xf numFmtId="179" fontId="5" fillId="0" borderId="9" xfId="0" applyNumberFormat="1" applyFont="1" applyFill="1" applyBorder="1" applyAlignment="1">
      <alignment horizontal="center" vertical="center"/>
    </xf>
    <xf numFmtId="179" fontId="5" fillId="0" borderId="10" xfId="0" applyNumberFormat="1" applyFont="1" applyFill="1" applyBorder="1" applyAlignment="1">
      <alignment horizontal="center" vertical="center" wrapText="1"/>
    </xf>
    <xf numFmtId="179" fontId="5" fillId="0" borderId="11" xfId="0" applyNumberFormat="1" applyFont="1" applyFill="1" applyBorder="1" applyAlignment="1">
      <alignment horizontal="center" vertical="center"/>
    </xf>
    <xf numFmtId="179" fontId="5" fillId="0" borderId="8" xfId="0" applyNumberFormat="1" applyFont="1" applyFill="1" applyBorder="1" applyAlignment="1">
      <alignment horizontal="center" vertical="center"/>
    </xf>
    <xf numFmtId="180" fontId="5" fillId="0" borderId="9" xfId="0" applyNumberFormat="1" applyFont="1" applyFill="1" applyBorder="1" applyAlignment="1">
      <alignment horizontal="center" vertical="center"/>
    </xf>
    <xf numFmtId="179"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176" fontId="5" fillId="0" borderId="13" xfId="0" applyNumberFormat="1" applyFont="1" applyFill="1" applyBorder="1" applyAlignment="1">
      <alignment horizontal="center" vertical="center"/>
    </xf>
    <xf numFmtId="186" fontId="5" fillId="0" borderId="14" xfId="0" applyNumberFormat="1" applyFont="1" applyFill="1" applyBorder="1" applyAlignment="1">
      <alignment horizontal="right" vertical="center"/>
    </xf>
    <xf numFmtId="195" fontId="5" fillId="0" borderId="15" xfId="1" applyNumberFormat="1" applyFont="1" applyFill="1" applyBorder="1" applyAlignment="1">
      <alignment horizontal="right" vertical="center"/>
    </xf>
    <xf numFmtId="194" fontId="5" fillId="0" borderId="16" xfId="1" applyNumberFormat="1" applyFont="1" applyFill="1" applyBorder="1" applyAlignment="1">
      <alignment horizontal="right" vertical="center"/>
    </xf>
    <xf numFmtId="184" fontId="5" fillId="0" borderId="0" xfId="0" applyNumberFormat="1" applyFont="1" applyFill="1" applyBorder="1" applyAlignment="1">
      <alignment vertical="center"/>
    </xf>
    <xf numFmtId="0" fontId="5" fillId="0" borderId="17" xfId="0" applyFont="1" applyFill="1" applyBorder="1" applyAlignment="1">
      <alignment horizontal="center" vertical="center"/>
    </xf>
    <xf numFmtId="176" fontId="5" fillId="0" borderId="18" xfId="0" applyNumberFormat="1" applyFont="1" applyFill="1" applyBorder="1" applyAlignment="1">
      <alignment horizontal="center" vertical="center"/>
    </xf>
    <xf numFmtId="186" fontId="5" fillId="0" borderId="19" xfId="0" applyNumberFormat="1" applyFont="1" applyFill="1" applyBorder="1" applyAlignment="1">
      <alignment horizontal="right" vertical="center"/>
    </xf>
    <xf numFmtId="0" fontId="5" fillId="0" borderId="0" xfId="0" applyFont="1" applyFill="1" applyBorder="1" applyAlignment="1">
      <alignment horizontal="center" vertical="center"/>
    </xf>
    <xf numFmtId="176" fontId="5" fillId="0" borderId="23" xfId="0" applyNumberFormat="1" applyFont="1" applyFill="1" applyBorder="1" applyAlignment="1">
      <alignment horizontal="center" vertical="center"/>
    </xf>
    <xf numFmtId="185" fontId="5" fillId="0" borderId="24" xfId="0" applyNumberFormat="1" applyFont="1" applyFill="1" applyBorder="1" applyAlignment="1">
      <alignment horizontal="right" vertical="center"/>
    </xf>
    <xf numFmtId="182" fontId="5" fillId="0" borderId="25" xfId="1" applyNumberFormat="1" applyFont="1" applyFill="1" applyBorder="1" applyAlignment="1">
      <alignment horizontal="right" vertical="center"/>
    </xf>
    <xf numFmtId="190" fontId="5" fillId="0" borderId="26" xfId="1" applyNumberFormat="1" applyFont="1" applyFill="1" applyBorder="1" applyAlignment="1">
      <alignment horizontal="right" vertical="center" shrinkToFit="1"/>
    </xf>
    <xf numFmtId="182" fontId="5" fillId="0" borderId="24" xfId="1" applyNumberFormat="1" applyFont="1" applyFill="1" applyBorder="1" applyAlignment="1">
      <alignment horizontal="right" vertical="center"/>
    </xf>
    <xf numFmtId="184" fontId="5" fillId="0" borderId="8" xfId="0" applyNumberFormat="1" applyFont="1" applyFill="1" applyBorder="1" applyAlignment="1">
      <alignment horizontal="right" vertical="center"/>
    </xf>
    <xf numFmtId="184" fontId="5" fillId="0" borderId="11"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83" fontId="5" fillId="0" borderId="0" xfId="1" applyNumberFormat="1" applyFont="1" applyFill="1" applyBorder="1" applyAlignment="1">
      <alignment horizontal="right" vertical="center"/>
    </xf>
    <xf numFmtId="190" fontId="6" fillId="0" borderId="30" xfId="1" applyNumberFormat="1" applyFont="1" applyFill="1" applyBorder="1" applyAlignment="1">
      <alignment horizontal="right" vertical="center" shrinkToFit="1"/>
    </xf>
    <xf numFmtId="38" fontId="6" fillId="0" borderId="0" xfId="1" applyFont="1" applyFill="1" applyBorder="1" applyAlignment="1">
      <alignment horizontal="right" vertical="center"/>
    </xf>
    <xf numFmtId="185" fontId="6" fillId="0" borderId="28" xfId="0" applyNumberFormat="1" applyFont="1" applyFill="1" applyBorder="1">
      <alignment vertical="center"/>
    </xf>
    <xf numFmtId="185" fontId="6" fillId="0" borderId="29" xfId="0" applyNumberFormat="1" applyFont="1" applyFill="1" applyBorder="1">
      <alignment vertical="center"/>
    </xf>
    <xf numFmtId="0" fontId="6" fillId="0" borderId="0" xfId="0" applyFont="1" applyFill="1" applyBorder="1" applyAlignment="1">
      <alignment vertical="center"/>
    </xf>
    <xf numFmtId="184" fontId="6" fillId="0" borderId="28" xfId="0" applyNumberFormat="1" applyFont="1" applyFill="1" applyBorder="1" applyAlignment="1">
      <alignment vertical="center"/>
    </xf>
    <xf numFmtId="184" fontId="6" fillId="0" borderId="30" xfId="0" applyNumberFormat="1" applyFont="1" applyFill="1" applyBorder="1" applyAlignment="1">
      <alignment vertical="center"/>
    </xf>
    <xf numFmtId="184" fontId="6" fillId="0" borderId="0" xfId="0" applyNumberFormat="1" applyFont="1" applyFill="1" applyBorder="1" applyAlignment="1">
      <alignment vertical="center"/>
    </xf>
    <xf numFmtId="38" fontId="5" fillId="0" borderId="0" xfId="1" applyFont="1" applyFill="1" applyAlignment="1">
      <alignment vertical="center"/>
    </xf>
    <xf numFmtId="38" fontId="5" fillId="0" borderId="0" xfId="1" applyFont="1" applyAlignment="1">
      <alignment vertical="center"/>
    </xf>
    <xf numFmtId="176" fontId="5" fillId="0" borderId="0" xfId="0" applyNumberFormat="1" applyFont="1" applyFill="1" applyBorder="1" applyAlignment="1">
      <alignment horizontal="left" vertical="center" wrapText="1"/>
    </xf>
    <xf numFmtId="178" fontId="5" fillId="0" borderId="0" xfId="0" applyNumberFormat="1" applyFont="1" applyFill="1" applyBorder="1" applyAlignment="1">
      <alignment horizontal="center" vertical="center"/>
    </xf>
    <xf numFmtId="176" fontId="5" fillId="0" borderId="0" xfId="5" applyNumberFormat="1" applyFont="1" applyFill="1" applyBorder="1" applyAlignment="1">
      <alignment horizontal="left" vertical="center"/>
    </xf>
    <xf numFmtId="0" fontId="5" fillId="0" borderId="0" xfId="0" applyFont="1">
      <alignment vertical="center"/>
    </xf>
    <xf numFmtId="0" fontId="7" fillId="0" borderId="0" xfId="0" applyFont="1">
      <alignment vertical="center"/>
    </xf>
    <xf numFmtId="180" fontId="5" fillId="2" borderId="0" xfId="0" applyNumberFormat="1" applyFont="1" applyFill="1" applyBorder="1" applyAlignment="1">
      <alignment horizontal="right" vertical="center"/>
    </xf>
    <xf numFmtId="188" fontId="5" fillId="2" borderId="0" xfId="1" applyNumberFormat="1" applyFont="1" applyFill="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176" fontId="5" fillId="0" borderId="0" xfId="0" applyNumberFormat="1" applyFont="1" applyAlignment="1">
      <alignment horizontal="center"/>
    </xf>
    <xf numFmtId="176" fontId="6" fillId="0" borderId="0" xfId="0" applyNumberFormat="1" applyFont="1" applyFill="1" applyAlignment="1">
      <alignment horizontal="right"/>
    </xf>
    <xf numFmtId="180" fontId="5" fillId="0" borderId="31" xfId="0" applyNumberFormat="1" applyFont="1" applyFill="1" applyBorder="1" applyAlignment="1">
      <alignment horizontal="center" vertical="center" shrinkToFit="1"/>
    </xf>
    <xf numFmtId="179" fontId="5" fillId="0" borderId="32" xfId="0" applyNumberFormat="1" applyFont="1" applyFill="1" applyBorder="1" applyAlignment="1">
      <alignment horizontal="center" vertical="center" wrapText="1"/>
    </xf>
    <xf numFmtId="179" fontId="5" fillId="0" borderId="33" xfId="0" applyNumberFormat="1" applyFont="1" applyFill="1" applyBorder="1" applyAlignment="1">
      <alignment horizontal="center" vertical="center" wrapText="1"/>
    </xf>
    <xf numFmtId="0" fontId="5" fillId="0" borderId="6" xfId="0" applyFont="1" applyFill="1" applyBorder="1" applyAlignment="1">
      <alignment vertical="center"/>
    </xf>
    <xf numFmtId="176" fontId="5" fillId="0" borderId="6"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186" fontId="5" fillId="0" borderId="34" xfId="0" applyNumberFormat="1" applyFont="1" applyFill="1" applyBorder="1" applyAlignment="1">
      <alignment horizontal="right" vertical="center"/>
    </xf>
    <xf numFmtId="193" fontId="5" fillId="0" borderId="0" xfId="0" applyNumberFormat="1" applyFont="1" applyAlignment="1">
      <alignment vertical="center"/>
    </xf>
    <xf numFmtId="176" fontId="5" fillId="0" borderId="17" xfId="0" applyNumberFormat="1" applyFont="1" applyFill="1" applyBorder="1" applyAlignment="1">
      <alignment horizontal="center" vertical="center"/>
    </xf>
    <xf numFmtId="186" fontId="5" fillId="0" borderId="35" xfId="0" applyNumberFormat="1" applyFont="1" applyFill="1" applyBorder="1" applyAlignment="1">
      <alignment horizontal="right" vertical="center"/>
    </xf>
    <xf numFmtId="195" fontId="5" fillId="0" borderId="35" xfId="0" applyNumberFormat="1" applyFont="1" applyFill="1" applyBorder="1" applyAlignment="1">
      <alignment horizontal="right" vertical="center"/>
    </xf>
    <xf numFmtId="184" fontId="5" fillId="0" borderId="14" xfId="0" applyNumberFormat="1" applyFont="1" applyFill="1" applyBorder="1" applyAlignment="1">
      <alignment horizontal="right" vertical="center"/>
    </xf>
    <xf numFmtId="184" fontId="5" fillId="0" borderId="16" xfId="0" applyNumberFormat="1" applyFont="1" applyFill="1" applyBorder="1" applyAlignment="1">
      <alignment horizontal="right" vertical="center"/>
    </xf>
    <xf numFmtId="186" fontId="5" fillId="0" borderId="36" xfId="0" applyNumberFormat="1" applyFont="1" applyFill="1" applyBorder="1" applyAlignment="1">
      <alignment horizontal="right" vertical="center"/>
    </xf>
    <xf numFmtId="186" fontId="5" fillId="0" borderId="24" xfId="0" applyNumberFormat="1" applyFont="1" applyFill="1" applyBorder="1" applyAlignment="1">
      <alignment horizontal="right" vertical="center"/>
    </xf>
    <xf numFmtId="182" fontId="5" fillId="0" borderId="24" xfId="0" applyNumberFormat="1" applyFont="1" applyFill="1" applyBorder="1" applyAlignment="1">
      <alignment horizontal="right" vertical="center"/>
    </xf>
    <xf numFmtId="182" fontId="5" fillId="0" borderId="25" xfId="0" applyNumberFormat="1" applyFont="1" applyFill="1" applyBorder="1" applyAlignment="1">
      <alignment horizontal="right" vertical="center"/>
    </xf>
    <xf numFmtId="0" fontId="6" fillId="0" borderId="0" xfId="0" applyFont="1" applyFill="1" applyAlignment="1">
      <alignment vertical="center"/>
    </xf>
    <xf numFmtId="187" fontId="5" fillId="0" borderId="0" xfId="0" applyNumberFormat="1" applyFont="1" applyFill="1">
      <alignment vertical="center"/>
    </xf>
    <xf numFmtId="185" fontId="5" fillId="0" borderId="0" xfId="0" applyNumberFormat="1" applyFont="1" applyFill="1">
      <alignment vertical="center"/>
    </xf>
    <xf numFmtId="176" fontId="5" fillId="0" borderId="0" xfId="6" applyNumberFormat="1" applyFont="1" applyFill="1" applyBorder="1" applyAlignment="1">
      <alignment horizontal="left" vertical="center"/>
    </xf>
    <xf numFmtId="181" fontId="5" fillId="0" borderId="0" xfId="0" applyNumberFormat="1" applyFont="1" applyAlignment="1">
      <alignment vertical="center"/>
    </xf>
    <xf numFmtId="0" fontId="6" fillId="0" borderId="0" xfId="0" applyFont="1" applyAlignment="1">
      <alignment vertical="center"/>
    </xf>
    <xf numFmtId="184" fontId="6" fillId="0" borderId="0" xfId="1" applyNumberFormat="1" applyFont="1" applyFill="1" applyBorder="1" applyAlignment="1">
      <alignment vertical="center"/>
    </xf>
    <xf numFmtId="176" fontId="5" fillId="0" borderId="6" xfId="0" applyNumberFormat="1" applyFont="1" applyBorder="1" applyAlignment="1">
      <alignment horizontal="center" vertical="center"/>
    </xf>
    <xf numFmtId="0" fontId="5" fillId="0" borderId="12" xfId="0" applyFont="1" applyBorder="1" applyAlignment="1">
      <alignment horizontal="center" vertical="center"/>
    </xf>
    <xf numFmtId="184" fontId="5" fillId="0" borderId="0" xfId="0" applyNumberFormat="1" applyFont="1" applyBorder="1" applyAlignment="1">
      <alignment vertical="center"/>
    </xf>
    <xf numFmtId="0" fontId="5" fillId="0" borderId="17" xfId="0" applyFont="1" applyBorder="1" applyAlignment="1">
      <alignment horizontal="center" vertical="center"/>
    </xf>
    <xf numFmtId="184" fontId="5" fillId="0" borderId="0" xfId="0" applyNumberFormat="1" applyFont="1" applyBorder="1" applyAlignment="1">
      <alignment horizontal="right" vertical="center"/>
    </xf>
    <xf numFmtId="182" fontId="5" fillId="0" borderId="38"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shrinkToFit="1"/>
    </xf>
    <xf numFmtId="182" fontId="5" fillId="0" borderId="40" xfId="0" applyNumberFormat="1" applyFont="1" applyFill="1" applyBorder="1" applyAlignment="1">
      <alignment horizontal="right" vertical="center"/>
    </xf>
    <xf numFmtId="182" fontId="5" fillId="0" borderId="41" xfId="1" applyNumberFormat="1" applyFont="1" applyFill="1" applyBorder="1" applyAlignment="1">
      <alignment horizontal="right" vertical="center"/>
    </xf>
    <xf numFmtId="191" fontId="5" fillId="2" borderId="42" xfId="0" applyNumberFormat="1" applyFont="1" applyFill="1" applyBorder="1" applyAlignment="1">
      <alignment horizontal="right" vertical="center"/>
    </xf>
    <xf numFmtId="191" fontId="5" fillId="2" borderId="9" xfId="0" applyNumberFormat="1" applyFont="1" applyFill="1" applyBorder="1" applyAlignment="1">
      <alignment horizontal="right" vertical="center"/>
    </xf>
    <xf numFmtId="191" fontId="5" fillId="2" borderId="43" xfId="0" applyNumberFormat="1" applyFont="1" applyFill="1" applyBorder="1" applyAlignment="1">
      <alignment horizontal="right" vertical="center"/>
    </xf>
    <xf numFmtId="190" fontId="5" fillId="2" borderId="11" xfId="1" applyNumberFormat="1" applyFont="1" applyFill="1" applyBorder="1" applyAlignment="1">
      <alignment horizontal="right" vertical="center" shrinkToFit="1"/>
    </xf>
    <xf numFmtId="184" fontId="6" fillId="0" borderId="28" xfId="1" applyNumberFormat="1" applyFont="1" applyFill="1" applyBorder="1" applyAlignment="1">
      <alignment vertical="center"/>
    </xf>
    <xf numFmtId="184" fontId="6" fillId="0" borderId="44" xfId="1" applyNumberFormat="1" applyFont="1" applyFill="1" applyBorder="1" applyAlignment="1">
      <alignment vertical="center"/>
    </xf>
    <xf numFmtId="184" fontId="6" fillId="0" borderId="0" xfId="1" applyNumberFormat="1" applyFont="1" applyBorder="1" applyAlignment="1">
      <alignment vertical="center"/>
    </xf>
    <xf numFmtId="186" fontId="5" fillId="0" borderId="15" xfId="1" applyNumberFormat="1" applyFont="1" applyFill="1" applyBorder="1" applyAlignment="1">
      <alignment horizontal="right" vertical="center"/>
    </xf>
    <xf numFmtId="184" fontId="5" fillId="0" borderId="37" xfId="0" applyNumberFormat="1" applyFont="1" applyFill="1" applyBorder="1" applyAlignment="1">
      <alignment horizontal="right" vertical="center"/>
    </xf>
    <xf numFmtId="192" fontId="5" fillId="0" borderId="42" xfId="1" applyNumberFormat="1" applyFont="1" applyFill="1" applyBorder="1" applyAlignment="1">
      <alignment horizontal="right" vertical="center" shrinkToFit="1"/>
    </xf>
    <xf numFmtId="192" fontId="5" fillId="0" borderId="11" xfId="1" applyNumberFormat="1" applyFont="1" applyFill="1" applyBorder="1" applyAlignment="1">
      <alignment horizontal="right" vertical="center" shrinkToFit="1"/>
    </xf>
    <xf numFmtId="189" fontId="5" fillId="0" borderId="0" xfId="0" applyNumberFormat="1" applyFont="1" applyBorder="1" applyAlignment="1">
      <alignment vertical="center"/>
    </xf>
    <xf numFmtId="181" fontId="5"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1" xfId="0" applyNumberFormat="1" applyFont="1" applyFill="1" applyBorder="1" applyAlignment="1">
      <alignment vertical="center"/>
    </xf>
    <xf numFmtId="0" fontId="6" fillId="0" borderId="1" xfId="0" applyFont="1" applyFill="1" applyBorder="1" applyAlignment="1">
      <alignment vertical="center"/>
    </xf>
    <xf numFmtId="180" fontId="5" fillId="0" borderId="47"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178" fontId="5" fillId="0" borderId="8" xfId="0"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wrapText="1"/>
    </xf>
    <xf numFmtId="186" fontId="5" fillId="0" borderId="48" xfId="0" applyNumberFormat="1" applyFont="1" applyFill="1" applyBorder="1" applyAlignment="1">
      <alignment horizontal="right" vertical="center"/>
    </xf>
    <xf numFmtId="195" fontId="5" fillId="0" borderId="49" xfId="3" applyNumberFormat="1" applyFont="1" applyFill="1" applyBorder="1" applyAlignment="1">
      <alignment horizontal="right" vertical="center" wrapText="1"/>
    </xf>
    <xf numFmtId="195" fontId="5" fillId="0" borderId="50" xfId="3" applyNumberFormat="1" applyFont="1" applyFill="1" applyBorder="1" applyAlignment="1">
      <alignment horizontal="right" vertical="center" wrapText="1"/>
    </xf>
    <xf numFmtId="194" fontId="5" fillId="0" borderId="46" xfId="3" applyNumberFormat="1" applyFont="1" applyFill="1" applyBorder="1" applyAlignment="1">
      <alignment horizontal="right" vertical="center" wrapText="1"/>
    </xf>
    <xf numFmtId="182" fontId="5" fillId="0" borderId="51" xfId="1" applyNumberFormat="1" applyFont="1" applyFill="1" applyBorder="1" applyAlignment="1">
      <alignment horizontal="right" vertical="center"/>
    </xf>
    <xf numFmtId="182" fontId="5" fillId="0" borderId="46" xfId="1" applyNumberFormat="1" applyFont="1" applyFill="1" applyBorder="1" applyAlignment="1">
      <alignment horizontal="right" vertical="center"/>
    </xf>
    <xf numFmtId="186" fontId="5" fillId="0" borderId="52" xfId="0" applyNumberFormat="1" applyFont="1" applyFill="1" applyBorder="1" applyAlignment="1">
      <alignment horizontal="right" vertical="center"/>
    </xf>
    <xf numFmtId="195" fontId="5" fillId="0" borderId="53" xfId="3" applyNumberFormat="1" applyFont="1" applyFill="1" applyBorder="1" applyAlignment="1">
      <alignment horizontal="right" vertical="center" wrapText="1"/>
    </xf>
    <xf numFmtId="195" fontId="5" fillId="0" borderId="54" xfId="3" applyNumberFormat="1" applyFont="1" applyFill="1" applyBorder="1" applyAlignment="1">
      <alignment horizontal="right" vertical="center" wrapText="1"/>
    </xf>
    <xf numFmtId="194" fontId="5" fillId="0" borderId="20" xfId="3" applyNumberFormat="1" applyFont="1" applyFill="1" applyBorder="1" applyAlignment="1">
      <alignment horizontal="right" vertical="center" wrapText="1"/>
    </xf>
    <xf numFmtId="182" fontId="5" fillId="0" borderId="52" xfId="1" applyNumberFormat="1" applyFont="1" applyFill="1" applyBorder="1" applyAlignment="1">
      <alignment horizontal="right" vertical="center"/>
    </xf>
    <xf numFmtId="182" fontId="5" fillId="0" borderId="16" xfId="1" applyNumberFormat="1" applyFont="1" applyFill="1" applyBorder="1" applyAlignment="1">
      <alignment horizontal="right" vertical="center"/>
    </xf>
    <xf numFmtId="184" fontId="5" fillId="0" borderId="52" xfId="0" applyNumberFormat="1" applyFont="1" applyFill="1" applyBorder="1" applyAlignment="1">
      <alignment horizontal="right" vertical="center"/>
    </xf>
    <xf numFmtId="186" fontId="5" fillId="0" borderId="47" xfId="0" applyNumberFormat="1" applyFont="1" applyFill="1" applyBorder="1" applyAlignment="1">
      <alignment horizontal="right" vertical="center"/>
    </xf>
    <xf numFmtId="188" fontId="5" fillId="0" borderId="0" xfId="0" applyNumberFormat="1" applyFont="1" applyFill="1" applyBorder="1" applyAlignment="1">
      <alignment horizontal="right" vertical="center"/>
    </xf>
    <xf numFmtId="189" fontId="5" fillId="0" borderId="0" xfId="0" applyNumberFormat="1" applyFont="1" applyFill="1" applyBorder="1" applyAlignment="1">
      <alignment vertical="center"/>
    </xf>
    <xf numFmtId="182" fontId="6" fillId="0" borderId="29" xfId="4" applyNumberFormat="1" applyFont="1" applyFill="1" applyBorder="1">
      <alignment vertical="center"/>
    </xf>
    <xf numFmtId="182" fontId="6" fillId="0" borderId="56" xfId="4" applyNumberFormat="1" applyFont="1" applyFill="1" applyBorder="1">
      <alignment vertical="center"/>
    </xf>
    <xf numFmtId="179" fontId="6" fillId="0" borderId="0" xfId="4" applyNumberFormat="1" applyFont="1" applyFill="1">
      <alignment vertical="center"/>
    </xf>
    <xf numFmtId="182" fontId="6" fillId="0" borderId="28" xfId="4" applyNumberFormat="1" applyFont="1" applyFill="1" applyBorder="1">
      <alignment vertical="center"/>
    </xf>
    <xf numFmtId="184" fontId="6" fillId="0" borderId="57" xfId="0" applyNumberFormat="1" applyFont="1" applyFill="1" applyBorder="1" applyAlignment="1">
      <alignment vertical="center"/>
    </xf>
    <xf numFmtId="38" fontId="5" fillId="0" borderId="0" xfId="1" applyFont="1" applyFill="1" applyBorder="1">
      <alignment vertical="center"/>
    </xf>
    <xf numFmtId="38" fontId="5" fillId="0" borderId="0" xfId="1" applyFont="1" applyFill="1" applyBorder="1" applyAlignment="1">
      <alignment vertical="center"/>
    </xf>
    <xf numFmtId="0" fontId="5" fillId="0" borderId="0" xfId="4" applyFont="1" applyFill="1" applyAlignment="1">
      <alignment vertical="center"/>
    </xf>
    <xf numFmtId="179" fontId="5" fillId="0" borderId="0" xfId="4" applyNumberFormat="1" applyFont="1" applyFill="1" applyAlignment="1">
      <alignment vertical="center"/>
    </xf>
    <xf numFmtId="187" fontId="5" fillId="0" borderId="15" xfId="0" applyNumberFormat="1" applyFont="1" applyFill="1" applyBorder="1" applyAlignment="1">
      <alignment vertical="center"/>
    </xf>
    <xf numFmtId="181" fontId="5" fillId="0" borderId="16" xfId="0" applyNumberFormat="1" applyFont="1" applyFill="1" applyBorder="1" applyAlignment="1">
      <alignment vertical="center"/>
    </xf>
    <xf numFmtId="187" fontId="5" fillId="0" borderId="14" xfId="0" applyNumberFormat="1" applyFont="1" applyFill="1" applyBorder="1" applyAlignment="1">
      <alignment vertical="center"/>
    </xf>
    <xf numFmtId="187" fontId="5" fillId="0" borderId="19" xfId="0" applyNumberFormat="1" applyFont="1" applyFill="1" applyBorder="1" applyAlignment="1">
      <alignment vertical="center"/>
    </xf>
    <xf numFmtId="187" fontId="5" fillId="0" borderId="54" xfId="0" applyNumberFormat="1" applyFont="1" applyFill="1" applyBorder="1" applyAlignment="1">
      <alignment vertical="center"/>
    </xf>
    <xf numFmtId="181" fontId="5" fillId="0" borderId="20" xfId="0" applyNumberFormat="1" applyFont="1" applyFill="1" applyBorder="1" applyAlignment="1">
      <alignment vertical="center"/>
    </xf>
    <xf numFmtId="187" fontId="5" fillId="0" borderId="21" xfId="0" applyNumberFormat="1" applyFont="1" applyFill="1" applyBorder="1" applyAlignment="1">
      <alignment vertical="center"/>
    </xf>
    <xf numFmtId="187" fontId="5" fillId="0" borderId="58" xfId="0" applyNumberFormat="1" applyFont="1" applyFill="1" applyBorder="1" applyAlignment="1">
      <alignment vertical="center"/>
    </xf>
    <xf numFmtId="181" fontId="5" fillId="0" borderId="22" xfId="0" applyNumberFormat="1" applyFont="1" applyFill="1" applyBorder="1" applyAlignment="1">
      <alignment vertical="center"/>
    </xf>
    <xf numFmtId="182" fontId="5" fillId="0" borderId="59" xfId="1" applyNumberFormat="1" applyFont="1" applyFill="1" applyBorder="1" applyAlignment="1">
      <alignment horizontal="right" vertical="center"/>
    </xf>
    <xf numFmtId="182" fontId="5" fillId="0" borderId="19" xfId="1" applyNumberFormat="1" applyFont="1" applyFill="1" applyBorder="1" applyAlignment="1">
      <alignment horizontal="right" vertical="center"/>
    </xf>
    <xf numFmtId="182" fontId="5" fillId="0" borderId="54" xfId="1" applyNumberFormat="1" applyFont="1" applyFill="1" applyBorder="1" applyAlignment="1">
      <alignment horizontal="right" vertical="center"/>
    </xf>
    <xf numFmtId="182" fontId="5" fillId="0" borderId="53" xfId="1" applyNumberFormat="1" applyFont="1" applyFill="1" applyBorder="1" applyAlignment="1">
      <alignment horizontal="right" vertical="center"/>
    </xf>
    <xf numFmtId="183" fontId="5" fillId="0" borderId="20" xfId="1" applyNumberFormat="1" applyFont="1" applyFill="1" applyBorder="1" applyAlignment="1">
      <alignment horizontal="right" vertical="center"/>
    </xf>
    <xf numFmtId="184" fontId="5" fillId="0" borderId="19" xfId="0" applyNumberFormat="1" applyFont="1" applyFill="1" applyBorder="1" applyAlignment="1">
      <alignment horizontal="right" vertical="center"/>
    </xf>
    <xf numFmtId="184" fontId="5" fillId="0" borderId="20" xfId="0" applyNumberFormat="1" applyFont="1" applyFill="1" applyBorder="1" applyAlignment="1">
      <alignment horizontal="right" vertical="center"/>
    </xf>
    <xf numFmtId="182" fontId="5" fillId="0" borderId="38"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shrinkToFit="1"/>
    </xf>
    <xf numFmtId="190" fontId="5" fillId="0" borderId="11" xfId="1" applyNumberFormat="1" applyFont="1" applyFill="1" applyBorder="1" applyAlignment="1">
      <alignment horizontal="right" vertical="center" shrinkToFit="1"/>
    </xf>
    <xf numFmtId="191" fontId="5" fillId="0" borderId="42" xfId="0" applyNumberFormat="1" applyFont="1" applyFill="1" applyBorder="1" applyAlignment="1">
      <alignment horizontal="right" vertical="center"/>
    </xf>
    <xf numFmtId="191" fontId="5" fillId="0" borderId="9" xfId="0" applyNumberFormat="1" applyFont="1" applyFill="1" applyBorder="1" applyAlignment="1">
      <alignment horizontal="right" vertical="center"/>
    </xf>
    <xf numFmtId="191" fontId="5" fillId="0" borderId="43" xfId="0" applyNumberFormat="1" applyFont="1" applyFill="1" applyBorder="1" applyAlignment="1">
      <alignment horizontal="right" vertical="center"/>
    </xf>
    <xf numFmtId="187" fontId="5" fillId="0" borderId="14" xfId="0" applyNumberFormat="1" applyFont="1" applyFill="1" applyBorder="1" applyAlignment="1">
      <alignment vertical="center"/>
    </xf>
    <xf numFmtId="187" fontId="5" fillId="0" borderId="15" xfId="0" applyNumberFormat="1" applyFont="1" applyFill="1" applyBorder="1" applyAlignment="1">
      <alignment vertical="center"/>
    </xf>
    <xf numFmtId="181" fontId="5" fillId="0" borderId="16" xfId="0" applyNumberFormat="1" applyFont="1" applyFill="1" applyBorder="1" applyAlignment="1">
      <alignment vertical="center"/>
    </xf>
    <xf numFmtId="195" fontId="5" fillId="0" borderId="4" xfId="3" applyNumberFormat="1" applyFont="1" applyFill="1" applyBorder="1" applyAlignment="1">
      <alignment horizontal="right" vertical="center" wrapText="1"/>
    </xf>
    <xf numFmtId="195" fontId="5" fillId="0" borderId="3" xfId="3" applyNumberFormat="1" applyFont="1" applyFill="1" applyBorder="1" applyAlignment="1">
      <alignment horizontal="right" vertical="center" wrapText="1"/>
    </xf>
    <xf numFmtId="194" fontId="5" fillId="0" borderId="5" xfId="3" applyNumberFormat="1" applyFont="1" applyFill="1" applyBorder="1" applyAlignment="1">
      <alignment horizontal="right" vertical="center" wrapText="1"/>
    </xf>
    <xf numFmtId="184" fontId="5" fillId="0" borderId="40" xfId="0" applyNumberFormat="1" applyFont="1" applyFill="1" applyBorder="1" applyAlignment="1">
      <alignment horizontal="right" vertical="center"/>
    </xf>
    <xf numFmtId="178" fontId="6" fillId="0" borderId="28" xfId="0" applyNumberFormat="1" applyFont="1" applyFill="1" applyBorder="1" applyAlignment="1">
      <alignment horizontal="right" vertical="center"/>
    </xf>
    <xf numFmtId="182" fontId="6" fillId="0" borderId="29" xfId="1" applyNumberFormat="1" applyFont="1" applyFill="1" applyBorder="1" applyAlignment="1">
      <alignment horizontal="right" vertical="center"/>
    </xf>
    <xf numFmtId="176" fontId="6" fillId="0" borderId="27" xfId="0" applyNumberFormat="1" applyFont="1" applyFill="1" applyBorder="1" applyAlignment="1">
      <alignment horizontal="center" vertical="center"/>
    </xf>
    <xf numFmtId="178" fontId="6" fillId="0" borderId="55" xfId="4" applyNumberFormat="1" applyFont="1" applyFill="1" applyBorder="1">
      <alignment vertical="center"/>
    </xf>
    <xf numFmtId="184" fontId="5" fillId="0" borderId="21" xfId="0" applyNumberFormat="1" applyFont="1" applyFill="1" applyBorder="1" applyAlignment="1">
      <alignment horizontal="right" vertical="center"/>
    </xf>
    <xf numFmtId="184" fontId="5" fillId="0" borderId="22" xfId="0" applyNumberFormat="1" applyFont="1" applyFill="1" applyBorder="1" applyAlignment="1">
      <alignment horizontal="right" vertical="center"/>
    </xf>
    <xf numFmtId="184" fontId="5" fillId="0" borderId="39" xfId="0" applyNumberFormat="1" applyFont="1" applyFill="1" applyBorder="1" applyAlignment="1">
      <alignment horizontal="right" vertical="center"/>
    </xf>
    <xf numFmtId="187" fontId="5" fillId="0" borderId="2" xfId="0" applyNumberFormat="1" applyFont="1" applyFill="1" applyBorder="1" applyAlignment="1">
      <alignment vertical="center"/>
    </xf>
    <xf numFmtId="187" fontId="5" fillId="0" borderId="3" xfId="0" applyNumberFormat="1" applyFont="1" applyFill="1" applyBorder="1" applyAlignment="1">
      <alignment vertical="center"/>
    </xf>
    <xf numFmtId="181" fontId="5" fillId="0" borderId="5" xfId="0" applyNumberFormat="1" applyFont="1" applyFill="1" applyBorder="1" applyAlignment="1">
      <alignment vertical="center"/>
    </xf>
    <xf numFmtId="182" fontId="5" fillId="0" borderId="15" xfId="1" applyNumberFormat="1" applyFont="1" applyFill="1" applyBorder="1" applyAlignment="1">
      <alignment horizontal="right" vertical="center"/>
    </xf>
    <xf numFmtId="183" fontId="5" fillId="0" borderId="16" xfId="1" applyNumberFormat="1" applyFont="1" applyFill="1" applyBorder="1" applyAlignment="1">
      <alignment horizontal="right" vertical="center"/>
    </xf>
    <xf numFmtId="182" fontId="5" fillId="0" borderId="14" xfId="1" applyNumberFormat="1" applyFont="1" applyFill="1" applyBorder="1" applyAlignment="1">
      <alignment horizontal="right" vertical="center"/>
    </xf>
    <xf numFmtId="182" fontId="5" fillId="0" borderId="69" xfId="1" applyNumberFormat="1" applyFont="1" applyFill="1" applyBorder="1" applyAlignment="1">
      <alignment vertical="center"/>
    </xf>
    <xf numFmtId="182" fontId="5" fillId="0" borderId="70" xfId="1" applyNumberFormat="1" applyFont="1" applyFill="1" applyBorder="1" applyAlignment="1">
      <alignment vertical="center"/>
    </xf>
    <xf numFmtId="182" fontId="5" fillId="0" borderId="71" xfId="1" applyNumberFormat="1" applyFont="1" applyFill="1" applyBorder="1" applyAlignment="1">
      <alignment vertical="center"/>
    </xf>
    <xf numFmtId="182" fontId="5" fillId="0" borderId="72" xfId="1" applyNumberFormat="1" applyFont="1" applyFill="1" applyBorder="1" applyAlignment="1">
      <alignment vertical="center"/>
    </xf>
    <xf numFmtId="182" fontId="5" fillId="0" borderId="69" xfId="0" applyNumberFormat="1" applyFont="1" applyFill="1" applyBorder="1" applyAlignment="1">
      <alignment vertical="center"/>
    </xf>
    <xf numFmtId="182" fontId="5" fillId="0" borderId="70" xfId="0" applyNumberFormat="1" applyFont="1" applyFill="1" applyBorder="1" applyAlignment="1">
      <alignment vertical="center"/>
    </xf>
    <xf numFmtId="182" fontId="5" fillId="0" borderId="71" xfId="0" applyNumberFormat="1" applyFont="1" applyFill="1" applyBorder="1" applyAlignment="1">
      <alignment vertical="center"/>
    </xf>
    <xf numFmtId="182" fontId="5" fillId="0" borderId="72" xfId="0" applyNumberFormat="1" applyFont="1" applyFill="1" applyBorder="1" applyAlignment="1">
      <alignment vertical="center"/>
    </xf>
    <xf numFmtId="182" fontId="5" fillId="0" borderId="54" xfId="1" applyNumberFormat="1" applyFont="1" applyFill="1" applyBorder="1" applyAlignment="1">
      <alignment vertical="center"/>
    </xf>
    <xf numFmtId="182" fontId="5" fillId="0" borderId="54" xfId="0" applyNumberFormat="1" applyFont="1" applyFill="1" applyBorder="1" applyAlignment="1">
      <alignment vertical="center"/>
    </xf>
    <xf numFmtId="179" fontId="5" fillId="0" borderId="0" xfId="0" applyNumberFormat="1" applyFont="1" applyFill="1" applyBorder="1" applyAlignment="1">
      <alignment horizontal="center" vertical="center"/>
    </xf>
    <xf numFmtId="183" fontId="5" fillId="0" borderId="63" xfId="1" applyNumberFormat="1" applyFont="1" applyFill="1" applyBorder="1" applyAlignment="1">
      <alignment vertical="center"/>
    </xf>
    <xf numFmtId="182" fontId="5" fillId="0" borderId="19" xfId="1" applyNumberFormat="1" applyFont="1" applyFill="1" applyBorder="1" applyAlignment="1">
      <alignment vertical="center"/>
    </xf>
    <xf numFmtId="183" fontId="5" fillId="0" borderId="20" xfId="1" applyNumberFormat="1" applyFont="1" applyFill="1" applyBorder="1" applyAlignment="1">
      <alignment vertical="center"/>
    </xf>
    <xf numFmtId="183" fontId="5" fillId="0" borderId="75" xfId="1" applyNumberFormat="1" applyFont="1" applyFill="1" applyBorder="1" applyAlignment="1">
      <alignment vertical="center"/>
    </xf>
    <xf numFmtId="182" fontId="5" fillId="0" borderId="3" xfId="1" applyNumberFormat="1" applyFont="1" applyFill="1" applyBorder="1" applyAlignment="1">
      <alignment vertical="center"/>
    </xf>
    <xf numFmtId="182" fontId="5" fillId="0" borderId="15" xfId="1" applyNumberFormat="1" applyFont="1" applyFill="1" applyBorder="1" applyAlignment="1">
      <alignment vertical="center"/>
    </xf>
    <xf numFmtId="183" fontId="5" fillId="0" borderId="5" xfId="1" applyNumberFormat="1" applyFont="1" applyFill="1" applyBorder="1" applyAlignment="1">
      <alignment vertical="center"/>
    </xf>
    <xf numFmtId="183" fontId="5" fillId="0" borderId="16" xfId="1" applyNumberFormat="1" applyFont="1" applyFill="1" applyBorder="1" applyAlignment="1">
      <alignment vertical="center"/>
    </xf>
    <xf numFmtId="182" fontId="5" fillId="0" borderId="2" xfId="1" applyNumberFormat="1" applyFont="1" applyFill="1" applyBorder="1" applyAlignment="1">
      <alignment vertical="center"/>
    </xf>
    <xf numFmtId="183" fontId="5" fillId="0" borderId="76" xfId="0" applyNumberFormat="1" applyFont="1" applyFill="1" applyBorder="1" applyAlignment="1">
      <alignment vertical="center"/>
    </xf>
    <xf numFmtId="182" fontId="5" fillId="0" borderId="19" xfId="0" applyNumberFormat="1" applyFont="1" applyFill="1" applyBorder="1" applyAlignment="1">
      <alignment vertical="center"/>
    </xf>
    <xf numFmtId="183" fontId="5" fillId="0" borderId="20" xfId="0" applyNumberFormat="1" applyFont="1" applyFill="1" applyBorder="1" applyAlignment="1">
      <alignment vertical="center"/>
    </xf>
    <xf numFmtId="183" fontId="5" fillId="0" borderId="77" xfId="0" applyNumberFormat="1" applyFont="1" applyFill="1" applyBorder="1" applyAlignment="1">
      <alignment vertical="center"/>
    </xf>
    <xf numFmtId="0" fontId="5" fillId="0" borderId="45" xfId="0" applyFont="1" applyBorder="1" applyAlignment="1">
      <alignment horizontal="center" vertical="center"/>
    </xf>
    <xf numFmtId="0" fontId="5" fillId="0" borderId="19" xfId="0" applyFont="1" applyBorder="1" applyAlignment="1">
      <alignment horizontal="center" vertical="center"/>
    </xf>
    <xf numFmtId="0" fontId="5" fillId="0" borderId="67"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68"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38" fontId="5" fillId="0" borderId="62" xfId="1" applyFont="1" applyBorder="1" applyAlignment="1">
      <alignment horizontal="right"/>
    </xf>
    <xf numFmtId="176" fontId="5" fillId="0" borderId="63" xfId="0" applyNumberFormat="1" applyFont="1" applyBorder="1" applyAlignment="1">
      <alignment horizontal="center" vertical="center"/>
    </xf>
    <xf numFmtId="176" fontId="5" fillId="0" borderId="64" xfId="0" applyNumberFormat="1" applyFont="1" applyBorder="1" applyAlignment="1">
      <alignment horizontal="center" vertical="center"/>
    </xf>
    <xf numFmtId="176" fontId="6" fillId="0" borderId="51" xfId="0" applyNumberFormat="1" applyFont="1" applyFill="1" applyBorder="1" applyAlignment="1">
      <alignment horizontal="center" vertical="center"/>
    </xf>
    <xf numFmtId="176" fontId="6" fillId="0" borderId="65" xfId="0" applyNumberFormat="1" applyFont="1" applyFill="1" applyBorder="1" applyAlignment="1">
      <alignment horizontal="center" vertical="center"/>
    </xf>
    <xf numFmtId="176" fontId="6" fillId="0" borderId="66" xfId="0" applyNumberFormat="1" applyFont="1" applyFill="1" applyBorder="1" applyAlignment="1">
      <alignment horizontal="center" vertical="center"/>
    </xf>
    <xf numFmtId="176" fontId="6" fillId="0" borderId="51" xfId="0" applyNumberFormat="1"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5" fillId="0" borderId="62" xfId="0" applyFont="1" applyBorder="1" applyAlignment="1">
      <alignment horizontal="right"/>
    </xf>
    <xf numFmtId="0" fontId="5" fillId="0" borderId="62" xfId="0" applyFont="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8" xfId="0" applyFont="1" applyFill="1" applyBorder="1" applyAlignment="1">
      <alignment horizontal="center" vertical="center"/>
    </xf>
    <xf numFmtId="177" fontId="5" fillId="0" borderId="0" xfId="0" applyNumberFormat="1" applyFont="1" applyAlignment="1">
      <alignment horizontal="center" vertical="center"/>
    </xf>
    <xf numFmtId="176" fontId="5" fillId="0" borderId="63" xfId="0" applyNumberFormat="1" applyFont="1" applyFill="1" applyBorder="1" applyAlignment="1">
      <alignment horizontal="center" vertical="center"/>
    </xf>
    <xf numFmtId="176" fontId="5" fillId="0" borderId="64" xfId="0" applyNumberFormat="1"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51"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67" xfId="0" applyFont="1" applyFill="1" applyBorder="1" applyAlignment="1">
      <alignment horizontal="center" vertical="center"/>
    </xf>
    <xf numFmtId="176" fontId="5" fillId="0" borderId="73"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86" fontId="5" fillId="0" borderId="40" xfId="0" applyNumberFormat="1" applyFont="1" applyFill="1" applyBorder="1" applyAlignment="1">
      <alignment horizontal="right" vertical="center"/>
    </xf>
    <xf numFmtId="186" fontId="5" fillId="0" borderId="8" xfId="0" applyNumberFormat="1" applyFont="1" applyFill="1" applyBorder="1" applyAlignment="1">
      <alignment horizontal="right" vertical="center"/>
    </xf>
    <xf numFmtId="182" fontId="5" fillId="0" borderId="38" xfId="1" applyNumberFormat="1" applyFont="1" applyFill="1" applyBorder="1" applyAlignment="1">
      <alignment horizontal="right" vertical="center"/>
    </xf>
    <xf numFmtId="182" fontId="5" fillId="0" borderId="9"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xf>
    <xf numFmtId="190" fontId="5" fillId="0" borderId="11" xfId="1" applyNumberFormat="1" applyFont="1" applyFill="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1" xfId="0" applyBorder="1" applyAlignment="1">
      <alignment horizontal="right"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74" xfId="0" applyFont="1" applyFill="1" applyBorder="1" applyAlignment="1">
      <alignment horizontal="center" vertical="center"/>
    </xf>
    <xf numFmtId="178" fontId="5" fillId="0" borderId="38" xfId="2" applyNumberFormat="1" applyFill="1" applyBorder="1" applyAlignment="1">
      <alignment horizontal="right" vertical="center"/>
    </xf>
    <xf numFmtId="0" fontId="0" fillId="0" borderId="9" xfId="0" applyBorder="1" applyAlignment="1">
      <alignment vertical="center"/>
    </xf>
    <xf numFmtId="178" fontId="5" fillId="0" borderId="40" xfId="2" applyNumberFormat="1" applyFill="1" applyBorder="1" applyAlignment="1">
      <alignment horizontal="right" vertical="center"/>
    </xf>
    <xf numFmtId="0" fontId="0" fillId="0" borderId="8" xfId="0" applyBorder="1" applyAlignment="1">
      <alignment vertical="center"/>
    </xf>
    <xf numFmtId="177" fontId="5" fillId="0" borderId="0" xfId="0" applyNumberFormat="1" applyFont="1" applyFill="1" applyAlignment="1">
      <alignment horizontal="center" vertical="center"/>
    </xf>
    <xf numFmtId="38" fontId="6" fillId="0" borderId="51" xfId="1" applyFont="1" applyFill="1" applyBorder="1" applyAlignment="1">
      <alignment horizontal="center" vertical="center" wrapText="1"/>
    </xf>
    <xf numFmtId="38" fontId="6" fillId="0" borderId="65" xfId="1" applyFont="1" applyFill="1" applyBorder="1" applyAlignment="1">
      <alignment horizontal="center" vertical="center"/>
    </xf>
    <xf numFmtId="38" fontId="6" fillId="0" borderId="66" xfId="1" applyFont="1" applyFill="1" applyBorder="1" applyAlignment="1">
      <alignment horizontal="center" vertical="center"/>
    </xf>
  </cellXfs>
  <cellStyles count="9">
    <cellStyle name="桁区切り" xfId="1" builtinId="6"/>
    <cellStyle name="標準" xfId="0" builtinId="0"/>
    <cellStyle name="標準 2" xfId="2" xr:uid="{00000000-0005-0000-0000-000002000000}"/>
    <cellStyle name="標準 3" xfId="8" xr:uid="{00000000-0005-0000-0000-000003000000}"/>
    <cellStyle name="標準 4" xfId="7" xr:uid="{00000000-0005-0000-0000-000004000000}"/>
    <cellStyle name="標準_kyuyo_h_7-2_給与比較データ一覧作成(指定統計年用)" xfId="3" xr:uid="{00000000-0005-0000-0000-000005000000}"/>
    <cellStyle name="標準_バス運転手給与情報" xfId="4" xr:uid="{00000000-0005-0000-0000-000006000000}"/>
    <cellStyle name="標準_政令指定都市の技能労務職（190308室長提出）" xfId="5" xr:uid="{00000000-0005-0000-0000-000007000000}"/>
    <cellStyle name="標準_政令指定都市の技能労務職（190308室長提出） 2"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P47"/>
  <sheetViews>
    <sheetView showGridLines="0" tabSelected="1" view="pageBreakPreview" topLeftCell="A5" zoomScale="80" zoomScaleNormal="70" zoomScaleSheetLayoutView="80" workbookViewId="0">
      <pane xSplit="3" ySplit="5" topLeftCell="D10" activePane="bottomRight" state="frozen"/>
      <selection activeCell="U36" sqref="U36"/>
      <selection pane="topRight" activeCell="U36" sqref="U36"/>
      <selection pane="bottomLeft" activeCell="U36" sqref="U36"/>
      <selection pane="bottomRight" activeCell="B5" sqref="B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11"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8"/>
      <c r="D4" s="8"/>
      <c r="E4" s="8"/>
      <c r="F4" s="8"/>
      <c r="G4" s="9"/>
      <c r="H4" s="8"/>
      <c r="I4" s="8"/>
      <c r="J4" s="8"/>
      <c r="K4" s="8"/>
      <c r="L4" s="8"/>
    </row>
    <row r="5" spans="2:16" ht="21" customHeight="1" x14ac:dyDescent="0.2">
      <c r="B5" s="10" t="s">
        <v>124</v>
      </c>
      <c r="C5" s="11"/>
    </row>
    <row r="6" spans="2:16" ht="19.5" customHeight="1" thickBot="1" x14ac:dyDescent="0.25">
      <c r="B6" s="12" t="s">
        <v>36</v>
      </c>
      <c r="C6" s="13"/>
      <c r="D6" s="13"/>
      <c r="G6" s="14" t="s">
        <v>39</v>
      </c>
      <c r="L6" s="15" t="s">
        <v>40</v>
      </c>
    </row>
    <row r="7" spans="2:16" ht="28" customHeight="1" x14ac:dyDescent="0.2">
      <c r="B7" s="231" t="s">
        <v>84</v>
      </c>
      <c r="C7" s="234" t="s">
        <v>83</v>
      </c>
      <c r="D7" s="239" t="s">
        <v>19</v>
      </c>
      <c r="E7" s="240"/>
      <c r="F7" s="240"/>
      <c r="G7" s="241"/>
      <c r="H7" s="16"/>
      <c r="I7" s="236" t="s">
        <v>20</v>
      </c>
      <c r="J7" s="237"/>
      <c r="K7" s="237"/>
      <c r="L7" s="238"/>
      <c r="N7" s="225" t="s">
        <v>23</v>
      </c>
      <c r="O7" s="228" t="s">
        <v>24</v>
      </c>
      <c r="P7" s="17"/>
    </row>
    <row r="8" spans="2:16" ht="29.5" customHeight="1" x14ac:dyDescent="0.2">
      <c r="B8" s="232"/>
      <c r="C8" s="235"/>
      <c r="D8" s="18" t="s">
        <v>0</v>
      </c>
      <c r="E8" s="19" t="s">
        <v>28</v>
      </c>
      <c r="F8" s="22" t="s">
        <v>29</v>
      </c>
      <c r="G8" s="20" t="s">
        <v>43</v>
      </c>
      <c r="H8" s="211"/>
      <c r="I8" s="18" t="s">
        <v>0</v>
      </c>
      <c r="J8" s="21" t="s">
        <v>28</v>
      </c>
      <c r="K8" s="22" t="s">
        <v>35</v>
      </c>
      <c r="L8" s="23" t="s">
        <v>33</v>
      </c>
      <c r="N8" s="226"/>
      <c r="O8" s="229"/>
      <c r="P8" s="17"/>
    </row>
    <row r="9" spans="2:16" ht="13.5" thickBot="1" x14ac:dyDescent="0.25">
      <c r="B9" s="24"/>
      <c r="C9" s="25"/>
      <c r="D9" s="26"/>
      <c r="E9" s="27" t="s">
        <v>1</v>
      </c>
      <c r="F9" s="28" t="s">
        <v>2</v>
      </c>
      <c r="G9" s="29"/>
      <c r="H9" s="211"/>
      <c r="I9" s="30"/>
      <c r="J9" s="31" t="s">
        <v>21</v>
      </c>
      <c r="K9" s="27" t="s">
        <v>22</v>
      </c>
      <c r="L9" s="32"/>
      <c r="N9" s="227"/>
      <c r="O9" s="230"/>
      <c r="P9" s="17"/>
    </row>
    <row r="10" spans="2:16" ht="21" customHeight="1" x14ac:dyDescent="0.2">
      <c r="B10" s="33" t="s">
        <v>44</v>
      </c>
      <c r="C10" s="34" t="s">
        <v>3</v>
      </c>
      <c r="D10" s="35">
        <v>46.6</v>
      </c>
      <c r="E10" s="36">
        <v>361.6</v>
      </c>
      <c r="F10" s="36">
        <v>328</v>
      </c>
      <c r="G10" s="37">
        <v>47.2</v>
      </c>
      <c r="H10" s="53"/>
      <c r="I10" s="201">
        <v>46.962653821243521</v>
      </c>
      <c r="J10" s="203">
        <v>306.03299465673575</v>
      </c>
      <c r="K10" s="203">
        <v>285.50982836787568</v>
      </c>
      <c r="L10" s="212">
        <v>16469.333333333332</v>
      </c>
      <c r="M10" s="2"/>
      <c r="N10" s="87">
        <f>IFERROR(E10/J10,"-")</f>
        <v>1.1815719426122384</v>
      </c>
      <c r="O10" s="88">
        <f>IFERROR(F10/K10,"-")</f>
        <v>1.1488220979117267</v>
      </c>
      <c r="P10" s="38"/>
    </row>
    <row r="11" spans="2:16" ht="21" customHeight="1" x14ac:dyDescent="0.2">
      <c r="B11" s="39" t="s">
        <v>46</v>
      </c>
      <c r="C11" s="40" t="s">
        <v>4</v>
      </c>
      <c r="D11" s="41">
        <v>58.4</v>
      </c>
      <c r="E11" s="36">
        <v>399.5</v>
      </c>
      <c r="F11" s="36">
        <v>340.1</v>
      </c>
      <c r="G11" s="37">
        <v>1</v>
      </c>
      <c r="H11" s="53"/>
      <c r="I11" s="213">
        <v>46.962653821243521</v>
      </c>
      <c r="J11" s="209">
        <v>306.03299465673575</v>
      </c>
      <c r="K11" s="209">
        <v>285.50982836787568</v>
      </c>
      <c r="L11" s="214">
        <v>16469.333333333332</v>
      </c>
      <c r="M11" s="2"/>
      <c r="N11" s="173">
        <f t="shared" ref="N11:N29" si="0">IFERROR(E11/J11,"-")</f>
        <v>1.3054147983229789</v>
      </c>
      <c r="O11" s="174">
        <f t="shared" ref="O11:O29" si="1">IFERROR(F11/K11,"-")</f>
        <v>1.1912024253042022</v>
      </c>
      <c r="P11" s="38"/>
    </row>
    <row r="12" spans="2:16" ht="21" customHeight="1" x14ac:dyDescent="0.2">
      <c r="B12" s="39" t="s">
        <v>47</v>
      </c>
      <c r="C12" s="40" t="s">
        <v>5</v>
      </c>
      <c r="D12" s="41">
        <v>48.1</v>
      </c>
      <c r="E12" s="36">
        <v>444.5</v>
      </c>
      <c r="F12" s="36">
        <v>410.8</v>
      </c>
      <c r="G12" s="37">
        <v>22.5</v>
      </c>
      <c r="H12" s="53"/>
      <c r="I12" s="213">
        <v>46.962653821243521</v>
      </c>
      <c r="J12" s="209">
        <v>306.03299465673575</v>
      </c>
      <c r="K12" s="209">
        <v>285.50982836787568</v>
      </c>
      <c r="L12" s="214">
        <v>16469.333333333332</v>
      </c>
      <c r="M12" s="2"/>
      <c r="N12" s="173">
        <f t="shared" si="0"/>
        <v>1.4524577668449665</v>
      </c>
      <c r="O12" s="174">
        <f t="shared" si="1"/>
        <v>1.4388296275065164</v>
      </c>
      <c r="P12" s="38"/>
    </row>
    <row r="13" spans="2:16" ht="21" customHeight="1" x14ac:dyDescent="0.2">
      <c r="B13" s="39" t="s">
        <v>48</v>
      </c>
      <c r="C13" s="40" t="s">
        <v>6</v>
      </c>
      <c r="D13" s="41">
        <v>53.9</v>
      </c>
      <c r="E13" s="36">
        <v>446.7</v>
      </c>
      <c r="F13" s="36">
        <v>420.8</v>
      </c>
      <c r="G13" s="37">
        <v>4.0999999999999996</v>
      </c>
      <c r="H13" s="53"/>
      <c r="I13" s="213">
        <v>46.962653821243521</v>
      </c>
      <c r="J13" s="209">
        <v>306.03299465673575</v>
      </c>
      <c r="K13" s="209">
        <v>285.50982836787568</v>
      </c>
      <c r="L13" s="214">
        <v>16469.333333333332</v>
      </c>
      <c r="M13" s="2"/>
      <c r="N13" s="173">
        <f t="shared" si="0"/>
        <v>1.4596465341949303</v>
      </c>
      <c r="O13" s="174">
        <f t="shared" si="1"/>
        <v>1.4738546914672399</v>
      </c>
      <c r="P13" s="38"/>
    </row>
    <row r="14" spans="2:16" ht="21" customHeight="1" x14ac:dyDescent="0.2">
      <c r="B14" s="39" t="s">
        <v>49</v>
      </c>
      <c r="C14" s="40" t="s">
        <v>7</v>
      </c>
      <c r="D14" s="41">
        <v>45.1</v>
      </c>
      <c r="E14" s="36">
        <v>391</v>
      </c>
      <c r="F14" s="36">
        <v>366.3</v>
      </c>
      <c r="G14" s="37">
        <v>121.7</v>
      </c>
      <c r="H14" s="53"/>
      <c r="I14" s="213">
        <v>46.962653821243521</v>
      </c>
      <c r="J14" s="209">
        <v>306.03299465673575</v>
      </c>
      <c r="K14" s="209">
        <v>285.50982836787568</v>
      </c>
      <c r="L14" s="214">
        <v>16469.333333333332</v>
      </c>
      <c r="M14" s="2"/>
      <c r="N14" s="173">
        <f t="shared" si="0"/>
        <v>1.2776400153799368</v>
      </c>
      <c r="O14" s="174">
        <f t="shared" si="1"/>
        <v>1.2829680928812974</v>
      </c>
      <c r="P14" s="38"/>
    </row>
    <row r="15" spans="2:16" ht="21" customHeight="1" x14ac:dyDescent="0.2">
      <c r="B15" s="39" t="s">
        <v>50</v>
      </c>
      <c r="C15" s="40" t="s">
        <v>8</v>
      </c>
      <c r="D15" s="41">
        <v>52.1</v>
      </c>
      <c r="E15" s="36">
        <v>431.6</v>
      </c>
      <c r="F15" s="36">
        <v>399.3</v>
      </c>
      <c r="G15" s="37">
        <v>64.099999999999994</v>
      </c>
      <c r="H15" s="53"/>
      <c r="I15" s="213">
        <v>46.962653821243521</v>
      </c>
      <c r="J15" s="209">
        <v>306.03299465673575</v>
      </c>
      <c r="K15" s="209">
        <v>285.50982836787568</v>
      </c>
      <c r="L15" s="214">
        <v>16469.333333333332</v>
      </c>
      <c r="M15" s="2"/>
      <c r="N15" s="173">
        <f t="shared" si="0"/>
        <v>1.4103054492019969</v>
      </c>
      <c r="O15" s="174">
        <f t="shared" si="1"/>
        <v>1.3985508039516845</v>
      </c>
      <c r="P15" s="38"/>
    </row>
    <row r="16" spans="2:16" ht="21" customHeight="1" x14ac:dyDescent="0.2">
      <c r="B16" s="39">
        <v>141500</v>
      </c>
      <c r="C16" s="40" t="s">
        <v>95</v>
      </c>
      <c r="D16" s="41">
        <v>52.8</v>
      </c>
      <c r="E16" s="36">
        <v>395.8</v>
      </c>
      <c r="F16" s="36">
        <v>376.9</v>
      </c>
      <c r="G16" s="37">
        <v>13.6</v>
      </c>
      <c r="H16" s="53"/>
      <c r="I16" s="213">
        <v>46.962653821243521</v>
      </c>
      <c r="J16" s="209">
        <v>306.03299465673575</v>
      </c>
      <c r="K16" s="209">
        <v>285.50982836787568</v>
      </c>
      <c r="L16" s="214">
        <v>16469.333333333332</v>
      </c>
      <c r="M16" s="2"/>
      <c r="N16" s="173">
        <f t="shared" si="0"/>
        <v>1.293324598688949</v>
      </c>
      <c r="O16" s="174">
        <f t="shared" si="1"/>
        <v>1.320094660679664</v>
      </c>
      <c r="P16" s="38"/>
    </row>
    <row r="17" spans="2:16" ht="21" customHeight="1" x14ac:dyDescent="0.2">
      <c r="B17" s="39" t="s">
        <v>51</v>
      </c>
      <c r="C17" s="40" t="s">
        <v>62</v>
      </c>
      <c r="D17" s="41">
        <v>54.3</v>
      </c>
      <c r="E17" s="36">
        <v>389</v>
      </c>
      <c r="F17" s="36">
        <v>361.5</v>
      </c>
      <c r="G17" s="37">
        <v>6.8</v>
      </c>
      <c r="H17" s="53"/>
      <c r="I17" s="213">
        <v>46.962653821243521</v>
      </c>
      <c r="J17" s="209">
        <v>306.03299465673575</v>
      </c>
      <c r="K17" s="209">
        <v>285.50982836787568</v>
      </c>
      <c r="L17" s="214">
        <v>16469.333333333332</v>
      </c>
      <c r="M17" s="2"/>
      <c r="N17" s="173">
        <f t="shared" si="0"/>
        <v>1.2711047723345152</v>
      </c>
      <c r="O17" s="174">
        <f t="shared" si="1"/>
        <v>1.2661560621801502</v>
      </c>
      <c r="P17" s="38"/>
    </row>
    <row r="18" spans="2:16" ht="21" customHeight="1" x14ac:dyDescent="0.2">
      <c r="B18" s="39" t="s">
        <v>52</v>
      </c>
      <c r="C18" s="40" t="s">
        <v>9</v>
      </c>
      <c r="D18" s="41">
        <v>55.2</v>
      </c>
      <c r="E18" s="36">
        <v>436.9</v>
      </c>
      <c r="F18" s="36">
        <v>423.5</v>
      </c>
      <c r="G18" s="37">
        <v>6.6</v>
      </c>
      <c r="H18" s="53"/>
      <c r="I18" s="213">
        <v>46.962653821243521</v>
      </c>
      <c r="J18" s="209">
        <v>306.03299465673575</v>
      </c>
      <c r="K18" s="209">
        <v>285.50982836787568</v>
      </c>
      <c r="L18" s="214">
        <v>16469.333333333332</v>
      </c>
      <c r="M18" s="2"/>
      <c r="N18" s="173">
        <f t="shared" si="0"/>
        <v>1.4276238432723642</v>
      </c>
      <c r="O18" s="174">
        <f t="shared" si="1"/>
        <v>1.4833114587366352</v>
      </c>
      <c r="P18" s="38"/>
    </row>
    <row r="19" spans="2:16" ht="21" customHeight="1" x14ac:dyDescent="0.2">
      <c r="B19" s="39" t="s">
        <v>53</v>
      </c>
      <c r="C19" s="40" t="s">
        <v>63</v>
      </c>
      <c r="D19" s="41">
        <v>53.6</v>
      </c>
      <c r="E19" s="36">
        <v>413.8</v>
      </c>
      <c r="F19" s="36">
        <v>406.2</v>
      </c>
      <c r="G19" s="37">
        <v>7.9</v>
      </c>
      <c r="H19" s="53"/>
      <c r="I19" s="213">
        <v>46.962653821243521</v>
      </c>
      <c r="J19" s="209">
        <v>306.03299465673575</v>
      </c>
      <c r="K19" s="209">
        <v>285.50982836787568</v>
      </c>
      <c r="L19" s="214">
        <v>16469.333333333332</v>
      </c>
      <c r="M19" s="2"/>
      <c r="N19" s="173">
        <f t="shared" si="0"/>
        <v>1.352141786097744</v>
      </c>
      <c r="O19" s="174">
        <f t="shared" si="1"/>
        <v>1.4227180980845837</v>
      </c>
      <c r="P19" s="38"/>
    </row>
    <row r="20" spans="2:16" ht="21" customHeight="1" x14ac:dyDescent="0.2">
      <c r="B20" s="39" t="s">
        <v>54</v>
      </c>
      <c r="C20" s="40" t="s">
        <v>10</v>
      </c>
      <c r="D20" s="41">
        <v>53.1</v>
      </c>
      <c r="E20" s="36">
        <v>440.5</v>
      </c>
      <c r="F20" s="36">
        <v>413.7</v>
      </c>
      <c r="G20" s="37">
        <v>86.8</v>
      </c>
      <c r="H20" s="53"/>
      <c r="I20" s="213">
        <v>46.962653821243521</v>
      </c>
      <c r="J20" s="209">
        <v>306.03299465673575</v>
      </c>
      <c r="K20" s="209">
        <v>285.50982836787568</v>
      </c>
      <c r="L20" s="214">
        <v>16469.333333333332</v>
      </c>
      <c r="M20" s="2"/>
      <c r="N20" s="173">
        <f t="shared" si="0"/>
        <v>1.4393872807541233</v>
      </c>
      <c r="O20" s="174">
        <f t="shared" si="1"/>
        <v>1.4489868960551262</v>
      </c>
      <c r="P20" s="38"/>
    </row>
    <row r="21" spans="2:16" ht="21" customHeight="1" x14ac:dyDescent="0.2">
      <c r="B21" s="39" t="s">
        <v>55</v>
      </c>
      <c r="C21" s="40" t="s">
        <v>11</v>
      </c>
      <c r="D21" s="41">
        <v>52.9</v>
      </c>
      <c r="E21" s="36">
        <v>420.5</v>
      </c>
      <c r="F21" s="36">
        <v>386.8</v>
      </c>
      <c r="G21" s="37">
        <v>48.5</v>
      </c>
      <c r="H21" s="53"/>
      <c r="I21" s="213">
        <v>46.962653821243521</v>
      </c>
      <c r="J21" s="209">
        <v>306.03299465673575</v>
      </c>
      <c r="K21" s="209">
        <v>285.50982836787568</v>
      </c>
      <c r="L21" s="214">
        <v>16469.333333333332</v>
      </c>
      <c r="M21" s="2"/>
      <c r="N21" s="173">
        <f t="shared" si="0"/>
        <v>1.3740348502999065</v>
      </c>
      <c r="O21" s="174">
        <f t="shared" si="1"/>
        <v>1.3547694740007803</v>
      </c>
      <c r="P21" s="38"/>
    </row>
    <row r="22" spans="2:16" ht="21" customHeight="1" x14ac:dyDescent="0.2">
      <c r="B22" s="39" t="s">
        <v>56</v>
      </c>
      <c r="C22" s="40" t="s">
        <v>12</v>
      </c>
      <c r="D22" s="41">
        <v>53.6</v>
      </c>
      <c r="E22" s="36">
        <v>370.5</v>
      </c>
      <c r="F22" s="36">
        <v>364.9</v>
      </c>
      <c r="G22" s="37">
        <v>135.80000000000001</v>
      </c>
      <c r="H22" s="53"/>
      <c r="I22" s="213">
        <v>46.962653821243521</v>
      </c>
      <c r="J22" s="209">
        <v>306.03299465673575</v>
      </c>
      <c r="K22" s="209">
        <v>285.50982836787568</v>
      </c>
      <c r="L22" s="214">
        <v>16469.333333333332</v>
      </c>
      <c r="M22" s="2"/>
      <c r="N22" s="173">
        <f t="shared" si="0"/>
        <v>1.2106537741643648</v>
      </c>
      <c r="O22" s="174">
        <f t="shared" si="1"/>
        <v>1.2780645839267961</v>
      </c>
      <c r="P22" s="38"/>
    </row>
    <row r="23" spans="2:16" ht="21" customHeight="1" x14ac:dyDescent="0.2">
      <c r="B23" s="39" t="s">
        <v>57</v>
      </c>
      <c r="C23" s="40" t="s">
        <v>13</v>
      </c>
      <c r="D23" s="41">
        <v>56.3</v>
      </c>
      <c r="E23" s="36">
        <v>423.8</v>
      </c>
      <c r="F23" s="36">
        <v>393.3</v>
      </c>
      <c r="G23" s="37">
        <v>1.2</v>
      </c>
      <c r="H23" s="53"/>
      <c r="I23" s="213">
        <v>46.962653821243521</v>
      </c>
      <c r="J23" s="209">
        <v>306.03299465673575</v>
      </c>
      <c r="K23" s="209">
        <v>285.50982836787568</v>
      </c>
      <c r="L23" s="214">
        <v>16469.333333333332</v>
      </c>
      <c r="M23" s="2"/>
      <c r="N23" s="173">
        <f t="shared" si="0"/>
        <v>1.3848180013248523</v>
      </c>
      <c r="O23" s="174">
        <f t="shared" si="1"/>
        <v>1.3775357655752505</v>
      </c>
      <c r="P23" s="38"/>
    </row>
    <row r="24" spans="2:16" ht="21" customHeight="1" x14ac:dyDescent="0.2">
      <c r="B24" s="39" t="s">
        <v>58</v>
      </c>
      <c r="C24" s="40" t="s">
        <v>14</v>
      </c>
      <c r="D24" s="41">
        <v>50.5</v>
      </c>
      <c r="E24" s="36">
        <v>426.8</v>
      </c>
      <c r="F24" s="36">
        <v>402.9</v>
      </c>
      <c r="G24" s="37">
        <v>71.2</v>
      </c>
      <c r="H24" s="53"/>
      <c r="I24" s="213">
        <v>46.962653821243521</v>
      </c>
      <c r="J24" s="209">
        <v>306.03299465673575</v>
      </c>
      <c r="K24" s="209">
        <v>285.50982836787568</v>
      </c>
      <c r="L24" s="214">
        <v>16469.333333333332</v>
      </c>
      <c r="M24" s="2"/>
      <c r="N24" s="173">
        <f t="shared" si="0"/>
        <v>1.3946208658929848</v>
      </c>
      <c r="O24" s="174">
        <f t="shared" si="1"/>
        <v>1.4111598269775449</v>
      </c>
      <c r="P24" s="38"/>
    </row>
    <row r="25" spans="2:16" ht="21" customHeight="1" x14ac:dyDescent="0.2">
      <c r="B25" s="39">
        <v>331007</v>
      </c>
      <c r="C25" s="40" t="s">
        <v>94</v>
      </c>
      <c r="D25" s="41">
        <v>44.4</v>
      </c>
      <c r="E25" s="36">
        <v>424.9</v>
      </c>
      <c r="F25" s="36">
        <v>387.1</v>
      </c>
      <c r="G25" s="37">
        <v>10.199999999999999</v>
      </c>
      <c r="H25" s="53"/>
      <c r="I25" s="213">
        <v>46.962653821243521</v>
      </c>
      <c r="J25" s="209">
        <v>306.03299465673575</v>
      </c>
      <c r="K25" s="209">
        <v>285.50982836787568</v>
      </c>
      <c r="L25" s="214">
        <v>16469.333333333332</v>
      </c>
      <c r="M25" s="2"/>
      <c r="N25" s="173">
        <f t="shared" si="0"/>
        <v>1.3884123849998342</v>
      </c>
      <c r="O25" s="174">
        <f t="shared" si="1"/>
        <v>1.3558202259196022</v>
      </c>
      <c r="P25" s="38"/>
    </row>
    <row r="26" spans="2:16" ht="21" customHeight="1" x14ac:dyDescent="0.2">
      <c r="B26" s="39" t="s">
        <v>59</v>
      </c>
      <c r="C26" s="40" t="s">
        <v>15</v>
      </c>
      <c r="D26" s="41">
        <v>51.1</v>
      </c>
      <c r="E26" s="36">
        <v>498.7</v>
      </c>
      <c r="F26" s="36">
        <v>453.5</v>
      </c>
      <c r="G26" s="37">
        <v>21.9</v>
      </c>
      <c r="H26" s="53"/>
      <c r="I26" s="213">
        <v>46.962653821243521</v>
      </c>
      <c r="J26" s="209">
        <v>306.03299465673575</v>
      </c>
      <c r="K26" s="209">
        <v>285.50982836787568</v>
      </c>
      <c r="L26" s="214">
        <v>16469.333333333332</v>
      </c>
      <c r="M26" s="2"/>
      <c r="N26" s="173">
        <f t="shared" si="0"/>
        <v>1.6295628533758939</v>
      </c>
      <c r="O26" s="174">
        <f t="shared" si="1"/>
        <v>1.5883866506188051</v>
      </c>
      <c r="P26" s="38"/>
    </row>
    <row r="27" spans="2:16" ht="21" customHeight="1" x14ac:dyDescent="0.2">
      <c r="B27" s="39" t="s">
        <v>60</v>
      </c>
      <c r="C27" s="40" t="s">
        <v>16</v>
      </c>
      <c r="D27" s="41" t="s">
        <v>45</v>
      </c>
      <c r="E27" s="36" t="s">
        <v>45</v>
      </c>
      <c r="F27" s="36" t="s">
        <v>45</v>
      </c>
      <c r="G27" s="37">
        <v>0</v>
      </c>
      <c r="H27" s="53"/>
      <c r="I27" s="213">
        <v>46.962653821243521</v>
      </c>
      <c r="J27" s="209">
        <v>306.03299465673575</v>
      </c>
      <c r="K27" s="209">
        <v>285.50982836787568</v>
      </c>
      <c r="L27" s="214">
        <v>16469.333333333332</v>
      </c>
      <c r="M27" s="2"/>
      <c r="N27" s="173" t="str">
        <f t="shared" si="0"/>
        <v>-</v>
      </c>
      <c r="O27" s="174" t="str">
        <f t="shared" si="1"/>
        <v>-</v>
      </c>
      <c r="P27" s="38"/>
    </row>
    <row r="28" spans="2:16" ht="21" customHeight="1" x14ac:dyDescent="0.2">
      <c r="B28" s="39" t="s">
        <v>61</v>
      </c>
      <c r="C28" s="40" t="s">
        <v>17</v>
      </c>
      <c r="D28" s="41">
        <v>56.3</v>
      </c>
      <c r="E28" s="36">
        <v>418</v>
      </c>
      <c r="F28" s="36">
        <v>391.5</v>
      </c>
      <c r="G28" s="37">
        <v>3.6</v>
      </c>
      <c r="H28" s="53"/>
      <c r="I28" s="213">
        <v>46.962653821243521</v>
      </c>
      <c r="J28" s="209">
        <v>306.03299465673575</v>
      </c>
      <c r="K28" s="209">
        <v>285.50982836787568</v>
      </c>
      <c r="L28" s="214">
        <v>16469.333333333332</v>
      </c>
      <c r="M28" s="2"/>
      <c r="N28" s="173">
        <f t="shared" si="0"/>
        <v>1.3658657964931293</v>
      </c>
      <c r="O28" s="174">
        <f t="shared" si="1"/>
        <v>1.3712312540623204</v>
      </c>
      <c r="P28" s="38"/>
    </row>
    <row r="29" spans="2:16" ht="21" customHeight="1" thickBot="1" x14ac:dyDescent="0.25">
      <c r="B29" s="39" t="s">
        <v>102</v>
      </c>
      <c r="C29" s="40" t="s">
        <v>103</v>
      </c>
      <c r="D29" s="41">
        <v>53.3</v>
      </c>
      <c r="E29" s="36">
        <v>434.4</v>
      </c>
      <c r="F29" s="36">
        <v>403</v>
      </c>
      <c r="G29" s="37">
        <v>13</v>
      </c>
      <c r="H29" s="53"/>
      <c r="I29" s="202">
        <v>46.962653821243521</v>
      </c>
      <c r="J29" s="204">
        <v>306.03299465673575</v>
      </c>
      <c r="K29" s="204">
        <v>285.50982836787568</v>
      </c>
      <c r="L29" s="215">
        <v>16469.333333333332</v>
      </c>
      <c r="M29" s="2"/>
      <c r="N29" s="192">
        <f t="shared" si="0"/>
        <v>1.4194547894655871</v>
      </c>
      <c r="O29" s="193">
        <f t="shared" si="1"/>
        <v>1.4115100776171521</v>
      </c>
      <c r="P29" s="38"/>
    </row>
    <row r="30" spans="2:16" ht="21" customHeight="1" thickTop="1" thickBot="1" x14ac:dyDescent="0.25">
      <c r="B30" s="42"/>
      <c r="C30" s="43" t="s">
        <v>41</v>
      </c>
      <c r="D30" s="44">
        <v>50.7</v>
      </c>
      <c r="E30" s="45">
        <v>408.6</v>
      </c>
      <c r="F30" s="45">
        <v>384.6</v>
      </c>
      <c r="G30" s="46">
        <v>687.7</v>
      </c>
      <c r="H30" s="53"/>
      <c r="I30" s="47">
        <v>46.962653821243521</v>
      </c>
      <c r="J30" s="45">
        <v>306.03299465673575</v>
      </c>
      <c r="K30" s="45">
        <v>285.50982836787568</v>
      </c>
      <c r="L30" s="46">
        <v>16469.333333333332</v>
      </c>
      <c r="M30" s="2"/>
      <c r="N30" s="48">
        <f>IFERROR(E30/$J$30,"-")</f>
        <v>1.3351501541796476</v>
      </c>
      <c r="O30" s="49">
        <f>IFERROR(10/$K$30,"-")</f>
        <v>3.5025063960723378E-2</v>
      </c>
      <c r="P30" s="38"/>
    </row>
    <row r="31" spans="2:16" ht="15" customHeight="1" thickBot="1" x14ac:dyDescent="0.25">
      <c r="B31" s="2"/>
      <c r="C31" s="50"/>
      <c r="D31" s="51"/>
      <c r="E31" s="52"/>
      <c r="F31" s="52"/>
      <c r="G31" s="53"/>
      <c r="H31" s="53"/>
      <c r="I31" s="52"/>
      <c r="J31" s="52"/>
      <c r="K31" s="52"/>
      <c r="L31" s="54"/>
      <c r="M31" s="2"/>
      <c r="N31" s="38"/>
      <c r="O31" s="38"/>
      <c r="P31" s="38"/>
    </row>
    <row r="32" spans="2:16" ht="23.25" customHeight="1" thickBot="1" x14ac:dyDescent="0.25">
      <c r="B32" s="2"/>
      <c r="C32" s="190" t="s">
        <v>42</v>
      </c>
      <c r="D32" s="188">
        <v>50.9</v>
      </c>
      <c r="E32" s="189">
        <v>402.3</v>
      </c>
      <c r="F32" s="189">
        <v>379</v>
      </c>
      <c r="G32" s="55">
        <v>2142.1</v>
      </c>
      <c r="H32" s="56"/>
      <c r="I32" s="57">
        <v>46.962653821243521</v>
      </c>
      <c r="J32" s="58">
        <v>306.03299465673575</v>
      </c>
      <c r="K32" s="58">
        <v>285.50982836787568</v>
      </c>
      <c r="L32" s="55">
        <v>16469.333333333332</v>
      </c>
      <c r="M32" s="59"/>
      <c r="N32" s="60">
        <f>E32/J32</f>
        <v>1.3145641385865694</v>
      </c>
      <c r="O32" s="61">
        <f>F32/K32</f>
        <v>1.3274499241114162</v>
      </c>
      <c r="P32" s="62"/>
    </row>
    <row r="33" spans="2:16" ht="19.5" customHeight="1" x14ac:dyDescent="0.2">
      <c r="B33" s="2"/>
      <c r="C33" s="5"/>
      <c r="D33" s="6"/>
      <c r="E33" s="63"/>
      <c r="F33" s="233" t="s">
        <v>127</v>
      </c>
      <c r="G33" s="233"/>
      <c r="H33" s="64"/>
      <c r="I33" s="242" t="s">
        <v>128</v>
      </c>
      <c r="J33" s="243"/>
      <c r="K33" s="243"/>
      <c r="L33" s="243"/>
      <c r="M33" s="2"/>
      <c r="N33" s="63"/>
      <c r="O33" s="63"/>
      <c r="P33" s="2"/>
    </row>
    <row r="34" spans="2:16" x14ac:dyDescent="0.2">
      <c r="B34" s="2"/>
      <c r="C34" s="65"/>
      <c r="D34" s="66"/>
      <c r="E34" s="63"/>
      <c r="F34" s="63"/>
      <c r="G34" s="63"/>
      <c r="H34" s="63"/>
      <c r="I34" s="63"/>
      <c r="J34" s="63"/>
      <c r="K34" s="63"/>
      <c r="L34" s="63"/>
      <c r="M34" s="2"/>
      <c r="N34" s="63"/>
      <c r="O34" s="63"/>
      <c r="P34" s="2"/>
    </row>
    <row r="35" spans="2:16" ht="13.5" customHeight="1" x14ac:dyDescent="0.2">
      <c r="B35" s="67" t="s">
        <v>90</v>
      </c>
      <c r="D35" s="66"/>
      <c r="E35" s="64"/>
      <c r="F35" s="64"/>
      <c r="G35" s="63"/>
      <c r="H35" s="64"/>
      <c r="I35" s="64"/>
      <c r="J35" s="68"/>
      <c r="K35" s="64"/>
      <c r="L35" s="64"/>
      <c r="N35" s="64"/>
      <c r="O35" s="64"/>
    </row>
    <row r="36" spans="2:16" ht="13.5" customHeight="1" x14ac:dyDescent="0.2">
      <c r="B36" s="7" t="s">
        <v>107</v>
      </c>
      <c r="E36" s="64"/>
      <c r="F36" s="64"/>
      <c r="G36" s="63"/>
      <c r="H36" s="64"/>
      <c r="I36" s="64"/>
      <c r="J36" s="64"/>
      <c r="K36" s="64"/>
      <c r="L36" s="64"/>
      <c r="N36" s="64"/>
      <c r="O36" s="64"/>
    </row>
    <row r="37" spans="2:16" ht="13.5" customHeight="1" x14ac:dyDescent="0.2">
      <c r="B37" s="7" t="s">
        <v>91</v>
      </c>
      <c r="E37" s="64"/>
      <c r="F37" s="64"/>
      <c r="G37" s="63"/>
      <c r="H37" s="64"/>
      <c r="I37" s="64"/>
      <c r="J37" s="64"/>
      <c r="K37" s="64"/>
      <c r="L37" s="64"/>
      <c r="N37" s="64"/>
      <c r="O37" s="64"/>
    </row>
    <row r="38" spans="2:16" ht="13.5" customHeight="1" x14ac:dyDescent="0.2">
      <c r="B38" s="7" t="s">
        <v>92</v>
      </c>
      <c r="E38" s="64"/>
      <c r="F38" s="64"/>
      <c r="G38" s="63"/>
      <c r="H38" s="64"/>
      <c r="I38" s="64"/>
      <c r="J38" s="64"/>
      <c r="K38" s="64"/>
      <c r="L38" s="64"/>
      <c r="N38" s="64"/>
      <c r="O38" s="64"/>
    </row>
    <row r="39" spans="2:16" ht="13.5" customHeight="1" x14ac:dyDescent="0.2">
      <c r="B39" s="7" t="s">
        <v>93</v>
      </c>
      <c r="E39" s="64"/>
      <c r="F39" s="64"/>
      <c r="G39" s="63"/>
      <c r="H39" s="64"/>
      <c r="I39" s="64"/>
      <c r="J39" s="64"/>
      <c r="K39" s="64"/>
      <c r="L39" s="64"/>
      <c r="N39" s="64"/>
      <c r="O39" s="64"/>
    </row>
    <row r="40" spans="2:16" ht="13.5" customHeight="1" x14ac:dyDescent="0.2">
      <c r="B40" s="7" t="s">
        <v>87</v>
      </c>
      <c r="D40" s="64"/>
      <c r="E40" s="64"/>
      <c r="F40" s="64"/>
      <c r="G40" s="63"/>
      <c r="H40" s="64"/>
      <c r="I40" s="64"/>
      <c r="J40" s="64"/>
      <c r="K40" s="64"/>
      <c r="M40" s="64"/>
      <c r="N40" s="64"/>
      <c r="O40" s="64"/>
    </row>
    <row r="41" spans="2:16" ht="13.5" customHeight="1" x14ac:dyDescent="0.2">
      <c r="B41" s="7" t="s">
        <v>88</v>
      </c>
      <c r="D41" s="64"/>
      <c r="E41" s="64"/>
      <c r="F41" s="64"/>
      <c r="G41" s="63"/>
      <c r="H41" s="64"/>
      <c r="I41" s="64"/>
      <c r="J41" s="64"/>
      <c r="K41" s="64"/>
      <c r="M41" s="64"/>
      <c r="N41" s="64"/>
      <c r="O41" s="64"/>
    </row>
    <row r="42" spans="2:16" ht="13.5" customHeight="1" x14ac:dyDescent="0.2">
      <c r="B42" s="7" t="s">
        <v>125</v>
      </c>
      <c r="D42" s="64"/>
      <c r="E42" s="64"/>
      <c r="F42" s="64"/>
      <c r="G42" s="63"/>
      <c r="H42" s="64"/>
      <c r="I42" s="64"/>
      <c r="J42" s="64"/>
      <c r="K42" s="64"/>
      <c r="M42" s="64"/>
      <c r="N42" s="64"/>
      <c r="O42" s="64"/>
    </row>
    <row r="43" spans="2:16" ht="13.5" customHeight="1" x14ac:dyDescent="0.2">
      <c r="B43" s="69" t="s">
        <v>89</v>
      </c>
      <c r="D43" s="64"/>
      <c r="E43" s="64"/>
      <c r="F43" s="64"/>
      <c r="G43" s="63"/>
      <c r="H43" s="64"/>
      <c r="I43" s="64"/>
      <c r="J43" s="64"/>
      <c r="K43" s="64"/>
      <c r="M43" s="64"/>
      <c r="N43" s="64"/>
      <c r="O43" s="64"/>
    </row>
    <row r="44" spans="2:16" ht="13" customHeight="1" x14ac:dyDescent="0.2">
      <c r="C44" s="67"/>
    </row>
    <row r="45" spans="2:16" ht="13" customHeight="1" x14ac:dyDescent="0.2"/>
    <row r="46" spans="2:16" ht="13" customHeight="1" x14ac:dyDescent="0.2"/>
    <row r="47" spans="2:16" ht="13" customHeight="1" x14ac:dyDescent="0.2"/>
  </sheetData>
  <mergeCells count="8">
    <mergeCell ref="N7:N9"/>
    <mergeCell ref="O7:O9"/>
    <mergeCell ref="B7:B8"/>
    <mergeCell ref="F33:G33"/>
    <mergeCell ref="C7:C8"/>
    <mergeCell ref="I7:L7"/>
    <mergeCell ref="D7:G7"/>
    <mergeCell ref="I33:L33"/>
  </mergeCells>
  <phoneticPr fontId="4"/>
  <printOptions horizontalCentered="1" verticalCentered="1"/>
  <pageMargins left="0.27559055118110237" right="0.31496062992125984" top="0.47244094488188981" bottom="0.55118110236220474" header="0.31496062992125984" footer="0.31496062992125984"/>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Q69"/>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B5" sqref="B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7" ht="22.5" customHeight="1" x14ac:dyDescent="0.2">
      <c r="C4" s="249"/>
      <c r="D4" s="249"/>
      <c r="E4" s="249"/>
      <c r="F4" s="249"/>
      <c r="G4" s="9"/>
    </row>
    <row r="5" spans="2:17" ht="21" customHeight="1" x14ac:dyDescent="0.2">
      <c r="B5" s="10" t="s">
        <v>124</v>
      </c>
      <c r="C5" s="72"/>
      <c r="I5" s="2"/>
      <c r="J5" s="2"/>
      <c r="K5" s="2"/>
      <c r="L5" s="2"/>
    </row>
    <row r="6" spans="2:17" ht="19.5" customHeight="1" thickBot="1" x14ac:dyDescent="0.25">
      <c r="B6" s="12" t="s">
        <v>37</v>
      </c>
      <c r="C6" s="73"/>
      <c r="D6" s="13"/>
      <c r="F6" s="74"/>
      <c r="G6" s="14" t="s">
        <v>39</v>
      </c>
      <c r="I6" s="2"/>
      <c r="J6" s="2"/>
      <c r="K6" s="2"/>
      <c r="L6" s="75" t="s">
        <v>40</v>
      </c>
    </row>
    <row r="7" spans="2:17" ht="28" customHeight="1" x14ac:dyDescent="0.2">
      <c r="B7" s="244" t="s">
        <v>84</v>
      </c>
      <c r="C7" s="250" t="s">
        <v>83</v>
      </c>
      <c r="D7" s="236" t="s">
        <v>25</v>
      </c>
      <c r="E7" s="252"/>
      <c r="F7" s="252"/>
      <c r="G7" s="253"/>
      <c r="H7" s="2"/>
      <c r="I7" s="254" t="s">
        <v>109</v>
      </c>
      <c r="J7" s="252"/>
      <c r="K7" s="252"/>
      <c r="L7" s="253"/>
      <c r="M7" s="2"/>
      <c r="N7" s="255" t="s">
        <v>23</v>
      </c>
      <c r="O7" s="246" t="s">
        <v>24</v>
      </c>
      <c r="P7" s="42"/>
    </row>
    <row r="8" spans="2:17" ht="29.5" customHeight="1" x14ac:dyDescent="0.2">
      <c r="B8" s="245"/>
      <c r="C8" s="251"/>
      <c r="D8" s="76" t="s">
        <v>0</v>
      </c>
      <c r="E8" s="77" t="s">
        <v>28</v>
      </c>
      <c r="F8" s="78" t="s">
        <v>29</v>
      </c>
      <c r="G8" s="20" t="s">
        <v>43</v>
      </c>
      <c r="H8" s="2"/>
      <c r="I8" s="18" t="s">
        <v>0</v>
      </c>
      <c r="J8" s="21" t="s">
        <v>28</v>
      </c>
      <c r="K8" s="22" t="s">
        <v>35</v>
      </c>
      <c r="L8" s="23" t="s">
        <v>33</v>
      </c>
      <c r="M8" s="2"/>
      <c r="N8" s="256"/>
      <c r="O8" s="247"/>
      <c r="P8" s="42"/>
    </row>
    <row r="9" spans="2:17" ht="13.5" thickBot="1" x14ac:dyDescent="0.25">
      <c r="B9" s="79"/>
      <c r="C9" s="80"/>
      <c r="D9" s="26"/>
      <c r="E9" s="27" t="s">
        <v>26</v>
      </c>
      <c r="F9" s="28" t="s">
        <v>27</v>
      </c>
      <c r="G9" s="29"/>
      <c r="H9" s="2"/>
      <c r="I9" s="26"/>
      <c r="J9" s="27" t="s">
        <v>30</v>
      </c>
      <c r="K9" s="28" t="s">
        <v>31</v>
      </c>
      <c r="L9" s="29"/>
      <c r="M9" s="2"/>
      <c r="N9" s="257"/>
      <c r="O9" s="248"/>
      <c r="P9" s="42"/>
    </row>
    <row r="10" spans="2:17" ht="21" customHeight="1" x14ac:dyDescent="0.2">
      <c r="B10" s="33" t="s">
        <v>44</v>
      </c>
      <c r="C10" s="81" t="s">
        <v>3</v>
      </c>
      <c r="D10" s="82">
        <v>51</v>
      </c>
      <c r="E10" s="36">
        <v>340.7</v>
      </c>
      <c r="F10" s="36">
        <v>340.7</v>
      </c>
      <c r="G10" s="37">
        <v>10.1</v>
      </c>
      <c r="H10" s="2"/>
      <c r="I10" s="181">
        <v>45.480352005415469</v>
      </c>
      <c r="J10" s="182">
        <v>220.32883736672875</v>
      </c>
      <c r="K10" s="182">
        <v>205.15879167371801</v>
      </c>
      <c r="L10" s="160">
        <v>1969.6666666666667</v>
      </c>
      <c r="M10" s="2"/>
      <c r="N10" s="87">
        <f>IFERROR(E10/J10,"-")</f>
        <v>1.5463250479233372</v>
      </c>
      <c r="O10" s="88">
        <f>IFERROR(F10/K10,"-")</f>
        <v>1.660664879240686</v>
      </c>
      <c r="P10" s="38"/>
      <c r="Q10" s="83"/>
    </row>
    <row r="11" spans="2:17" ht="21" customHeight="1" x14ac:dyDescent="0.2">
      <c r="B11" s="39" t="s">
        <v>46</v>
      </c>
      <c r="C11" s="84" t="s">
        <v>4</v>
      </c>
      <c r="D11" s="85">
        <v>49.5</v>
      </c>
      <c r="E11" s="36">
        <v>436.3</v>
      </c>
      <c r="F11" s="36">
        <v>406.3</v>
      </c>
      <c r="G11" s="37">
        <v>10.199999999999999</v>
      </c>
      <c r="H11" s="2"/>
      <c r="I11" s="162">
        <v>45.491691842900302</v>
      </c>
      <c r="J11" s="163">
        <v>242.37638469284994</v>
      </c>
      <c r="K11" s="163">
        <v>219.97326283987917</v>
      </c>
      <c r="L11" s="164">
        <v>662</v>
      </c>
      <c r="M11" s="2"/>
      <c r="N11" s="87">
        <f t="shared" ref="N11:N30" si="0">IFERROR(E11/J11,"-")</f>
        <v>1.8000928619877661</v>
      </c>
      <c r="O11" s="88">
        <f t="shared" ref="O11:O30" si="1">IFERROR(F11/K11,"-")</f>
        <v>1.8470426576149395</v>
      </c>
      <c r="P11" s="38"/>
      <c r="Q11" s="83"/>
    </row>
    <row r="12" spans="2:17" ht="21" customHeight="1" x14ac:dyDescent="0.2">
      <c r="B12" s="39" t="s">
        <v>47</v>
      </c>
      <c r="C12" s="84" t="s">
        <v>5</v>
      </c>
      <c r="D12" s="85">
        <v>51.8</v>
      </c>
      <c r="E12" s="36">
        <v>409.5</v>
      </c>
      <c r="F12" s="36">
        <v>409.5</v>
      </c>
      <c r="G12" s="37">
        <v>13.1</v>
      </c>
      <c r="H12" s="2"/>
      <c r="I12" s="162">
        <v>44.207073777286539</v>
      </c>
      <c r="J12" s="163">
        <v>262.35390991986736</v>
      </c>
      <c r="K12" s="163">
        <v>245.55142304504005</v>
      </c>
      <c r="L12" s="164">
        <v>1206.3333333333333</v>
      </c>
      <c r="M12" s="2"/>
      <c r="N12" s="87">
        <f t="shared" si="0"/>
        <v>1.5608686759235892</v>
      </c>
      <c r="O12" s="88">
        <f t="shared" si="1"/>
        <v>1.6676751245090029</v>
      </c>
      <c r="P12" s="38"/>
      <c r="Q12" s="83"/>
    </row>
    <row r="13" spans="2:17" ht="21" customHeight="1" x14ac:dyDescent="0.2">
      <c r="B13" s="39" t="s">
        <v>48</v>
      </c>
      <c r="C13" s="84" t="s">
        <v>6</v>
      </c>
      <c r="D13" s="85">
        <v>45.3</v>
      </c>
      <c r="E13" s="36">
        <v>351.1</v>
      </c>
      <c r="F13" s="36">
        <v>344.1</v>
      </c>
      <c r="G13" s="37">
        <v>10.3</v>
      </c>
      <c r="H13" s="2"/>
      <c r="I13" s="162">
        <v>44.744752658344886</v>
      </c>
      <c r="J13" s="163">
        <v>259.69472954230241</v>
      </c>
      <c r="K13" s="163">
        <v>243.07531206657421</v>
      </c>
      <c r="L13" s="164">
        <v>1442</v>
      </c>
      <c r="M13" s="2"/>
      <c r="N13" s="87">
        <f t="shared" si="0"/>
        <v>1.3519719888763024</v>
      </c>
      <c r="O13" s="88">
        <f t="shared" si="1"/>
        <v>1.4156106478874204</v>
      </c>
      <c r="P13" s="38"/>
      <c r="Q13" s="83"/>
    </row>
    <row r="14" spans="2:17" ht="21" customHeight="1" x14ac:dyDescent="0.2">
      <c r="B14" s="39" t="s">
        <v>49</v>
      </c>
      <c r="C14" s="84" t="s">
        <v>7</v>
      </c>
      <c r="D14" s="85">
        <v>50.1</v>
      </c>
      <c r="E14" s="36">
        <v>387.9</v>
      </c>
      <c r="F14" s="36">
        <v>387.6</v>
      </c>
      <c r="G14" s="37">
        <v>38</v>
      </c>
      <c r="H14" s="2"/>
      <c r="I14" s="195">
        <v>43.199418040737143</v>
      </c>
      <c r="J14" s="196">
        <v>284.98892660847076</v>
      </c>
      <c r="K14" s="196">
        <v>264.53160362107985</v>
      </c>
      <c r="L14" s="197">
        <v>2062</v>
      </c>
      <c r="M14" s="2"/>
      <c r="N14" s="87">
        <f t="shared" si="0"/>
        <v>1.3611055159799685</v>
      </c>
      <c r="O14" s="88">
        <f t="shared" si="1"/>
        <v>1.4652313549469338</v>
      </c>
      <c r="P14" s="38"/>
      <c r="Q14" s="83"/>
    </row>
    <row r="15" spans="2:17" ht="21" customHeight="1" x14ac:dyDescent="0.2">
      <c r="B15" s="39" t="s">
        <v>50</v>
      </c>
      <c r="C15" s="84" t="s">
        <v>8</v>
      </c>
      <c r="D15" s="85">
        <v>54</v>
      </c>
      <c r="E15" s="36">
        <v>392.1</v>
      </c>
      <c r="F15" s="36">
        <v>392.1</v>
      </c>
      <c r="G15" s="37">
        <v>16.7</v>
      </c>
      <c r="H15" s="2"/>
      <c r="I15" s="195">
        <v>43.199418040737143</v>
      </c>
      <c r="J15" s="196">
        <v>284.98892660847076</v>
      </c>
      <c r="K15" s="196">
        <v>264.53160362107985</v>
      </c>
      <c r="L15" s="197">
        <v>2062</v>
      </c>
      <c r="M15" s="2"/>
      <c r="N15" s="87">
        <f t="shared" si="0"/>
        <v>1.3758429306928222</v>
      </c>
      <c r="O15" s="88">
        <f t="shared" si="1"/>
        <v>1.4822425548882681</v>
      </c>
      <c r="P15" s="38"/>
      <c r="Q15" s="83"/>
    </row>
    <row r="16" spans="2:17" ht="21" customHeight="1" x14ac:dyDescent="0.2">
      <c r="B16" s="39">
        <v>141500</v>
      </c>
      <c r="C16" s="84" t="s">
        <v>95</v>
      </c>
      <c r="D16" s="85">
        <v>56.9</v>
      </c>
      <c r="E16" s="36">
        <v>353.4</v>
      </c>
      <c r="F16" s="36">
        <v>353.4</v>
      </c>
      <c r="G16" s="37">
        <v>7.1</v>
      </c>
      <c r="H16" s="2"/>
      <c r="I16" s="195">
        <v>43.199418040737143</v>
      </c>
      <c r="J16" s="196">
        <v>284.98892660847076</v>
      </c>
      <c r="K16" s="196">
        <v>264.53160362107985</v>
      </c>
      <c r="L16" s="197">
        <v>2062</v>
      </c>
      <c r="M16" s="2"/>
      <c r="N16" s="87">
        <f t="shared" si="0"/>
        <v>1.2400481808386721</v>
      </c>
      <c r="O16" s="88">
        <f t="shared" si="1"/>
        <v>1.3359462353927922</v>
      </c>
      <c r="P16" s="38"/>
      <c r="Q16" s="83"/>
    </row>
    <row r="17" spans="2:17" ht="21" customHeight="1" x14ac:dyDescent="0.2">
      <c r="B17" s="39" t="s">
        <v>51</v>
      </c>
      <c r="C17" s="84" t="s">
        <v>62</v>
      </c>
      <c r="D17" s="85">
        <v>52.9</v>
      </c>
      <c r="E17" s="36">
        <v>353.6</v>
      </c>
      <c r="F17" s="36">
        <v>353.2</v>
      </c>
      <c r="G17" s="37">
        <v>11.9</v>
      </c>
      <c r="H17" s="2"/>
      <c r="I17" s="162">
        <v>43.49964711071901</v>
      </c>
      <c r="J17" s="163">
        <v>226.36162329069253</v>
      </c>
      <c r="K17" s="163">
        <v>214.55760917512131</v>
      </c>
      <c r="L17" s="164">
        <v>755.66666666666663</v>
      </c>
      <c r="M17" s="2"/>
      <c r="N17" s="87">
        <f t="shared" si="0"/>
        <v>1.5621022453347075</v>
      </c>
      <c r="O17" s="88">
        <f t="shared" si="1"/>
        <v>1.6461779256298441</v>
      </c>
      <c r="P17" s="38"/>
      <c r="Q17" s="83"/>
    </row>
    <row r="18" spans="2:17" ht="21" customHeight="1" x14ac:dyDescent="0.2">
      <c r="B18" s="39" t="s">
        <v>52</v>
      </c>
      <c r="C18" s="84" t="s">
        <v>9</v>
      </c>
      <c r="D18" s="85">
        <v>55.8</v>
      </c>
      <c r="E18" s="36">
        <v>423.3</v>
      </c>
      <c r="F18" s="36">
        <v>406.6</v>
      </c>
      <c r="G18" s="37">
        <v>2.4</v>
      </c>
      <c r="H18" s="2"/>
      <c r="I18" s="195">
        <v>42.81126609442061</v>
      </c>
      <c r="J18" s="196">
        <v>258.90705472103002</v>
      </c>
      <c r="K18" s="196">
        <v>236.93358369098712</v>
      </c>
      <c r="L18" s="197">
        <v>1242.6666666666667</v>
      </c>
      <c r="M18" s="2"/>
      <c r="N18" s="87">
        <f t="shared" si="0"/>
        <v>1.6349496557986876</v>
      </c>
      <c r="O18" s="88">
        <f t="shared" si="1"/>
        <v>1.7160927280376377</v>
      </c>
      <c r="P18" s="38"/>
      <c r="Q18" s="83"/>
    </row>
    <row r="19" spans="2:17" ht="21" customHeight="1" x14ac:dyDescent="0.2">
      <c r="B19" s="39" t="s">
        <v>53</v>
      </c>
      <c r="C19" s="84" t="s">
        <v>63</v>
      </c>
      <c r="D19" s="85">
        <v>50.2</v>
      </c>
      <c r="E19" s="36">
        <v>381.5</v>
      </c>
      <c r="F19" s="36">
        <v>380.5</v>
      </c>
      <c r="G19" s="37">
        <v>4.7</v>
      </c>
      <c r="H19" s="2"/>
      <c r="I19" s="195">
        <v>42.81126609442061</v>
      </c>
      <c r="J19" s="196">
        <v>258.90705472103002</v>
      </c>
      <c r="K19" s="196">
        <v>236.93358369098712</v>
      </c>
      <c r="L19" s="197">
        <v>1242.6666666666667</v>
      </c>
      <c r="M19" s="2"/>
      <c r="N19" s="87">
        <f t="shared" si="0"/>
        <v>1.4735017568797526</v>
      </c>
      <c r="O19" s="88">
        <f t="shared" si="1"/>
        <v>1.6059352755000518</v>
      </c>
      <c r="P19" s="38"/>
      <c r="Q19" s="83"/>
    </row>
    <row r="20" spans="2:17" ht="21" customHeight="1" x14ac:dyDescent="0.2">
      <c r="B20" s="39" t="s">
        <v>54</v>
      </c>
      <c r="C20" s="84" t="s">
        <v>10</v>
      </c>
      <c r="D20" s="85">
        <v>53.7</v>
      </c>
      <c r="E20" s="36">
        <v>372.7</v>
      </c>
      <c r="F20" s="36">
        <v>372.7</v>
      </c>
      <c r="G20" s="37">
        <v>47.7</v>
      </c>
      <c r="H20" s="2"/>
      <c r="I20" s="162">
        <v>41.408683872807643</v>
      </c>
      <c r="J20" s="163">
        <v>277.29496649080284</v>
      </c>
      <c r="K20" s="163">
        <v>248.31204905176099</v>
      </c>
      <c r="L20" s="164">
        <v>2337.6666666666665</v>
      </c>
      <c r="M20" s="2"/>
      <c r="N20" s="87">
        <f t="shared" si="0"/>
        <v>1.3440561316945561</v>
      </c>
      <c r="O20" s="88">
        <f t="shared" si="1"/>
        <v>1.5009340119548937</v>
      </c>
      <c r="P20" s="38"/>
      <c r="Q20" s="83"/>
    </row>
    <row r="21" spans="2:17" ht="21" customHeight="1" x14ac:dyDescent="0.2">
      <c r="B21" s="39" t="s">
        <v>55</v>
      </c>
      <c r="C21" s="84" t="s">
        <v>11</v>
      </c>
      <c r="D21" s="85">
        <v>54.8</v>
      </c>
      <c r="E21" s="36">
        <v>385.3</v>
      </c>
      <c r="F21" s="36">
        <v>385.3</v>
      </c>
      <c r="G21" s="37">
        <v>20.100000000000001</v>
      </c>
      <c r="H21" s="2"/>
      <c r="I21" s="162">
        <v>43.294358605821053</v>
      </c>
      <c r="J21" s="163">
        <v>283.83104563420773</v>
      </c>
      <c r="K21" s="163">
        <v>258.0687387711103</v>
      </c>
      <c r="L21" s="164">
        <v>927.66666666666663</v>
      </c>
      <c r="M21" s="2"/>
      <c r="N21" s="87">
        <f t="shared" si="0"/>
        <v>1.3574977294645991</v>
      </c>
      <c r="O21" s="88">
        <f t="shared" si="1"/>
        <v>1.4930130702182232</v>
      </c>
      <c r="P21" s="38"/>
      <c r="Q21" s="83"/>
    </row>
    <row r="22" spans="2:17" ht="21" customHeight="1" x14ac:dyDescent="0.2">
      <c r="B22" s="39" t="s">
        <v>56</v>
      </c>
      <c r="C22" s="84" t="s">
        <v>12</v>
      </c>
      <c r="D22" s="85">
        <v>54.7</v>
      </c>
      <c r="E22" s="36">
        <v>331.2</v>
      </c>
      <c r="F22" s="36">
        <v>331.2</v>
      </c>
      <c r="G22" s="37">
        <v>35.799999999999997</v>
      </c>
      <c r="H22" s="2"/>
      <c r="I22" s="195">
        <v>42.055896141363142</v>
      </c>
      <c r="J22" s="196">
        <v>271.07268902512322</v>
      </c>
      <c r="K22" s="196">
        <v>248.61640822214207</v>
      </c>
      <c r="L22" s="197">
        <v>2773</v>
      </c>
      <c r="M22" s="2"/>
      <c r="N22" s="87">
        <f t="shared" si="0"/>
        <v>1.2218125005182803</v>
      </c>
      <c r="O22" s="88">
        <f t="shared" si="1"/>
        <v>1.3321727329600401</v>
      </c>
      <c r="P22" s="38"/>
      <c r="Q22" s="83"/>
    </row>
    <row r="23" spans="2:17" ht="21" customHeight="1" x14ac:dyDescent="0.2">
      <c r="B23" s="39" t="s">
        <v>57</v>
      </c>
      <c r="C23" s="84" t="s">
        <v>13</v>
      </c>
      <c r="D23" s="85" t="s">
        <v>45</v>
      </c>
      <c r="E23" s="86" t="s">
        <v>45</v>
      </c>
      <c r="F23" s="86" t="s">
        <v>45</v>
      </c>
      <c r="G23" s="37">
        <v>0</v>
      </c>
      <c r="H23" s="2"/>
      <c r="I23" s="195">
        <v>42.055896141363142</v>
      </c>
      <c r="J23" s="196">
        <v>271.07268902512322</v>
      </c>
      <c r="K23" s="196">
        <v>248.61640822214207</v>
      </c>
      <c r="L23" s="197">
        <v>2773</v>
      </c>
      <c r="M23" s="2"/>
      <c r="N23" s="87" t="str">
        <f t="shared" si="0"/>
        <v>-</v>
      </c>
      <c r="O23" s="88" t="str">
        <f t="shared" si="1"/>
        <v>-</v>
      </c>
      <c r="P23" s="38"/>
      <c r="Q23" s="83"/>
    </row>
    <row r="24" spans="2:17" ht="21" customHeight="1" x14ac:dyDescent="0.2">
      <c r="B24" s="39" t="s">
        <v>58</v>
      </c>
      <c r="C24" s="84" t="s">
        <v>14</v>
      </c>
      <c r="D24" s="85">
        <v>48.3</v>
      </c>
      <c r="E24" s="36">
        <v>382.2</v>
      </c>
      <c r="F24" s="36">
        <v>382.2</v>
      </c>
      <c r="G24" s="37">
        <v>24.8</v>
      </c>
      <c r="H24" s="2"/>
      <c r="I24" s="162">
        <v>42.958880356700519</v>
      </c>
      <c r="J24" s="163">
        <v>266.99811741392119</v>
      </c>
      <c r="K24" s="163">
        <v>250.66239782016348</v>
      </c>
      <c r="L24" s="164">
        <v>1345.6666666666667</v>
      </c>
      <c r="M24" s="2"/>
      <c r="N24" s="87">
        <f t="shared" si="0"/>
        <v>1.4314707672919054</v>
      </c>
      <c r="O24" s="88">
        <f t="shared" si="1"/>
        <v>1.5247600091746012</v>
      </c>
      <c r="P24" s="38"/>
      <c r="Q24" s="83"/>
    </row>
    <row r="25" spans="2:17" ht="21" customHeight="1" x14ac:dyDescent="0.2">
      <c r="B25" s="39">
        <v>331007</v>
      </c>
      <c r="C25" s="84" t="s">
        <v>94</v>
      </c>
      <c r="D25" s="85">
        <v>44.9</v>
      </c>
      <c r="E25" s="36">
        <v>354.9</v>
      </c>
      <c r="F25" s="36">
        <v>354.9</v>
      </c>
      <c r="G25" s="37">
        <v>8</v>
      </c>
      <c r="H25" s="2"/>
      <c r="I25" s="162">
        <v>46.598913886733904</v>
      </c>
      <c r="J25" s="163">
        <v>245.67626066718384</v>
      </c>
      <c r="K25" s="163">
        <v>223.72847168347556</v>
      </c>
      <c r="L25" s="164">
        <v>429.66666666666669</v>
      </c>
      <c r="M25" s="2"/>
      <c r="N25" s="87">
        <f t="shared" si="0"/>
        <v>1.4445840189695043</v>
      </c>
      <c r="O25" s="88">
        <f t="shared" si="1"/>
        <v>1.586297878537793</v>
      </c>
      <c r="P25" s="38"/>
      <c r="Q25" s="83"/>
    </row>
    <row r="26" spans="2:17" ht="21" customHeight="1" x14ac:dyDescent="0.2">
      <c r="B26" s="39" t="s">
        <v>59</v>
      </c>
      <c r="C26" s="84" t="s">
        <v>15</v>
      </c>
      <c r="D26" s="85">
        <v>54.8</v>
      </c>
      <c r="E26" s="36">
        <v>379.3</v>
      </c>
      <c r="F26" s="36">
        <v>378.4</v>
      </c>
      <c r="G26" s="37">
        <v>13.1</v>
      </c>
      <c r="H26" s="2"/>
      <c r="I26" s="162">
        <v>45.475151515151509</v>
      </c>
      <c r="J26" s="163">
        <v>241.40909090909091</v>
      </c>
      <c r="K26" s="163">
        <v>220.47419913419913</v>
      </c>
      <c r="L26" s="164">
        <v>770</v>
      </c>
      <c r="M26" s="2"/>
      <c r="N26" s="87">
        <f t="shared" si="0"/>
        <v>1.5711918659386179</v>
      </c>
      <c r="O26" s="88">
        <f t="shared" si="1"/>
        <v>1.716300598827321</v>
      </c>
      <c r="P26" s="38"/>
      <c r="Q26" s="83"/>
    </row>
    <row r="27" spans="2:17" ht="21" customHeight="1" x14ac:dyDescent="0.2">
      <c r="B27" s="39" t="s">
        <v>60</v>
      </c>
      <c r="C27" s="84" t="s">
        <v>16</v>
      </c>
      <c r="D27" s="85" t="s">
        <v>45</v>
      </c>
      <c r="E27" s="36" t="s">
        <v>45</v>
      </c>
      <c r="F27" s="36" t="s">
        <v>45</v>
      </c>
      <c r="G27" s="37">
        <v>0</v>
      </c>
      <c r="H27" s="2"/>
      <c r="I27" s="195">
        <v>43.061902693310167</v>
      </c>
      <c r="J27" s="196">
        <v>243.96629018245005</v>
      </c>
      <c r="K27" s="196">
        <v>225.07591225021721</v>
      </c>
      <c r="L27" s="197">
        <v>1534.6666666666667</v>
      </c>
      <c r="M27" s="2"/>
      <c r="N27" s="87" t="str">
        <f t="shared" si="0"/>
        <v>-</v>
      </c>
      <c r="O27" s="88" t="str">
        <f t="shared" si="1"/>
        <v>-</v>
      </c>
      <c r="P27" s="38"/>
      <c r="Q27" s="83"/>
    </row>
    <row r="28" spans="2:17" ht="21" customHeight="1" x14ac:dyDescent="0.2">
      <c r="B28" s="39" t="s">
        <v>61</v>
      </c>
      <c r="C28" s="40" t="s">
        <v>17</v>
      </c>
      <c r="D28" s="85">
        <v>47.7</v>
      </c>
      <c r="E28" s="36">
        <v>349.2</v>
      </c>
      <c r="F28" s="36">
        <v>348.6</v>
      </c>
      <c r="G28" s="37">
        <v>17.5</v>
      </c>
      <c r="H28" s="2"/>
      <c r="I28" s="195">
        <v>43.061902693310167</v>
      </c>
      <c r="J28" s="196">
        <v>243.96629018245005</v>
      </c>
      <c r="K28" s="196">
        <v>225.07591225021721</v>
      </c>
      <c r="L28" s="197">
        <v>1534.6666666666667</v>
      </c>
      <c r="M28" s="2"/>
      <c r="N28" s="87">
        <f t="shared" si="0"/>
        <v>1.4313452884775637</v>
      </c>
      <c r="O28" s="88">
        <f t="shared" si="1"/>
        <v>1.5488107835033937</v>
      </c>
      <c r="P28" s="38"/>
      <c r="Q28" s="83"/>
    </row>
    <row r="29" spans="2:17" ht="21" customHeight="1" thickBot="1" x14ac:dyDescent="0.25">
      <c r="B29" s="39" t="s">
        <v>102</v>
      </c>
      <c r="C29" s="40" t="s">
        <v>103</v>
      </c>
      <c r="D29" s="89">
        <v>52.8</v>
      </c>
      <c r="E29" s="36">
        <v>366.6</v>
      </c>
      <c r="F29" s="36">
        <v>366.6</v>
      </c>
      <c r="G29" s="37">
        <v>6</v>
      </c>
      <c r="H29" s="2"/>
      <c r="I29" s="165">
        <v>46.665562565720293</v>
      </c>
      <c r="J29" s="166">
        <v>214.35173501577287</v>
      </c>
      <c r="K29" s="166">
        <v>203.3241850683491</v>
      </c>
      <c r="L29" s="167">
        <v>634</v>
      </c>
      <c r="M29" s="2"/>
      <c r="N29" s="192">
        <f t="shared" si="0"/>
        <v>1.7102730704420195</v>
      </c>
      <c r="O29" s="193">
        <f>IFERROR(F29/K29,"-")</f>
        <v>1.8030319407244368</v>
      </c>
      <c r="P29" s="38"/>
      <c r="Q29" s="83"/>
    </row>
    <row r="30" spans="2:17" ht="19" customHeight="1" thickTop="1" thickBot="1" x14ac:dyDescent="0.25">
      <c r="B30" s="42"/>
      <c r="C30" s="43" t="s">
        <v>41</v>
      </c>
      <c r="D30" s="90">
        <v>51.8</v>
      </c>
      <c r="E30" s="45">
        <v>372</v>
      </c>
      <c r="F30" s="45">
        <v>370.4</v>
      </c>
      <c r="G30" s="46">
        <v>297.5</v>
      </c>
      <c r="H30" s="2"/>
      <c r="I30" s="91">
        <v>43.538116725836964</v>
      </c>
      <c r="J30" s="92">
        <v>258.30710375261287</v>
      </c>
      <c r="K30" s="92">
        <v>238.16090115796808</v>
      </c>
      <c r="L30" s="46">
        <v>20092.666666666668</v>
      </c>
      <c r="M30" s="2"/>
      <c r="N30" s="48">
        <f t="shared" si="0"/>
        <v>1.4401462236062761</v>
      </c>
      <c r="O30" s="49">
        <f t="shared" si="1"/>
        <v>1.5552510852917873</v>
      </c>
      <c r="P30" s="38"/>
      <c r="Q30" s="83"/>
    </row>
    <row r="31" spans="2:17" ht="15" customHeight="1" thickBot="1" x14ac:dyDescent="0.25">
      <c r="B31" s="2"/>
      <c r="C31" s="50"/>
      <c r="D31" s="6"/>
      <c r="E31" s="52"/>
      <c r="F31" s="52"/>
      <c r="G31" s="53"/>
      <c r="H31" s="2"/>
      <c r="I31" s="6"/>
      <c r="J31" s="52"/>
      <c r="K31" s="52"/>
      <c r="L31" s="53"/>
      <c r="M31" s="2"/>
      <c r="N31" s="38"/>
      <c r="O31" s="38"/>
      <c r="P31" s="38"/>
    </row>
    <row r="32" spans="2:17" ht="23.25" customHeight="1" thickBot="1" x14ac:dyDescent="0.25">
      <c r="B32" s="2"/>
      <c r="C32" s="190" t="s">
        <v>42</v>
      </c>
      <c r="D32" s="188">
        <v>50.9</v>
      </c>
      <c r="E32" s="189">
        <v>350.4</v>
      </c>
      <c r="F32" s="189">
        <v>348.2</v>
      </c>
      <c r="G32" s="55">
        <v>1052.9000000000001</v>
      </c>
      <c r="H32" s="93"/>
      <c r="I32" s="57">
        <v>43.941041130430222</v>
      </c>
      <c r="J32" s="58">
        <v>253.68806009350214</v>
      </c>
      <c r="K32" s="58">
        <v>234.82860482218837</v>
      </c>
      <c r="L32" s="55">
        <v>38074</v>
      </c>
      <c r="M32" s="59"/>
      <c r="N32" s="60">
        <f>E32/J32</f>
        <v>1.3812238536999044</v>
      </c>
      <c r="O32" s="61">
        <f>F32/K32</f>
        <v>1.4827835827907598</v>
      </c>
      <c r="P32" s="62"/>
    </row>
    <row r="33" spans="2:16" ht="19.5" customHeight="1" x14ac:dyDescent="0.2">
      <c r="B33" s="2"/>
      <c r="C33" s="5"/>
      <c r="D33" s="6"/>
      <c r="E33" s="63"/>
      <c r="F33" s="233" t="str">
        <f>'指定都市（清掃）'!F33:G33</f>
        <v>「令和４年地方公務員給与実態調査」より</v>
      </c>
      <c r="G33" s="233"/>
      <c r="H33" s="64"/>
      <c r="I33" s="242" t="str">
        <f>'指定都市（清掃）'!I33:L33</f>
        <v>「賃金構造基本統計調査」（平成３１、令和２、３年の３ヶ年平均）による</v>
      </c>
      <c r="J33" s="243"/>
      <c r="K33" s="243"/>
      <c r="L33" s="243"/>
      <c r="M33" s="2"/>
      <c r="N33" s="63"/>
      <c r="O33" s="63"/>
      <c r="P33" s="2"/>
    </row>
    <row r="34" spans="2:16" ht="9.75" customHeight="1" x14ac:dyDescent="0.2">
      <c r="B34" s="2"/>
      <c r="C34" s="65"/>
      <c r="D34" s="66"/>
      <c r="E34" s="63"/>
      <c r="F34" s="63"/>
      <c r="G34" s="63"/>
      <c r="H34" s="2"/>
      <c r="I34" s="94"/>
      <c r="J34" s="1"/>
      <c r="K34" s="1"/>
      <c r="L34" s="1"/>
      <c r="M34" s="2"/>
      <c r="N34" s="63"/>
      <c r="O34" s="63"/>
      <c r="P34" s="63"/>
    </row>
    <row r="35" spans="2:16" ht="13.5" customHeight="1" x14ac:dyDescent="0.2">
      <c r="B35" s="67" t="s">
        <v>90</v>
      </c>
      <c r="C35" s="2"/>
      <c r="D35" s="66"/>
      <c r="E35" s="63"/>
      <c r="F35" s="63"/>
      <c r="G35" s="63"/>
      <c r="H35" s="2"/>
      <c r="I35" s="95"/>
      <c r="J35" s="95"/>
      <c r="K35" s="95"/>
      <c r="L35" s="95"/>
      <c r="M35" s="2"/>
      <c r="N35" s="63"/>
      <c r="O35" s="63"/>
      <c r="P35" s="63"/>
    </row>
    <row r="36" spans="2:16" ht="13.5" customHeight="1" x14ac:dyDescent="0.2">
      <c r="B36" s="67" t="s">
        <v>119</v>
      </c>
      <c r="C36" s="2"/>
      <c r="D36" s="2"/>
      <c r="E36" s="63"/>
      <c r="F36" s="63"/>
      <c r="G36" s="63"/>
      <c r="H36" s="2"/>
      <c r="I36" s="1"/>
      <c r="J36" s="1"/>
      <c r="K36" s="1"/>
      <c r="L36" s="1"/>
      <c r="M36" s="2"/>
      <c r="N36" s="63"/>
      <c r="O36" s="63"/>
      <c r="P36" s="63"/>
    </row>
    <row r="37" spans="2:16" ht="13.5" customHeight="1" x14ac:dyDescent="0.2">
      <c r="B37" s="67" t="s">
        <v>108</v>
      </c>
      <c r="C37" s="2"/>
      <c r="D37" s="2"/>
      <c r="E37" s="63"/>
      <c r="F37" s="63"/>
      <c r="G37" s="63"/>
      <c r="H37" s="2"/>
      <c r="I37" s="1"/>
      <c r="J37" s="1"/>
      <c r="K37" s="1"/>
      <c r="L37" s="1"/>
      <c r="M37" s="2"/>
      <c r="N37" s="63"/>
      <c r="O37" s="63"/>
      <c r="P37" s="63"/>
    </row>
    <row r="38" spans="2:16" ht="13.5" customHeight="1" x14ac:dyDescent="0.2">
      <c r="B38" s="96" t="s">
        <v>105</v>
      </c>
      <c r="C38" s="2"/>
      <c r="D38" s="2"/>
      <c r="E38" s="63"/>
      <c r="F38" s="63"/>
      <c r="G38" s="63"/>
      <c r="H38" s="2"/>
      <c r="I38" s="1"/>
      <c r="J38" s="1"/>
      <c r="K38" s="1"/>
      <c r="L38" s="1"/>
      <c r="M38" s="2"/>
      <c r="N38" s="63"/>
      <c r="O38" s="63"/>
      <c r="P38" s="2"/>
    </row>
    <row r="39" spans="2:16" ht="13.5" customHeight="1" x14ac:dyDescent="0.2">
      <c r="B39" s="7" t="s">
        <v>96</v>
      </c>
      <c r="D39" s="2"/>
      <c r="E39" s="63"/>
      <c r="F39" s="63"/>
      <c r="G39" s="63"/>
      <c r="H39" s="2"/>
      <c r="I39" s="1"/>
      <c r="J39" s="1"/>
      <c r="K39" s="1"/>
      <c r="L39" s="1"/>
      <c r="M39" s="2"/>
      <c r="N39" s="63"/>
      <c r="O39" s="63"/>
      <c r="P39" s="63"/>
    </row>
    <row r="40" spans="2:16" ht="13.5" customHeight="1" x14ac:dyDescent="0.2">
      <c r="B40" s="7" t="s">
        <v>97</v>
      </c>
      <c r="D40" s="2"/>
      <c r="E40" s="63"/>
      <c r="F40" s="63"/>
      <c r="G40" s="63"/>
      <c r="H40" s="2"/>
      <c r="I40" s="1"/>
      <c r="J40" s="1"/>
      <c r="K40" s="1"/>
      <c r="L40" s="1"/>
      <c r="M40" s="2"/>
      <c r="N40" s="63"/>
      <c r="O40" s="63"/>
      <c r="P40" s="63"/>
    </row>
    <row r="41" spans="2:16" ht="13.5" customHeight="1" x14ac:dyDescent="0.2">
      <c r="B41" s="7" t="s">
        <v>98</v>
      </c>
      <c r="D41" s="2"/>
      <c r="E41" s="63"/>
      <c r="F41" s="63"/>
      <c r="G41" s="63"/>
      <c r="H41" s="2"/>
      <c r="I41" s="1"/>
      <c r="J41" s="1"/>
      <c r="K41" s="1"/>
      <c r="L41" s="1"/>
      <c r="M41" s="2"/>
      <c r="N41" s="63"/>
      <c r="O41" s="63"/>
      <c r="P41" s="63"/>
    </row>
    <row r="42" spans="2:16" ht="13.5" customHeight="1" x14ac:dyDescent="0.2">
      <c r="B42" s="7" t="s">
        <v>99</v>
      </c>
      <c r="D42" s="2"/>
      <c r="E42" s="63"/>
      <c r="F42" s="63"/>
      <c r="G42" s="63"/>
      <c r="H42" s="2"/>
      <c r="I42" s="1"/>
      <c r="J42" s="1"/>
      <c r="K42" s="1"/>
      <c r="L42" s="1"/>
      <c r="M42" s="2"/>
      <c r="N42" s="63"/>
      <c r="O42" s="63"/>
      <c r="P42" s="63"/>
    </row>
    <row r="43" spans="2:16" ht="13.5" customHeight="1" x14ac:dyDescent="0.2">
      <c r="B43" s="7" t="s">
        <v>100</v>
      </c>
      <c r="D43" s="64"/>
      <c r="E43" s="64"/>
      <c r="F43" s="64"/>
      <c r="G43" s="63"/>
      <c r="H43" s="64"/>
      <c r="I43" s="64"/>
      <c r="J43" s="64"/>
      <c r="K43" s="64"/>
      <c r="M43" s="64"/>
      <c r="N43" s="64"/>
      <c r="O43" s="64"/>
    </row>
    <row r="44" spans="2:16" ht="13" customHeight="1" x14ac:dyDescent="0.2">
      <c r="B44" s="7" t="s">
        <v>101</v>
      </c>
      <c r="D44" s="64"/>
      <c r="E44" s="64"/>
      <c r="F44" s="64"/>
      <c r="G44" s="63"/>
      <c r="H44" s="64"/>
      <c r="I44" s="64"/>
      <c r="J44" s="64"/>
      <c r="K44" s="64"/>
      <c r="M44" s="64"/>
      <c r="N44" s="64"/>
      <c r="O44" s="64"/>
    </row>
    <row r="45" spans="2:16" ht="13" customHeight="1" x14ac:dyDescent="0.2">
      <c r="B45" s="7" t="s">
        <v>125</v>
      </c>
      <c r="D45" s="64"/>
      <c r="E45" s="64"/>
      <c r="F45" s="64"/>
      <c r="G45" s="63"/>
      <c r="H45" s="64"/>
      <c r="I45" s="64"/>
      <c r="J45" s="64"/>
      <c r="K45" s="64"/>
      <c r="M45" s="64"/>
      <c r="N45" s="64"/>
      <c r="O45" s="64"/>
    </row>
    <row r="46" spans="2:16" ht="13" customHeight="1" x14ac:dyDescent="0.2">
      <c r="B46" s="69" t="s">
        <v>89</v>
      </c>
      <c r="D46" s="64"/>
      <c r="E46" s="64"/>
      <c r="F46" s="64"/>
      <c r="G46" s="63"/>
      <c r="H46" s="64"/>
      <c r="I46" s="64"/>
      <c r="J46" s="64"/>
      <c r="K46" s="64"/>
      <c r="M46" s="64"/>
      <c r="N46" s="64"/>
      <c r="O46" s="64"/>
    </row>
    <row r="47" spans="2:16" ht="13" customHeight="1" x14ac:dyDescent="0.2"/>
    <row r="49" spans="9:12" x14ac:dyDescent="0.2">
      <c r="L49" s="97"/>
    </row>
    <row r="50" spans="9:12" x14ac:dyDescent="0.2">
      <c r="I50" s="70"/>
      <c r="J50" s="70"/>
      <c r="K50" s="70"/>
      <c r="L50" s="71"/>
    </row>
    <row r="51" spans="9:12" x14ac:dyDescent="0.2">
      <c r="I51" s="70"/>
      <c r="J51" s="70"/>
      <c r="K51" s="70"/>
      <c r="L51" s="71"/>
    </row>
    <row r="52" spans="9:12" x14ac:dyDescent="0.2">
      <c r="I52" s="70"/>
      <c r="J52" s="70"/>
      <c r="K52" s="70"/>
      <c r="L52" s="71"/>
    </row>
    <row r="53" spans="9:12" x14ac:dyDescent="0.2">
      <c r="I53" s="70"/>
      <c r="J53" s="70"/>
      <c r="K53" s="70"/>
      <c r="L53" s="71"/>
    </row>
    <row r="54" spans="9:12" x14ac:dyDescent="0.2">
      <c r="I54" s="70"/>
      <c r="J54" s="70"/>
      <c r="K54" s="70"/>
      <c r="L54" s="71"/>
    </row>
    <row r="55" spans="9:12" x14ac:dyDescent="0.2">
      <c r="I55" s="70"/>
      <c r="J55" s="70"/>
      <c r="K55" s="70"/>
      <c r="L55" s="71"/>
    </row>
    <row r="56" spans="9:12" x14ac:dyDescent="0.2">
      <c r="I56" s="70"/>
      <c r="J56" s="70"/>
      <c r="K56" s="70"/>
      <c r="L56" s="71"/>
    </row>
    <row r="57" spans="9:12" x14ac:dyDescent="0.2">
      <c r="I57" s="70"/>
      <c r="J57" s="70"/>
      <c r="K57" s="70"/>
      <c r="L57" s="71"/>
    </row>
    <row r="58" spans="9:12" x14ac:dyDescent="0.2">
      <c r="I58" s="70"/>
      <c r="J58" s="70"/>
      <c r="K58" s="70"/>
      <c r="L58" s="71"/>
    </row>
    <row r="59" spans="9:12" x14ac:dyDescent="0.2">
      <c r="I59" s="70"/>
      <c r="J59" s="70"/>
      <c r="K59" s="70"/>
      <c r="L59" s="71"/>
    </row>
    <row r="60" spans="9:12" x14ac:dyDescent="0.2">
      <c r="I60" s="70"/>
      <c r="J60" s="70"/>
      <c r="K60" s="70"/>
      <c r="L60" s="71"/>
    </row>
    <row r="61" spans="9:12" x14ac:dyDescent="0.2">
      <c r="I61" s="70"/>
      <c r="J61" s="70"/>
      <c r="K61" s="70"/>
      <c r="L61" s="71"/>
    </row>
    <row r="62" spans="9:12" x14ac:dyDescent="0.2">
      <c r="I62" s="70"/>
      <c r="J62" s="70"/>
      <c r="K62" s="70"/>
      <c r="L62" s="71"/>
    </row>
    <row r="63" spans="9:12" x14ac:dyDescent="0.2">
      <c r="I63" s="70"/>
      <c r="J63" s="70"/>
      <c r="K63" s="70"/>
      <c r="L63" s="71"/>
    </row>
    <row r="64" spans="9:12" x14ac:dyDescent="0.2">
      <c r="I64" s="70"/>
      <c r="J64" s="70"/>
      <c r="K64" s="70"/>
      <c r="L64" s="71"/>
    </row>
    <row r="65" spans="9:12" x14ac:dyDescent="0.2">
      <c r="I65" s="70"/>
      <c r="J65" s="70"/>
      <c r="K65" s="70"/>
      <c r="L65" s="71"/>
    </row>
    <row r="66" spans="9:12" x14ac:dyDescent="0.2">
      <c r="I66" s="70"/>
      <c r="J66" s="70"/>
      <c r="K66" s="70"/>
      <c r="L66" s="71"/>
    </row>
    <row r="67" spans="9:12" x14ac:dyDescent="0.2">
      <c r="I67" s="70"/>
      <c r="J67" s="70"/>
      <c r="K67" s="70"/>
      <c r="L67" s="71"/>
    </row>
    <row r="69" spans="9:12" x14ac:dyDescent="0.2">
      <c r="L69" s="97"/>
    </row>
  </sheetData>
  <mergeCells count="9">
    <mergeCell ref="B7:B8"/>
    <mergeCell ref="I33:L33"/>
    <mergeCell ref="F33:G33"/>
    <mergeCell ref="O7:O9"/>
    <mergeCell ref="C4:F4"/>
    <mergeCell ref="C7:C8"/>
    <mergeCell ref="D7:G7"/>
    <mergeCell ref="I7:L7"/>
    <mergeCell ref="N7:N9"/>
  </mergeCells>
  <phoneticPr fontId="4"/>
  <printOptions horizontalCentered="1" verticalCentered="1"/>
  <pageMargins left="0.27559055118110237" right="0.31496062992125984" top="0.62992125984251968" bottom="0.43307086614173229" header="0.51181102362204722" footer="0.27559055118110237"/>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P47"/>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B5" sqref="B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249"/>
      <c r="D4" s="249"/>
      <c r="E4" s="249"/>
      <c r="F4" s="249"/>
      <c r="G4" s="9"/>
    </row>
    <row r="5" spans="2:16" ht="21" customHeight="1" x14ac:dyDescent="0.2">
      <c r="B5" s="10" t="s">
        <v>124</v>
      </c>
      <c r="C5" s="10"/>
      <c r="D5" s="72"/>
    </row>
    <row r="6" spans="2:16" ht="19.5" customHeight="1" thickBot="1" x14ac:dyDescent="0.25">
      <c r="B6" s="98" t="s">
        <v>85</v>
      </c>
      <c r="C6" s="12"/>
      <c r="D6" s="73"/>
      <c r="E6" s="13"/>
      <c r="F6" s="74"/>
      <c r="G6" s="14" t="s">
        <v>39</v>
      </c>
      <c r="L6" s="15" t="s">
        <v>40</v>
      </c>
    </row>
    <row r="7" spans="2:16" ht="28" customHeight="1" x14ac:dyDescent="0.2">
      <c r="B7" s="244" t="s">
        <v>84</v>
      </c>
      <c r="C7" s="250" t="s">
        <v>83</v>
      </c>
      <c r="D7" s="236" t="s">
        <v>74</v>
      </c>
      <c r="E7" s="252"/>
      <c r="F7" s="252"/>
      <c r="G7" s="253"/>
      <c r="H7" s="2"/>
      <c r="I7" s="254" t="s">
        <v>110</v>
      </c>
      <c r="J7" s="252"/>
      <c r="K7" s="252"/>
      <c r="L7" s="253"/>
      <c r="M7" s="2"/>
      <c r="N7" s="255" t="s">
        <v>72</v>
      </c>
      <c r="O7" s="246" t="s">
        <v>73</v>
      </c>
      <c r="P7" s="42"/>
    </row>
    <row r="8" spans="2:16" ht="29.5" customHeight="1" x14ac:dyDescent="0.2">
      <c r="B8" s="245"/>
      <c r="C8" s="251"/>
      <c r="D8" s="76" t="s">
        <v>0</v>
      </c>
      <c r="E8" s="77" t="s">
        <v>28</v>
      </c>
      <c r="F8" s="78" t="s">
        <v>29</v>
      </c>
      <c r="G8" s="20" t="s">
        <v>43</v>
      </c>
      <c r="H8" s="2"/>
      <c r="I8" s="18" t="s">
        <v>0</v>
      </c>
      <c r="J8" s="21" t="s">
        <v>28</v>
      </c>
      <c r="K8" s="22" t="s">
        <v>35</v>
      </c>
      <c r="L8" s="23" t="s">
        <v>33</v>
      </c>
      <c r="M8" s="2"/>
      <c r="N8" s="256"/>
      <c r="O8" s="247"/>
      <c r="P8" s="42"/>
    </row>
    <row r="9" spans="2:16" ht="13.5" thickBot="1" x14ac:dyDescent="0.25">
      <c r="B9" s="79"/>
      <c r="C9" s="80"/>
      <c r="D9" s="26"/>
      <c r="E9" s="27" t="s">
        <v>66</v>
      </c>
      <c r="F9" s="28" t="s">
        <v>67</v>
      </c>
      <c r="G9" s="29"/>
      <c r="H9" s="2"/>
      <c r="I9" s="26"/>
      <c r="J9" s="27" t="s">
        <v>68</v>
      </c>
      <c r="K9" s="28" t="s">
        <v>69</v>
      </c>
      <c r="L9" s="29"/>
      <c r="M9" s="2"/>
      <c r="N9" s="257"/>
      <c r="O9" s="248"/>
      <c r="P9" s="42"/>
    </row>
    <row r="10" spans="2:16" ht="21" customHeight="1" x14ac:dyDescent="0.2">
      <c r="B10" s="33" t="s">
        <v>44</v>
      </c>
      <c r="C10" s="81" t="s">
        <v>3</v>
      </c>
      <c r="D10" s="82">
        <v>48.9</v>
      </c>
      <c r="E10" s="36">
        <v>327.3</v>
      </c>
      <c r="F10" s="36">
        <v>325.7</v>
      </c>
      <c r="G10" s="37">
        <v>32.5</v>
      </c>
      <c r="H10" s="2"/>
      <c r="I10" s="205">
        <v>49.135479664481572</v>
      </c>
      <c r="J10" s="207">
        <v>236.57394093183902</v>
      </c>
      <c r="K10" s="207">
        <v>219.68496158454923</v>
      </c>
      <c r="L10" s="221">
        <v>9458</v>
      </c>
      <c r="M10" s="2"/>
      <c r="N10" s="87">
        <f>IFERROR(E10/J10,"-")</f>
        <v>1.3834998001504346</v>
      </c>
      <c r="O10" s="88">
        <f>IFERROR(F10/K10,"-")</f>
        <v>1.4825775858792647</v>
      </c>
      <c r="P10" s="38"/>
    </row>
    <row r="11" spans="2:16" ht="21" customHeight="1" x14ac:dyDescent="0.2">
      <c r="B11" s="39" t="s">
        <v>46</v>
      </c>
      <c r="C11" s="84" t="s">
        <v>4</v>
      </c>
      <c r="D11" s="85">
        <v>54.7</v>
      </c>
      <c r="E11" s="36">
        <v>409.3</v>
      </c>
      <c r="F11" s="36">
        <v>386.9</v>
      </c>
      <c r="G11" s="37">
        <v>14.5</v>
      </c>
      <c r="H11" s="2"/>
      <c r="I11" s="222">
        <v>49.135479664481572</v>
      </c>
      <c r="J11" s="210">
        <v>236.57394093183902</v>
      </c>
      <c r="K11" s="210">
        <v>219.68496158454923</v>
      </c>
      <c r="L11" s="223">
        <v>9458</v>
      </c>
      <c r="M11" s="2"/>
      <c r="N11" s="173">
        <f t="shared" ref="N11:N30" si="0">IFERROR(E11/J11,"-")</f>
        <v>1.7301144766317533</v>
      </c>
      <c r="O11" s="174">
        <f t="shared" ref="O11:O30" si="1">IFERROR(F11/K11,"-")</f>
        <v>1.7611583296797282</v>
      </c>
      <c r="P11" s="52"/>
    </row>
    <row r="12" spans="2:16" ht="21" customHeight="1" x14ac:dyDescent="0.2">
      <c r="B12" s="39" t="s">
        <v>47</v>
      </c>
      <c r="C12" s="84" t="s">
        <v>5</v>
      </c>
      <c r="D12" s="85">
        <v>54.6</v>
      </c>
      <c r="E12" s="36">
        <v>416.7</v>
      </c>
      <c r="F12" s="36">
        <v>411.2</v>
      </c>
      <c r="G12" s="37">
        <v>18</v>
      </c>
      <c r="H12" s="2"/>
      <c r="I12" s="222">
        <v>49.135479664481572</v>
      </c>
      <c r="J12" s="210">
        <v>236.57394093183902</v>
      </c>
      <c r="K12" s="210">
        <v>219.68496158454923</v>
      </c>
      <c r="L12" s="223">
        <v>9458</v>
      </c>
      <c r="M12" s="2"/>
      <c r="N12" s="173">
        <f t="shared" si="0"/>
        <v>1.7613943376800674</v>
      </c>
      <c r="O12" s="174">
        <f t="shared" si="1"/>
        <v>1.8717712720710888</v>
      </c>
      <c r="P12" s="38"/>
    </row>
    <row r="13" spans="2:16" ht="21" customHeight="1" x14ac:dyDescent="0.2">
      <c r="B13" s="39" t="s">
        <v>48</v>
      </c>
      <c r="C13" s="84" t="s">
        <v>6</v>
      </c>
      <c r="D13" s="85">
        <v>45.4</v>
      </c>
      <c r="E13" s="36">
        <v>381.2</v>
      </c>
      <c r="F13" s="36">
        <v>360.9</v>
      </c>
      <c r="G13" s="37">
        <v>24.5</v>
      </c>
      <c r="H13" s="2"/>
      <c r="I13" s="222">
        <v>49.135479664481572</v>
      </c>
      <c r="J13" s="210">
        <v>236.57394093183902</v>
      </c>
      <c r="K13" s="210">
        <v>219.68496158454923</v>
      </c>
      <c r="L13" s="223">
        <v>9458</v>
      </c>
      <c r="M13" s="2"/>
      <c r="N13" s="173">
        <f t="shared" si="0"/>
        <v>1.611335544813155</v>
      </c>
      <c r="O13" s="174">
        <f t="shared" si="1"/>
        <v>1.6428070332939104</v>
      </c>
      <c r="P13" s="38"/>
    </row>
    <row r="14" spans="2:16" ht="21" customHeight="1" x14ac:dyDescent="0.2">
      <c r="B14" s="39" t="s">
        <v>49</v>
      </c>
      <c r="C14" s="84" t="s">
        <v>7</v>
      </c>
      <c r="D14" s="85">
        <v>50.8</v>
      </c>
      <c r="E14" s="36">
        <v>384</v>
      </c>
      <c r="F14" s="36">
        <v>383.8</v>
      </c>
      <c r="G14" s="37">
        <v>63.2</v>
      </c>
      <c r="H14" s="2"/>
      <c r="I14" s="222">
        <v>49.135479664481572</v>
      </c>
      <c r="J14" s="210">
        <v>236.57394093183902</v>
      </c>
      <c r="K14" s="210">
        <v>219.68496158454923</v>
      </c>
      <c r="L14" s="223">
        <v>9458</v>
      </c>
      <c r="M14" s="2"/>
      <c r="N14" s="173">
        <f t="shared" si="0"/>
        <v>1.6231711679125171</v>
      </c>
      <c r="O14" s="174">
        <f t="shared" si="1"/>
        <v>1.7470472135721886</v>
      </c>
      <c r="P14" s="38"/>
    </row>
    <row r="15" spans="2:16" ht="21" customHeight="1" x14ac:dyDescent="0.2">
      <c r="B15" s="39" t="s">
        <v>50</v>
      </c>
      <c r="C15" s="84" t="s">
        <v>8</v>
      </c>
      <c r="D15" s="85">
        <v>54.7</v>
      </c>
      <c r="E15" s="36">
        <v>392.3</v>
      </c>
      <c r="F15" s="36">
        <v>389.7</v>
      </c>
      <c r="G15" s="37">
        <v>22.1</v>
      </c>
      <c r="H15" s="2"/>
      <c r="I15" s="222">
        <v>49.135479664481572</v>
      </c>
      <c r="J15" s="210">
        <v>236.57394093183902</v>
      </c>
      <c r="K15" s="210">
        <v>219.68496158454923</v>
      </c>
      <c r="L15" s="223">
        <v>9458</v>
      </c>
      <c r="M15" s="2"/>
      <c r="N15" s="173">
        <f t="shared" si="0"/>
        <v>1.6582553363856263</v>
      </c>
      <c r="O15" s="174">
        <f t="shared" si="1"/>
        <v>1.7739038539058933</v>
      </c>
      <c r="P15" s="38"/>
    </row>
    <row r="16" spans="2:16" ht="21" customHeight="1" x14ac:dyDescent="0.2">
      <c r="B16" s="39">
        <v>141500</v>
      </c>
      <c r="C16" s="84" t="s">
        <v>95</v>
      </c>
      <c r="D16" s="85">
        <v>54.8</v>
      </c>
      <c r="E16" s="36">
        <v>385.5</v>
      </c>
      <c r="F16" s="36">
        <v>362.9</v>
      </c>
      <c r="G16" s="37">
        <v>3.5</v>
      </c>
      <c r="H16" s="2"/>
      <c r="I16" s="222">
        <v>49.135479664481572</v>
      </c>
      <c r="J16" s="210">
        <v>236.57394093183902</v>
      </c>
      <c r="K16" s="210">
        <v>219.68496158454923</v>
      </c>
      <c r="L16" s="223">
        <v>9458</v>
      </c>
      <c r="M16" s="2"/>
      <c r="N16" s="173">
        <f t="shared" si="0"/>
        <v>1.6295116802871754</v>
      </c>
      <c r="O16" s="174">
        <f t="shared" si="1"/>
        <v>1.6519109791697424</v>
      </c>
      <c r="P16" s="38"/>
    </row>
    <row r="17" spans="2:16" ht="21" customHeight="1" x14ac:dyDescent="0.2">
      <c r="B17" s="39" t="s">
        <v>51</v>
      </c>
      <c r="C17" s="84" t="s">
        <v>62</v>
      </c>
      <c r="D17" s="85">
        <v>54.4</v>
      </c>
      <c r="E17" s="36">
        <v>349</v>
      </c>
      <c r="F17" s="36">
        <v>348.5</v>
      </c>
      <c r="G17" s="37">
        <v>16</v>
      </c>
      <c r="H17" s="2"/>
      <c r="I17" s="222">
        <v>49.135479664481572</v>
      </c>
      <c r="J17" s="210">
        <v>236.57394093183902</v>
      </c>
      <c r="K17" s="210">
        <v>219.68496158454923</v>
      </c>
      <c r="L17" s="223">
        <v>9458</v>
      </c>
      <c r="M17" s="2"/>
      <c r="N17" s="173">
        <f t="shared" si="0"/>
        <v>1.4752258791704909</v>
      </c>
      <c r="O17" s="174">
        <f t="shared" si="1"/>
        <v>1.586362568863751</v>
      </c>
      <c r="P17" s="38"/>
    </row>
    <row r="18" spans="2:16" ht="21" customHeight="1" x14ac:dyDescent="0.2">
      <c r="B18" s="39" t="s">
        <v>52</v>
      </c>
      <c r="C18" s="84" t="s">
        <v>9</v>
      </c>
      <c r="D18" s="85">
        <v>53.8</v>
      </c>
      <c r="E18" s="36">
        <v>416</v>
      </c>
      <c r="F18" s="36">
        <v>400.6</v>
      </c>
      <c r="G18" s="37">
        <v>2.5</v>
      </c>
      <c r="H18" s="2"/>
      <c r="I18" s="222">
        <v>49.135479664481572</v>
      </c>
      <c r="J18" s="210">
        <v>236.57394093183902</v>
      </c>
      <c r="K18" s="210">
        <v>219.68496158454923</v>
      </c>
      <c r="L18" s="223">
        <v>9458</v>
      </c>
      <c r="M18" s="2"/>
      <c r="N18" s="173">
        <f t="shared" si="0"/>
        <v>1.7584354319052269</v>
      </c>
      <c r="O18" s="174">
        <f t="shared" si="1"/>
        <v>1.8235203589291786</v>
      </c>
      <c r="P18" s="38"/>
    </row>
    <row r="19" spans="2:16" ht="21" customHeight="1" x14ac:dyDescent="0.2">
      <c r="B19" s="39" t="s">
        <v>53</v>
      </c>
      <c r="C19" s="84" t="s">
        <v>63</v>
      </c>
      <c r="D19" s="85">
        <v>50.7</v>
      </c>
      <c r="E19" s="36">
        <v>385.9</v>
      </c>
      <c r="F19" s="36">
        <v>384.6</v>
      </c>
      <c r="G19" s="37">
        <v>3.8</v>
      </c>
      <c r="H19" s="2"/>
      <c r="I19" s="222">
        <v>49.135479664481572</v>
      </c>
      <c r="J19" s="210">
        <v>236.57394093183902</v>
      </c>
      <c r="K19" s="210">
        <v>219.68496158454923</v>
      </c>
      <c r="L19" s="223">
        <v>9458</v>
      </c>
      <c r="M19" s="2"/>
      <c r="N19" s="173">
        <f t="shared" si="0"/>
        <v>1.6312024835870842</v>
      </c>
      <c r="O19" s="174">
        <f t="shared" si="1"/>
        <v>1.7506887919225214</v>
      </c>
      <c r="P19" s="38"/>
    </row>
    <row r="20" spans="2:16" ht="21" customHeight="1" x14ac:dyDescent="0.2">
      <c r="B20" s="39" t="s">
        <v>54</v>
      </c>
      <c r="C20" s="84" t="s">
        <v>10</v>
      </c>
      <c r="D20" s="85">
        <v>54.9</v>
      </c>
      <c r="E20" s="36">
        <v>390.3</v>
      </c>
      <c r="F20" s="36">
        <v>380.9</v>
      </c>
      <c r="G20" s="37">
        <v>29.8</v>
      </c>
      <c r="H20" s="2"/>
      <c r="I20" s="222">
        <v>49.135479664481572</v>
      </c>
      <c r="J20" s="210">
        <v>236.57394093183902</v>
      </c>
      <c r="K20" s="210">
        <v>219.68496158454923</v>
      </c>
      <c r="L20" s="223">
        <v>9458</v>
      </c>
      <c r="M20" s="2"/>
      <c r="N20" s="173">
        <f t="shared" si="0"/>
        <v>1.6498013198860819</v>
      </c>
      <c r="O20" s="174">
        <f t="shared" si="1"/>
        <v>1.7338464920522318</v>
      </c>
      <c r="P20" s="38"/>
    </row>
    <row r="21" spans="2:16" ht="21" customHeight="1" x14ac:dyDescent="0.2">
      <c r="B21" s="39" t="s">
        <v>55</v>
      </c>
      <c r="C21" s="84" t="s">
        <v>11</v>
      </c>
      <c r="D21" s="85">
        <v>55.8</v>
      </c>
      <c r="E21" s="36">
        <v>405</v>
      </c>
      <c r="F21" s="36">
        <v>404.6</v>
      </c>
      <c r="G21" s="37">
        <v>12.6</v>
      </c>
      <c r="H21" s="2"/>
      <c r="I21" s="222">
        <v>49.135479664481572</v>
      </c>
      <c r="J21" s="210">
        <v>236.57394093183902</v>
      </c>
      <c r="K21" s="210">
        <v>219.68496158454923</v>
      </c>
      <c r="L21" s="223">
        <v>9458</v>
      </c>
      <c r="M21" s="2"/>
      <c r="N21" s="173">
        <f t="shared" si="0"/>
        <v>1.7119383411577329</v>
      </c>
      <c r="O21" s="174">
        <f t="shared" si="1"/>
        <v>1.841728250680843</v>
      </c>
      <c r="P21" s="38"/>
    </row>
    <row r="22" spans="2:16" ht="21" customHeight="1" x14ac:dyDescent="0.2">
      <c r="B22" s="39" t="s">
        <v>56</v>
      </c>
      <c r="C22" s="84" t="s">
        <v>12</v>
      </c>
      <c r="D22" s="85">
        <v>53.2</v>
      </c>
      <c r="E22" s="36">
        <v>345.1</v>
      </c>
      <c r="F22" s="36">
        <v>345</v>
      </c>
      <c r="G22" s="37">
        <v>65.2</v>
      </c>
      <c r="H22" s="2"/>
      <c r="I22" s="222">
        <v>49.135479664481572</v>
      </c>
      <c r="J22" s="210">
        <v>236.57394093183902</v>
      </c>
      <c r="K22" s="210">
        <v>219.68496158454923</v>
      </c>
      <c r="L22" s="223">
        <v>9458</v>
      </c>
      <c r="M22" s="2"/>
      <c r="N22" s="173">
        <f t="shared" si="0"/>
        <v>1.4587405469963795</v>
      </c>
      <c r="O22" s="174">
        <f t="shared" si="1"/>
        <v>1.570430663581045</v>
      </c>
      <c r="P22" s="38"/>
    </row>
    <row r="23" spans="2:16" ht="21" customHeight="1" x14ac:dyDescent="0.2">
      <c r="B23" s="39" t="s">
        <v>57</v>
      </c>
      <c r="C23" s="84" t="s">
        <v>13</v>
      </c>
      <c r="D23" s="85">
        <v>57.1</v>
      </c>
      <c r="E23" s="36">
        <v>331</v>
      </c>
      <c r="F23" s="36">
        <v>330.5</v>
      </c>
      <c r="G23" s="37">
        <v>1.3</v>
      </c>
      <c r="H23" s="2"/>
      <c r="I23" s="222">
        <v>49.135479664481572</v>
      </c>
      <c r="J23" s="210">
        <v>236.57394093183902</v>
      </c>
      <c r="K23" s="210">
        <v>219.68496158454923</v>
      </c>
      <c r="L23" s="223">
        <v>9458</v>
      </c>
      <c r="M23" s="2"/>
      <c r="N23" s="173">
        <f t="shared" si="0"/>
        <v>1.3991397306745916</v>
      </c>
      <c r="O23" s="174">
        <f t="shared" si="1"/>
        <v>1.5044270559812618</v>
      </c>
      <c r="P23" s="38"/>
    </row>
    <row r="24" spans="2:16" ht="21" customHeight="1" x14ac:dyDescent="0.2">
      <c r="B24" s="39" t="s">
        <v>58</v>
      </c>
      <c r="C24" s="84" t="s">
        <v>14</v>
      </c>
      <c r="D24" s="85">
        <v>54.2</v>
      </c>
      <c r="E24" s="36">
        <v>409.4</v>
      </c>
      <c r="F24" s="36">
        <v>405.1</v>
      </c>
      <c r="G24" s="37">
        <v>34.9</v>
      </c>
      <c r="H24" s="2"/>
      <c r="I24" s="222">
        <v>49.135479664481572</v>
      </c>
      <c r="J24" s="210">
        <v>236.57394093183902</v>
      </c>
      <c r="K24" s="210">
        <v>219.68496158454923</v>
      </c>
      <c r="L24" s="223">
        <v>9458</v>
      </c>
      <c r="M24" s="2"/>
      <c r="N24" s="173">
        <f t="shared" si="0"/>
        <v>1.7305371774567304</v>
      </c>
      <c r="O24" s="174">
        <f t="shared" si="1"/>
        <v>1.8440042371498009</v>
      </c>
      <c r="P24" s="38"/>
    </row>
    <row r="25" spans="2:16" ht="21" customHeight="1" x14ac:dyDescent="0.2">
      <c r="B25" s="39">
        <v>331007</v>
      </c>
      <c r="C25" s="84" t="s">
        <v>94</v>
      </c>
      <c r="D25" s="85">
        <v>45.6</v>
      </c>
      <c r="E25" s="36">
        <v>359.5</v>
      </c>
      <c r="F25" s="36">
        <v>357.2</v>
      </c>
      <c r="G25" s="37">
        <v>3.7</v>
      </c>
      <c r="H25" s="2"/>
      <c r="I25" s="222">
        <v>49.135479664481572</v>
      </c>
      <c r="J25" s="210">
        <v>236.57394093183902</v>
      </c>
      <c r="K25" s="210">
        <v>219.68496158454923</v>
      </c>
      <c r="L25" s="223">
        <v>9458</v>
      </c>
      <c r="M25" s="2"/>
      <c r="N25" s="173">
        <f t="shared" si="0"/>
        <v>1.5196094657930987</v>
      </c>
      <c r="O25" s="174">
        <f t="shared" si="1"/>
        <v>1.6259647334236209</v>
      </c>
      <c r="P25" s="38"/>
    </row>
    <row r="26" spans="2:16" ht="21" customHeight="1" x14ac:dyDescent="0.2">
      <c r="B26" s="39" t="s">
        <v>59</v>
      </c>
      <c r="C26" s="84" t="s">
        <v>15</v>
      </c>
      <c r="D26" s="85">
        <v>53.2</v>
      </c>
      <c r="E26" s="36">
        <v>412.6</v>
      </c>
      <c r="F26" s="36">
        <v>410.5</v>
      </c>
      <c r="G26" s="37">
        <v>9.9</v>
      </c>
      <c r="H26" s="2"/>
      <c r="I26" s="222">
        <v>49.135479664481572</v>
      </c>
      <c r="J26" s="210">
        <v>236.57394093183902</v>
      </c>
      <c r="K26" s="210">
        <v>219.68496158454923</v>
      </c>
      <c r="L26" s="223">
        <v>9458</v>
      </c>
      <c r="M26" s="2"/>
      <c r="N26" s="173">
        <f t="shared" si="0"/>
        <v>1.7440636038560016</v>
      </c>
      <c r="O26" s="174">
        <f t="shared" si="1"/>
        <v>1.8685848910145477</v>
      </c>
      <c r="P26" s="38"/>
    </row>
    <row r="27" spans="2:16" ht="21" customHeight="1" x14ac:dyDescent="0.2">
      <c r="B27" s="39" t="s">
        <v>60</v>
      </c>
      <c r="C27" s="84" t="s">
        <v>16</v>
      </c>
      <c r="D27" s="85" t="s">
        <v>45</v>
      </c>
      <c r="E27" s="36" t="s">
        <v>45</v>
      </c>
      <c r="F27" s="36" t="s">
        <v>45</v>
      </c>
      <c r="G27" s="37">
        <v>0</v>
      </c>
      <c r="H27" s="2"/>
      <c r="I27" s="222">
        <v>49.135479664481572</v>
      </c>
      <c r="J27" s="210">
        <v>236.57394093183902</v>
      </c>
      <c r="K27" s="210">
        <v>219.68496158454923</v>
      </c>
      <c r="L27" s="223">
        <v>9458</v>
      </c>
      <c r="M27" s="2"/>
      <c r="N27" s="173" t="str">
        <f t="shared" si="0"/>
        <v>-</v>
      </c>
      <c r="O27" s="174" t="str">
        <f t="shared" si="1"/>
        <v>-</v>
      </c>
      <c r="P27" s="38"/>
    </row>
    <row r="28" spans="2:16" ht="21" customHeight="1" x14ac:dyDescent="0.2">
      <c r="B28" s="39" t="s">
        <v>61</v>
      </c>
      <c r="C28" s="40" t="s">
        <v>17</v>
      </c>
      <c r="D28" s="85">
        <v>50.2</v>
      </c>
      <c r="E28" s="36">
        <v>364.7</v>
      </c>
      <c r="F28" s="36">
        <v>361.4</v>
      </c>
      <c r="G28" s="37">
        <v>15.5</v>
      </c>
      <c r="H28" s="2"/>
      <c r="I28" s="222">
        <v>49.135479664481572</v>
      </c>
      <c r="J28" s="210">
        <v>236.57394093183902</v>
      </c>
      <c r="K28" s="210">
        <v>219.68496158454923</v>
      </c>
      <c r="L28" s="223">
        <v>9458</v>
      </c>
      <c r="M28" s="2"/>
      <c r="N28" s="173">
        <f t="shared" si="0"/>
        <v>1.541589908691914</v>
      </c>
      <c r="O28" s="174">
        <f t="shared" si="1"/>
        <v>1.6450830197628683</v>
      </c>
      <c r="P28" s="38"/>
    </row>
    <row r="29" spans="2:16" ht="21" customHeight="1" thickBot="1" x14ac:dyDescent="0.25">
      <c r="B29" s="39" t="s">
        <v>102</v>
      </c>
      <c r="C29" s="40" t="s">
        <v>103</v>
      </c>
      <c r="D29" s="89">
        <v>55.3</v>
      </c>
      <c r="E29" s="36">
        <v>356.3</v>
      </c>
      <c r="F29" s="36">
        <v>355.9</v>
      </c>
      <c r="G29" s="37">
        <v>7.8</v>
      </c>
      <c r="H29" s="2"/>
      <c r="I29" s="206">
        <v>49.135479664481572</v>
      </c>
      <c r="J29" s="208">
        <v>236.57394093183902</v>
      </c>
      <c r="K29" s="208">
        <v>219.68496158454923</v>
      </c>
      <c r="L29" s="224">
        <v>9458</v>
      </c>
      <c r="M29" s="2"/>
      <c r="N29" s="192">
        <f t="shared" si="0"/>
        <v>1.5060830393938278</v>
      </c>
      <c r="O29" s="193">
        <f t="shared" si="1"/>
        <v>1.6200471686043301</v>
      </c>
      <c r="P29" s="38"/>
    </row>
    <row r="30" spans="2:16" ht="21" customHeight="1" thickTop="1" thickBot="1" x14ac:dyDescent="0.25">
      <c r="B30" s="42"/>
      <c r="C30" s="43" t="s">
        <v>41</v>
      </c>
      <c r="D30" s="90">
        <v>52.3</v>
      </c>
      <c r="E30" s="45">
        <v>376.6</v>
      </c>
      <c r="F30" s="45">
        <v>372.1</v>
      </c>
      <c r="G30" s="46">
        <v>381.3</v>
      </c>
      <c r="H30" s="2"/>
      <c r="I30" s="91">
        <v>49.135479664481572</v>
      </c>
      <c r="J30" s="92">
        <v>236.57394093183902</v>
      </c>
      <c r="K30" s="92">
        <v>219.68496158454923</v>
      </c>
      <c r="L30" s="46">
        <v>9458</v>
      </c>
      <c r="M30" s="2"/>
      <c r="N30" s="48">
        <f t="shared" si="0"/>
        <v>1.5918913068642031</v>
      </c>
      <c r="O30" s="49">
        <f t="shared" si="1"/>
        <v>1.6937891301985706</v>
      </c>
      <c r="P30" s="38"/>
    </row>
    <row r="31" spans="2:16" ht="15" customHeight="1" thickBot="1" x14ac:dyDescent="0.25">
      <c r="B31" s="2"/>
      <c r="C31" s="50"/>
      <c r="D31" s="6"/>
      <c r="E31" s="52"/>
      <c r="F31" s="52"/>
      <c r="G31" s="53"/>
      <c r="H31" s="2"/>
      <c r="I31" s="6"/>
      <c r="J31" s="52"/>
      <c r="K31" s="52"/>
      <c r="L31" s="54"/>
      <c r="M31" s="2"/>
      <c r="N31" s="38"/>
      <c r="O31" s="38"/>
      <c r="P31" s="38"/>
    </row>
    <row r="32" spans="2:16" ht="23.25" customHeight="1" thickBot="1" x14ac:dyDescent="0.25">
      <c r="B32" s="2"/>
      <c r="C32" s="190" t="s">
        <v>42</v>
      </c>
      <c r="D32" s="188">
        <v>53.8</v>
      </c>
      <c r="E32" s="189">
        <v>358.7</v>
      </c>
      <c r="F32" s="189">
        <v>353.5</v>
      </c>
      <c r="G32" s="55">
        <v>1350.4</v>
      </c>
      <c r="H32" s="93"/>
      <c r="I32" s="57">
        <v>49.135479664481572</v>
      </c>
      <c r="J32" s="58">
        <v>236.57394093183902</v>
      </c>
      <c r="K32" s="58">
        <v>219.68496158454923</v>
      </c>
      <c r="L32" s="55">
        <v>9458</v>
      </c>
      <c r="M32" s="59"/>
      <c r="N32" s="60">
        <f>E32/J32</f>
        <v>1.516227859193281</v>
      </c>
      <c r="O32" s="61">
        <f>F32/K32</f>
        <v>1.6091224335533314</v>
      </c>
      <c r="P32" s="99"/>
    </row>
    <row r="33" spans="2:16" ht="19.5" customHeight="1" x14ac:dyDescent="0.2">
      <c r="B33" s="2"/>
      <c r="C33" s="5"/>
      <c r="D33" s="6"/>
      <c r="E33" s="63"/>
      <c r="F33" s="233" t="str">
        <f>'指定都市（給食）'!F33:G33</f>
        <v>「令和４年地方公務員給与実態調査」より</v>
      </c>
      <c r="G33" s="233"/>
      <c r="H33" s="64"/>
      <c r="I33" s="242" t="str">
        <f>'指定都市（清掃）'!I33:L33</f>
        <v>「賃金構造基本統計調査」（平成３１、令和２、３年の３ヶ年平均）による</v>
      </c>
      <c r="J33" s="243"/>
      <c r="K33" s="243"/>
      <c r="L33" s="243"/>
      <c r="M33" s="2"/>
      <c r="N33" s="63"/>
      <c r="O33" s="63"/>
      <c r="P33" s="2"/>
    </row>
    <row r="34" spans="2:16" ht="7.9" customHeight="1" x14ac:dyDescent="0.2">
      <c r="B34" s="2"/>
      <c r="C34" s="65"/>
      <c r="D34" s="66"/>
      <c r="E34" s="63"/>
      <c r="F34" s="63"/>
      <c r="G34" s="63"/>
      <c r="H34" s="2"/>
      <c r="I34" s="1"/>
      <c r="J34" s="1"/>
      <c r="K34" s="1"/>
      <c r="L34" s="1"/>
      <c r="M34" s="2"/>
      <c r="N34" s="63"/>
      <c r="O34" s="63"/>
      <c r="P34" s="2"/>
    </row>
    <row r="35" spans="2:16" ht="13.5" customHeight="1" x14ac:dyDescent="0.2">
      <c r="B35" s="67" t="s">
        <v>90</v>
      </c>
      <c r="C35" s="2"/>
      <c r="D35" s="66"/>
      <c r="E35" s="63"/>
      <c r="F35" s="63"/>
      <c r="G35" s="63"/>
      <c r="H35" s="2"/>
      <c r="I35" s="1"/>
      <c r="J35" s="1"/>
      <c r="K35" s="1"/>
      <c r="L35" s="1"/>
      <c r="M35" s="2"/>
      <c r="N35" s="63"/>
      <c r="O35" s="63"/>
      <c r="P35" s="2"/>
    </row>
    <row r="36" spans="2:16" ht="13.5" customHeight="1" x14ac:dyDescent="0.2">
      <c r="B36" s="7" t="s">
        <v>111</v>
      </c>
      <c r="E36" s="64"/>
      <c r="F36" s="64"/>
      <c r="G36" s="63"/>
      <c r="I36" s="68"/>
      <c r="J36" s="68"/>
      <c r="K36" s="68"/>
      <c r="L36" s="68"/>
      <c r="N36" s="64"/>
      <c r="O36" s="64"/>
    </row>
    <row r="37" spans="2:16" ht="13.5" customHeight="1" x14ac:dyDescent="0.2">
      <c r="B37" s="7" t="s">
        <v>120</v>
      </c>
      <c r="E37" s="64"/>
      <c r="F37" s="64"/>
      <c r="G37" s="63"/>
      <c r="I37" s="68"/>
      <c r="J37" s="68"/>
      <c r="K37" s="68"/>
      <c r="L37" s="68"/>
      <c r="N37" s="64"/>
      <c r="O37" s="64"/>
    </row>
    <row r="38" spans="2:16" ht="13.5" customHeight="1" x14ac:dyDescent="0.2">
      <c r="B38" s="7" t="s">
        <v>112</v>
      </c>
      <c r="E38" s="64"/>
      <c r="F38" s="64"/>
      <c r="G38" s="63"/>
      <c r="I38" s="68"/>
      <c r="J38" s="68"/>
      <c r="K38" s="68"/>
      <c r="L38" s="68"/>
      <c r="N38" s="64"/>
      <c r="O38" s="64"/>
    </row>
    <row r="39" spans="2:16" ht="13.5" customHeight="1" x14ac:dyDescent="0.2">
      <c r="B39" s="7" t="s">
        <v>91</v>
      </c>
      <c r="E39" s="64"/>
      <c r="F39" s="64"/>
      <c r="G39" s="63"/>
      <c r="I39" s="68"/>
      <c r="J39" s="68"/>
      <c r="K39" s="68"/>
      <c r="L39" s="68"/>
      <c r="N39" s="64"/>
      <c r="O39" s="64"/>
    </row>
    <row r="40" spans="2:16" ht="13.5" customHeight="1" x14ac:dyDescent="0.2">
      <c r="B40" s="7" t="s">
        <v>92</v>
      </c>
      <c r="E40" s="64"/>
      <c r="F40" s="64"/>
      <c r="G40" s="63"/>
      <c r="I40" s="68"/>
      <c r="J40" s="68"/>
      <c r="K40" s="68"/>
      <c r="L40" s="68"/>
      <c r="N40" s="64"/>
      <c r="O40" s="64"/>
    </row>
    <row r="41" spans="2:16" ht="13.5" customHeight="1" x14ac:dyDescent="0.2">
      <c r="B41" s="7" t="s">
        <v>93</v>
      </c>
      <c r="E41" s="64"/>
      <c r="F41" s="64"/>
      <c r="G41" s="63"/>
      <c r="I41" s="68"/>
      <c r="J41" s="68"/>
      <c r="K41" s="68"/>
      <c r="L41" s="68"/>
      <c r="N41" s="64"/>
      <c r="O41" s="64"/>
    </row>
    <row r="42" spans="2:16" ht="13.5" customHeight="1" x14ac:dyDescent="0.2">
      <c r="B42" s="7" t="s">
        <v>87</v>
      </c>
      <c r="D42" s="64"/>
      <c r="E42" s="64"/>
      <c r="F42" s="64"/>
      <c r="G42" s="63"/>
      <c r="H42" s="64"/>
      <c r="I42" s="64"/>
      <c r="J42" s="64"/>
      <c r="K42" s="64"/>
      <c r="M42" s="64"/>
      <c r="N42" s="64"/>
      <c r="O42" s="64"/>
    </row>
    <row r="43" spans="2:16" ht="13.5" customHeight="1" x14ac:dyDescent="0.2">
      <c r="B43" s="7" t="s">
        <v>88</v>
      </c>
      <c r="D43" s="64"/>
      <c r="E43" s="64"/>
      <c r="F43" s="64"/>
      <c r="G43" s="63"/>
      <c r="H43" s="64"/>
      <c r="I43" s="64"/>
      <c r="J43" s="64"/>
      <c r="K43" s="64"/>
      <c r="M43" s="64"/>
      <c r="N43" s="64"/>
      <c r="O43" s="64"/>
    </row>
    <row r="44" spans="2:16" ht="13" customHeight="1" x14ac:dyDescent="0.2">
      <c r="B44" s="7" t="s">
        <v>125</v>
      </c>
      <c r="D44" s="64"/>
      <c r="E44" s="64"/>
      <c r="F44" s="64"/>
      <c r="G44" s="63"/>
      <c r="H44" s="64"/>
      <c r="I44" s="64"/>
      <c r="J44" s="64"/>
      <c r="K44" s="64"/>
      <c r="M44" s="64"/>
      <c r="N44" s="64"/>
      <c r="O44" s="64"/>
    </row>
    <row r="45" spans="2:16" ht="13" customHeight="1" x14ac:dyDescent="0.2">
      <c r="B45" s="69" t="s">
        <v>89</v>
      </c>
      <c r="D45" s="64"/>
      <c r="E45" s="64"/>
      <c r="F45" s="64"/>
      <c r="G45" s="63"/>
      <c r="H45" s="64"/>
      <c r="I45" s="64"/>
      <c r="J45" s="64"/>
      <c r="K45" s="64"/>
      <c r="M45" s="64"/>
      <c r="N45" s="64"/>
      <c r="O45" s="64"/>
    </row>
    <row r="46" spans="2:16" ht="13" customHeight="1" x14ac:dyDescent="0.2"/>
    <row r="47" spans="2:16" ht="13" customHeight="1" x14ac:dyDescent="0.2"/>
  </sheetData>
  <mergeCells count="9">
    <mergeCell ref="O7:O9"/>
    <mergeCell ref="N7:N9"/>
    <mergeCell ref="B7:B8"/>
    <mergeCell ref="I33:L33"/>
    <mergeCell ref="F33:G33"/>
    <mergeCell ref="C4:F4"/>
    <mergeCell ref="C7:C8"/>
    <mergeCell ref="D7:G7"/>
    <mergeCell ref="I7:L7"/>
  </mergeCells>
  <phoneticPr fontId="4"/>
  <printOptions horizontalCentered="1" verticalCentered="1"/>
  <pageMargins left="0.27559055118110237" right="0.31496062992125984" top="0.62992125984251968" bottom="0.31496062992125984" header="0.31496062992125984"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P74"/>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B5" sqref="B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249"/>
      <c r="D4" s="249"/>
      <c r="E4" s="249"/>
      <c r="F4" s="249"/>
      <c r="G4" s="9"/>
    </row>
    <row r="5" spans="2:16" ht="21" customHeight="1" x14ac:dyDescent="0.2">
      <c r="B5" s="10" t="s">
        <v>124</v>
      </c>
      <c r="C5" s="72"/>
    </row>
    <row r="6" spans="2:16" ht="19.5" customHeight="1" thickBot="1" x14ac:dyDescent="0.25">
      <c r="B6" s="12" t="s">
        <v>78</v>
      </c>
      <c r="C6" s="73"/>
      <c r="D6" s="13"/>
      <c r="F6" s="74"/>
      <c r="G6" s="14" t="s">
        <v>39</v>
      </c>
      <c r="L6" s="15" t="s">
        <v>40</v>
      </c>
    </row>
    <row r="7" spans="2:16" ht="28" customHeight="1" x14ac:dyDescent="0.2">
      <c r="B7" s="231" t="s">
        <v>84</v>
      </c>
      <c r="C7" s="234" t="s">
        <v>83</v>
      </c>
      <c r="D7" s="239" t="s">
        <v>77</v>
      </c>
      <c r="E7" s="240"/>
      <c r="F7" s="240"/>
      <c r="G7" s="241"/>
      <c r="I7" s="254" t="s">
        <v>114</v>
      </c>
      <c r="J7" s="252"/>
      <c r="K7" s="252"/>
      <c r="L7" s="253"/>
      <c r="N7" s="225" t="s">
        <v>75</v>
      </c>
      <c r="O7" s="228" t="s">
        <v>76</v>
      </c>
      <c r="P7" s="17"/>
    </row>
    <row r="8" spans="2:16" ht="29.5" customHeight="1" x14ac:dyDescent="0.2">
      <c r="B8" s="232"/>
      <c r="C8" s="235"/>
      <c r="D8" s="76" t="s">
        <v>0</v>
      </c>
      <c r="E8" s="77" t="s">
        <v>28</v>
      </c>
      <c r="F8" s="78" t="s">
        <v>29</v>
      </c>
      <c r="G8" s="20" t="s">
        <v>43</v>
      </c>
      <c r="I8" s="18" t="s">
        <v>0</v>
      </c>
      <c r="J8" s="21" t="s">
        <v>28</v>
      </c>
      <c r="K8" s="22" t="s">
        <v>35</v>
      </c>
      <c r="L8" s="23" t="s">
        <v>33</v>
      </c>
      <c r="N8" s="226"/>
      <c r="O8" s="229"/>
      <c r="P8" s="17"/>
    </row>
    <row r="9" spans="2:16" ht="13.5" thickBot="1" x14ac:dyDescent="0.25">
      <c r="B9" s="24"/>
      <c r="C9" s="100"/>
      <c r="D9" s="26"/>
      <c r="E9" s="27" t="s">
        <v>66</v>
      </c>
      <c r="F9" s="28" t="s">
        <v>67</v>
      </c>
      <c r="G9" s="29"/>
      <c r="I9" s="26"/>
      <c r="J9" s="27" t="s">
        <v>68</v>
      </c>
      <c r="K9" s="28" t="s">
        <v>69</v>
      </c>
      <c r="L9" s="29"/>
      <c r="N9" s="227"/>
      <c r="O9" s="230"/>
      <c r="P9" s="17"/>
    </row>
    <row r="10" spans="2:16" ht="21" customHeight="1" x14ac:dyDescent="0.2">
      <c r="B10" s="101" t="s">
        <v>44</v>
      </c>
      <c r="C10" s="81" t="s">
        <v>3</v>
      </c>
      <c r="D10" s="82">
        <v>57.3</v>
      </c>
      <c r="E10" s="36">
        <v>384.7</v>
      </c>
      <c r="F10" s="36">
        <v>344.8</v>
      </c>
      <c r="G10" s="37">
        <v>3.3</v>
      </c>
      <c r="H10" s="2"/>
      <c r="I10" s="161">
        <v>59.378132118451028</v>
      </c>
      <c r="J10" s="159">
        <v>194.15671981776762</v>
      </c>
      <c r="K10" s="159">
        <v>185.32300683371295</v>
      </c>
      <c r="L10" s="160">
        <v>146.33333333333334</v>
      </c>
      <c r="M10" s="2"/>
      <c r="N10" s="87">
        <f>IFERROR(E10/J10,"-")</f>
        <v>1.9813890570518147</v>
      </c>
      <c r="O10" s="88">
        <f>IFERROR(F10/K10,"-")</f>
        <v>1.8605353209565769</v>
      </c>
      <c r="P10" s="102"/>
    </row>
    <row r="11" spans="2:16" ht="21" customHeight="1" x14ac:dyDescent="0.2">
      <c r="B11" s="103" t="s">
        <v>46</v>
      </c>
      <c r="C11" s="84" t="s">
        <v>4</v>
      </c>
      <c r="D11" s="85">
        <v>58.8</v>
      </c>
      <c r="E11" s="36">
        <v>451.7</v>
      </c>
      <c r="F11" s="36">
        <v>371.6</v>
      </c>
      <c r="G11" s="37">
        <v>0.5</v>
      </c>
      <c r="H11" s="2"/>
      <c r="I11" s="162">
        <v>56.814062499999999</v>
      </c>
      <c r="J11" s="163">
        <v>219.86026785714284</v>
      </c>
      <c r="K11" s="163">
        <v>204.28370535714288</v>
      </c>
      <c r="L11" s="164">
        <v>149.33333333333334</v>
      </c>
      <c r="M11" s="2"/>
      <c r="N11" s="87">
        <f t="shared" ref="N11:N30" si="0">IFERROR(E11/J11,"-")</f>
        <v>2.0544867174158914</v>
      </c>
      <c r="O11" s="88">
        <f t="shared" ref="O11:O30" si="1">IFERROR(F11/K11,"-")</f>
        <v>1.8190388672965534</v>
      </c>
      <c r="P11" s="102"/>
    </row>
    <row r="12" spans="2:16" ht="21" customHeight="1" x14ac:dyDescent="0.2">
      <c r="B12" s="103" t="s">
        <v>47</v>
      </c>
      <c r="C12" s="84" t="s">
        <v>5</v>
      </c>
      <c r="D12" s="85">
        <v>51.7</v>
      </c>
      <c r="E12" s="36">
        <v>527.70000000000005</v>
      </c>
      <c r="F12" s="36">
        <v>450.9</v>
      </c>
      <c r="G12" s="37">
        <v>0.6</v>
      </c>
      <c r="H12" s="2"/>
      <c r="I12" s="162">
        <v>52.903603603603607</v>
      </c>
      <c r="J12" s="163">
        <v>261.13603603603605</v>
      </c>
      <c r="K12" s="163">
        <v>237.90990990990991</v>
      </c>
      <c r="L12" s="164">
        <v>37</v>
      </c>
      <c r="M12" s="2"/>
      <c r="N12" s="87">
        <f t="shared" si="0"/>
        <v>2.0207858249298805</v>
      </c>
      <c r="O12" s="88">
        <f t="shared" si="1"/>
        <v>1.895255225689185</v>
      </c>
      <c r="P12" s="102"/>
    </row>
    <row r="13" spans="2:16" ht="21" customHeight="1" x14ac:dyDescent="0.2">
      <c r="B13" s="103" t="s">
        <v>48</v>
      </c>
      <c r="C13" s="84" t="s">
        <v>6</v>
      </c>
      <c r="D13" s="85">
        <v>53.8</v>
      </c>
      <c r="E13" s="36">
        <v>470.6</v>
      </c>
      <c r="F13" s="36">
        <v>411.8</v>
      </c>
      <c r="G13" s="37">
        <v>0.7</v>
      </c>
      <c r="H13" s="2"/>
      <c r="I13" s="162">
        <v>59.678723404255329</v>
      </c>
      <c r="J13" s="163">
        <v>220.62066869300912</v>
      </c>
      <c r="K13" s="163">
        <v>206.55592705167172</v>
      </c>
      <c r="L13" s="164">
        <v>109.66666666666667</v>
      </c>
      <c r="M13" s="2"/>
      <c r="N13" s="87">
        <f t="shared" si="0"/>
        <v>2.1330730379338756</v>
      </c>
      <c r="O13" s="88">
        <f t="shared" si="1"/>
        <v>1.9936489157098105</v>
      </c>
      <c r="P13" s="102"/>
    </row>
    <row r="14" spans="2:16" ht="21" customHeight="1" x14ac:dyDescent="0.2">
      <c r="B14" s="103" t="s">
        <v>49</v>
      </c>
      <c r="C14" s="84" t="s">
        <v>7</v>
      </c>
      <c r="D14" s="85">
        <v>57.4</v>
      </c>
      <c r="E14" s="36">
        <v>383.2</v>
      </c>
      <c r="F14" s="36">
        <v>370.8</v>
      </c>
      <c r="G14" s="37">
        <v>4.0999999999999996</v>
      </c>
      <c r="H14" s="2"/>
      <c r="I14" s="195">
        <v>63.927567567567571</v>
      </c>
      <c r="J14" s="196">
        <v>233.37027027027028</v>
      </c>
      <c r="K14" s="196">
        <v>215.95945945945945</v>
      </c>
      <c r="L14" s="197">
        <v>61.666666666666664</v>
      </c>
      <c r="M14" s="2"/>
      <c r="N14" s="87">
        <f t="shared" si="0"/>
        <v>1.6420257797028268</v>
      </c>
      <c r="O14" s="88">
        <f t="shared" si="1"/>
        <v>1.716988924347663</v>
      </c>
      <c r="P14" s="102"/>
    </row>
    <row r="15" spans="2:16" ht="21" customHeight="1" x14ac:dyDescent="0.2">
      <c r="B15" s="103" t="s">
        <v>50</v>
      </c>
      <c r="C15" s="84" t="s">
        <v>8</v>
      </c>
      <c r="D15" s="85">
        <v>51.4</v>
      </c>
      <c r="E15" s="36">
        <v>388.8</v>
      </c>
      <c r="F15" s="36">
        <v>380.9</v>
      </c>
      <c r="G15" s="37">
        <v>10.1</v>
      </c>
      <c r="H15" s="2"/>
      <c r="I15" s="195">
        <v>63.927567567567571</v>
      </c>
      <c r="J15" s="196">
        <v>233.37027027027028</v>
      </c>
      <c r="K15" s="196">
        <v>215.95945945945945</v>
      </c>
      <c r="L15" s="197">
        <v>61.666666666666664</v>
      </c>
      <c r="M15" s="2"/>
      <c r="N15" s="87">
        <f t="shared" si="0"/>
        <v>1.6660219810763546</v>
      </c>
      <c r="O15" s="88">
        <f t="shared" si="1"/>
        <v>1.7637569613916526</v>
      </c>
      <c r="P15" s="102"/>
    </row>
    <row r="16" spans="2:16" ht="21" customHeight="1" x14ac:dyDescent="0.2">
      <c r="B16" s="103">
        <v>141500</v>
      </c>
      <c r="C16" s="84" t="s">
        <v>95</v>
      </c>
      <c r="D16" s="85">
        <v>58.5</v>
      </c>
      <c r="E16" s="36">
        <v>433.3</v>
      </c>
      <c r="F16" s="36">
        <v>348.4</v>
      </c>
      <c r="G16" s="37">
        <v>0.7</v>
      </c>
      <c r="H16" s="2"/>
      <c r="I16" s="195">
        <v>63.927567567567571</v>
      </c>
      <c r="J16" s="196">
        <v>233.37027027027028</v>
      </c>
      <c r="K16" s="196">
        <v>215.95945945945945</v>
      </c>
      <c r="L16" s="197">
        <v>61.666666666666664</v>
      </c>
      <c r="M16" s="2"/>
      <c r="N16" s="87">
        <f t="shared" si="0"/>
        <v>1.8567060812767091</v>
      </c>
      <c r="O16" s="88">
        <f t="shared" si="1"/>
        <v>1.6132657530817847</v>
      </c>
      <c r="P16" s="102"/>
    </row>
    <row r="17" spans="1:16" ht="21" customHeight="1" x14ac:dyDescent="0.2">
      <c r="B17" s="103" t="s">
        <v>51</v>
      </c>
      <c r="C17" s="84" t="s">
        <v>62</v>
      </c>
      <c r="D17" s="85">
        <v>54.3</v>
      </c>
      <c r="E17" s="36">
        <v>430.5</v>
      </c>
      <c r="F17" s="36">
        <v>384.2</v>
      </c>
      <c r="G17" s="37" t="s">
        <v>104</v>
      </c>
      <c r="H17" s="2"/>
      <c r="I17" s="162">
        <v>60.63274336283186</v>
      </c>
      <c r="J17" s="163">
        <v>209.33893805309734</v>
      </c>
      <c r="K17" s="163">
        <v>192.27433628318585</v>
      </c>
      <c r="L17" s="164">
        <v>37.666666666666664</v>
      </c>
      <c r="M17" s="2"/>
      <c r="N17" s="87">
        <f t="shared" si="0"/>
        <v>2.0564736021103096</v>
      </c>
      <c r="O17" s="88">
        <f t="shared" si="1"/>
        <v>1.9981865881161687</v>
      </c>
      <c r="P17" s="102"/>
    </row>
    <row r="18" spans="1:16" ht="21" customHeight="1" x14ac:dyDescent="0.2">
      <c r="B18" s="103" t="s">
        <v>52</v>
      </c>
      <c r="C18" s="84" t="s">
        <v>9</v>
      </c>
      <c r="D18" s="85" t="s">
        <v>86</v>
      </c>
      <c r="E18" s="36" t="s">
        <v>86</v>
      </c>
      <c r="F18" s="36" t="s">
        <v>86</v>
      </c>
      <c r="G18" s="37" t="s">
        <v>86</v>
      </c>
      <c r="H18" s="2"/>
      <c r="I18" s="195">
        <v>62.382051282051286</v>
      </c>
      <c r="J18" s="196">
        <v>205.25512820512819</v>
      </c>
      <c r="K18" s="196">
        <v>189.21410256410257</v>
      </c>
      <c r="L18" s="197">
        <v>26</v>
      </c>
      <c r="M18" s="2"/>
      <c r="N18" s="87" t="str">
        <f t="shared" si="0"/>
        <v>-</v>
      </c>
      <c r="O18" s="88" t="str">
        <f t="shared" si="1"/>
        <v>-</v>
      </c>
      <c r="P18" s="102"/>
    </row>
    <row r="19" spans="1:16" ht="21" customHeight="1" x14ac:dyDescent="0.2">
      <c r="B19" s="103" t="s">
        <v>53</v>
      </c>
      <c r="C19" s="84" t="s">
        <v>63</v>
      </c>
      <c r="D19" s="85" t="s">
        <v>45</v>
      </c>
      <c r="E19" s="36" t="s">
        <v>45</v>
      </c>
      <c r="F19" s="36" t="s">
        <v>45</v>
      </c>
      <c r="G19" s="37">
        <v>0</v>
      </c>
      <c r="H19" s="2"/>
      <c r="I19" s="195">
        <v>62.382051282051286</v>
      </c>
      <c r="J19" s="196">
        <v>205.25512820512819</v>
      </c>
      <c r="K19" s="196">
        <v>189.21410256410257</v>
      </c>
      <c r="L19" s="197">
        <v>26</v>
      </c>
      <c r="M19" s="2"/>
      <c r="N19" s="87" t="str">
        <f t="shared" si="0"/>
        <v>-</v>
      </c>
      <c r="O19" s="88" t="str">
        <f t="shared" si="1"/>
        <v>-</v>
      </c>
      <c r="P19" s="102"/>
    </row>
    <row r="20" spans="1:16" ht="21" customHeight="1" x14ac:dyDescent="0.2">
      <c r="B20" s="103" t="s">
        <v>54</v>
      </c>
      <c r="C20" s="84" t="s">
        <v>10</v>
      </c>
      <c r="D20" s="85">
        <v>56.9</v>
      </c>
      <c r="E20" s="36">
        <v>416.1</v>
      </c>
      <c r="F20" s="36">
        <v>407.3</v>
      </c>
      <c r="G20" s="37">
        <v>5.5</v>
      </c>
      <c r="H20" s="2"/>
      <c r="I20" s="162">
        <v>55.372018779342717</v>
      </c>
      <c r="J20" s="163">
        <v>255.12976525821597</v>
      </c>
      <c r="K20" s="163">
        <v>230.01305164319248</v>
      </c>
      <c r="L20" s="164">
        <v>355</v>
      </c>
      <c r="M20" s="2"/>
      <c r="N20" s="87">
        <f t="shared" si="0"/>
        <v>1.6309347503176144</v>
      </c>
      <c r="O20" s="88">
        <f t="shared" si="1"/>
        <v>1.7707690806686212</v>
      </c>
      <c r="P20" s="102"/>
    </row>
    <row r="21" spans="1:16" ht="21" customHeight="1" x14ac:dyDescent="0.2">
      <c r="B21" s="103" t="s">
        <v>55</v>
      </c>
      <c r="C21" s="84" t="s">
        <v>11</v>
      </c>
      <c r="D21" s="85">
        <v>59.9</v>
      </c>
      <c r="E21" s="36">
        <v>355.8</v>
      </c>
      <c r="F21" s="36">
        <v>330</v>
      </c>
      <c r="G21" s="37">
        <v>3.1</v>
      </c>
      <c r="H21" s="2"/>
      <c r="I21" s="162">
        <v>64.855844155844153</v>
      </c>
      <c r="J21" s="163">
        <v>210.087012987013</v>
      </c>
      <c r="K21" s="163">
        <v>198.98051948051949</v>
      </c>
      <c r="L21" s="164">
        <v>25.666666666666668</v>
      </c>
      <c r="M21" s="2"/>
      <c r="N21" s="87">
        <f t="shared" si="0"/>
        <v>1.693583981899893</v>
      </c>
      <c r="O21" s="88">
        <f t="shared" si="1"/>
        <v>1.6584538067421597</v>
      </c>
      <c r="P21" s="102"/>
    </row>
    <row r="22" spans="1:16" ht="21" customHeight="1" x14ac:dyDescent="0.2">
      <c r="A22" s="2"/>
      <c r="B22" s="103" t="s">
        <v>56</v>
      </c>
      <c r="C22" s="84" t="s">
        <v>12</v>
      </c>
      <c r="D22" s="85" t="s">
        <v>45</v>
      </c>
      <c r="E22" s="36" t="s">
        <v>45</v>
      </c>
      <c r="F22" s="36" t="s">
        <v>45</v>
      </c>
      <c r="G22" s="37">
        <v>0</v>
      </c>
      <c r="H22" s="2"/>
      <c r="I22" s="195">
        <v>55.567367822626494</v>
      </c>
      <c r="J22" s="196">
        <v>306.43700966458221</v>
      </c>
      <c r="K22" s="196">
        <v>253.83996588971002</v>
      </c>
      <c r="L22" s="197">
        <v>586.33333333333337</v>
      </c>
      <c r="M22" s="2"/>
      <c r="N22" s="87" t="str">
        <f t="shared" si="0"/>
        <v>-</v>
      </c>
      <c r="O22" s="88" t="str">
        <f t="shared" si="1"/>
        <v>-</v>
      </c>
      <c r="P22" s="104"/>
    </row>
    <row r="23" spans="1:16" ht="21" customHeight="1" x14ac:dyDescent="0.2">
      <c r="B23" s="103" t="s">
        <v>57</v>
      </c>
      <c r="C23" s="84" t="s">
        <v>13</v>
      </c>
      <c r="D23" s="85" t="s">
        <v>45</v>
      </c>
      <c r="E23" s="36" t="s">
        <v>45</v>
      </c>
      <c r="F23" s="36" t="s">
        <v>45</v>
      </c>
      <c r="G23" s="37">
        <v>0</v>
      </c>
      <c r="H23" s="2"/>
      <c r="I23" s="195">
        <v>55.567367822626494</v>
      </c>
      <c r="J23" s="196">
        <v>306.43700966458221</v>
      </c>
      <c r="K23" s="196">
        <v>253.83996588971002</v>
      </c>
      <c r="L23" s="197">
        <v>586.33333333333337</v>
      </c>
      <c r="M23" s="2"/>
      <c r="N23" s="87" t="str">
        <f t="shared" si="0"/>
        <v>-</v>
      </c>
      <c r="O23" s="88" t="str">
        <f t="shared" si="1"/>
        <v>-</v>
      </c>
      <c r="P23" s="102"/>
    </row>
    <row r="24" spans="1:16" ht="21" customHeight="1" x14ac:dyDescent="0.2">
      <c r="B24" s="103" t="s">
        <v>58</v>
      </c>
      <c r="C24" s="84" t="s">
        <v>14</v>
      </c>
      <c r="D24" s="85">
        <v>54.1</v>
      </c>
      <c r="E24" s="36">
        <v>444.1</v>
      </c>
      <c r="F24" s="36">
        <v>414.3</v>
      </c>
      <c r="G24" s="37">
        <v>7.8</v>
      </c>
      <c r="H24" s="2"/>
      <c r="I24" s="162">
        <v>55.610326086956519</v>
      </c>
      <c r="J24" s="163">
        <v>247.31793478260869</v>
      </c>
      <c r="K24" s="163">
        <v>227.33750000000001</v>
      </c>
      <c r="L24" s="164">
        <v>61.333333333333336</v>
      </c>
      <c r="M24" s="2"/>
      <c r="N24" s="87">
        <f t="shared" si="0"/>
        <v>1.795664355641502</v>
      </c>
      <c r="O24" s="88">
        <f t="shared" si="1"/>
        <v>1.8224006158244901</v>
      </c>
      <c r="P24" s="102"/>
    </row>
    <row r="25" spans="1:16" ht="21" customHeight="1" x14ac:dyDescent="0.2">
      <c r="B25" s="103">
        <v>331007</v>
      </c>
      <c r="C25" s="84" t="s">
        <v>94</v>
      </c>
      <c r="D25" s="85" t="s">
        <v>45</v>
      </c>
      <c r="E25" s="36" t="s">
        <v>45</v>
      </c>
      <c r="F25" s="36" t="s">
        <v>45</v>
      </c>
      <c r="G25" s="37">
        <v>0</v>
      </c>
      <c r="H25" s="2"/>
      <c r="I25" s="162">
        <v>63.524324324324326</v>
      </c>
      <c r="J25" s="163">
        <v>248.66756756756757</v>
      </c>
      <c r="K25" s="163">
        <v>226.30270270270267</v>
      </c>
      <c r="L25" s="164">
        <v>12.333333333333334</v>
      </c>
      <c r="M25" s="2"/>
      <c r="N25" s="87" t="str">
        <f t="shared" si="0"/>
        <v>-</v>
      </c>
      <c r="O25" s="88" t="str">
        <f t="shared" si="1"/>
        <v>-</v>
      </c>
      <c r="P25" s="102"/>
    </row>
    <row r="26" spans="1:16" ht="21" customHeight="1" x14ac:dyDescent="0.2">
      <c r="B26" s="103" t="s">
        <v>59</v>
      </c>
      <c r="C26" s="84" t="s">
        <v>15</v>
      </c>
      <c r="D26" s="85" t="s">
        <v>86</v>
      </c>
      <c r="E26" s="36" t="s">
        <v>86</v>
      </c>
      <c r="F26" s="36" t="s">
        <v>86</v>
      </c>
      <c r="G26" s="37" t="s">
        <v>86</v>
      </c>
      <c r="H26" s="2"/>
      <c r="I26" s="162">
        <v>60.865217391304348</v>
      </c>
      <c r="J26" s="163">
        <v>167.32753623188407</v>
      </c>
      <c r="K26" s="163">
        <v>160.57101449275362</v>
      </c>
      <c r="L26" s="164">
        <v>23</v>
      </c>
      <c r="M26" s="2"/>
      <c r="N26" s="87" t="str">
        <f t="shared" si="0"/>
        <v>-</v>
      </c>
      <c r="O26" s="88" t="str">
        <f t="shared" si="1"/>
        <v>-</v>
      </c>
      <c r="P26" s="102"/>
    </row>
    <row r="27" spans="1:16" ht="21" customHeight="1" x14ac:dyDescent="0.2">
      <c r="B27" s="103" t="s">
        <v>60</v>
      </c>
      <c r="C27" s="84" t="s">
        <v>16</v>
      </c>
      <c r="D27" s="85" t="s">
        <v>45</v>
      </c>
      <c r="E27" s="36" t="s">
        <v>45</v>
      </c>
      <c r="F27" s="36" t="s">
        <v>45</v>
      </c>
      <c r="G27" s="37">
        <v>0</v>
      </c>
      <c r="H27" s="2"/>
      <c r="I27" s="195">
        <v>57.413953488372094</v>
      </c>
      <c r="J27" s="196">
        <v>239.10211416490483</v>
      </c>
      <c r="K27" s="196">
        <v>216.82050739957717</v>
      </c>
      <c r="L27" s="197">
        <v>157.66666666666666</v>
      </c>
      <c r="M27" s="2"/>
      <c r="N27" s="87" t="str">
        <f t="shared" si="0"/>
        <v>-</v>
      </c>
      <c r="O27" s="88" t="str">
        <f t="shared" si="1"/>
        <v>-</v>
      </c>
      <c r="P27" s="102"/>
    </row>
    <row r="28" spans="1:16" ht="21" customHeight="1" x14ac:dyDescent="0.2">
      <c r="B28" s="39" t="s">
        <v>61</v>
      </c>
      <c r="C28" s="40" t="s">
        <v>17</v>
      </c>
      <c r="D28" s="85">
        <v>57.8</v>
      </c>
      <c r="E28" s="36">
        <v>412.7</v>
      </c>
      <c r="F28" s="36">
        <v>383.9</v>
      </c>
      <c r="G28" s="37">
        <v>3.3</v>
      </c>
      <c r="H28" s="2"/>
      <c r="I28" s="195">
        <v>57.413953488372094</v>
      </c>
      <c r="J28" s="196">
        <v>239.10211416490483</v>
      </c>
      <c r="K28" s="196">
        <v>216.82050739957717</v>
      </c>
      <c r="L28" s="197">
        <v>157.66666666666666</v>
      </c>
      <c r="M28" s="2"/>
      <c r="N28" s="87">
        <f t="shared" si="0"/>
        <v>1.7260407815355723</v>
      </c>
      <c r="O28" s="88">
        <f t="shared" si="1"/>
        <v>1.7705889752047903</v>
      </c>
      <c r="P28" s="102"/>
    </row>
    <row r="29" spans="1:16" ht="21" customHeight="1" thickBot="1" x14ac:dyDescent="0.25">
      <c r="B29" s="39" t="s">
        <v>102</v>
      </c>
      <c r="C29" s="40" t="s">
        <v>103</v>
      </c>
      <c r="D29" s="89">
        <v>54.8</v>
      </c>
      <c r="E29" s="36">
        <v>406.1</v>
      </c>
      <c r="F29" s="36">
        <v>394.6</v>
      </c>
      <c r="G29" s="37">
        <v>3.5</v>
      </c>
      <c r="H29" s="2"/>
      <c r="I29" s="165">
        <v>61.453333333333333</v>
      </c>
      <c r="J29" s="166">
        <v>176.17333333333332</v>
      </c>
      <c r="K29" s="166">
        <v>169.62</v>
      </c>
      <c r="L29" s="167">
        <v>10</v>
      </c>
      <c r="M29" s="2"/>
      <c r="N29" s="192">
        <f t="shared" si="0"/>
        <v>2.3051161734655268</v>
      </c>
      <c r="O29" s="117">
        <f t="shared" si="1"/>
        <v>2.3263766065322486</v>
      </c>
      <c r="P29" s="102"/>
    </row>
    <row r="30" spans="1:16" ht="15.5" customHeight="1" thickTop="1" x14ac:dyDescent="0.2">
      <c r="B30" s="17"/>
      <c r="C30" s="258" t="s">
        <v>41</v>
      </c>
      <c r="D30" s="260">
        <v>55.2</v>
      </c>
      <c r="E30" s="262">
        <v>407.8</v>
      </c>
      <c r="F30" s="262">
        <v>385.3</v>
      </c>
      <c r="G30" s="264">
        <v>43.8</v>
      </c>
      <c r="H30" s="2"/>
      <c r="I30" s="107">
        <v>57.080062997961839</v>
      </c>
      <c r="J30" s="105">
        <v>255.63963312951643</v>
      </c>
      <c r="K30" s="108">
        <v>225.9396516583287</v>
      </c>
      <c r="L30" s="106">
        <v>1799</v>
      </c>
      <c r="M30" s="2"/>
      <c r="N30" s="187">
        <f t="shared" si="0"/>
        <v>1.595214306200297</v>
      </c>
      <c r="O30" s="194">
        <f t="shared" si="1"/>
        <v>1.7053226256304042</v>
      </c>
      <c r="P30" s="102"/>
    </row>
    <row r="31" spans="1:16" ht="15.5" customHeight="1" thickBot="1" x14ac:dyDescent="0.25">
      <c r="B31" s="17"/>
      <c r="C31" s="259"/>
      <c r="D31" s="261"/>
      <c r="E31" s="263"/>
      <c r="F31" s="263"/>
      <c r="G31" s="265"/>
      <c r="H31" s="2"/>
      <c r="I31" s="109">
        <v>57.75276312135518</v>
      </c>
      <c r="J31" s="110">
        <v>230.89800055540127</v>
      </c>
      <c r="K31" s="111">
        <v>212.30730352679811</v>
      </c>
      <c r="L31" s="112">
        <v>1200.3333333333333</v>
      </c>
      <c r="M31" s="2"/>
      <c r="N31" s="48">
        <f>IFERROR(E30/J31,"-")</f>
        <v>1.766147818599898</v>
      </c>
      <c r="O31" s="119">
        <f>IFERROR(F30/K31,"-")</f>
        <v>1.8148221639081117</v>
      </c>
      <c r="P31" s="102"/>
    </row>
    <row r="32" spans="1:16" ht="18.75" customHeight="1" thickBot="1" x14ac:dyDescent="0.25">
      <c r="C32" s="50"/>
      <c r="D32" s="6"/>
      <c r="E32" s="52"/>
      <c r="F32" s="52"/>
      <c r="G32" s="53"/>
      <c r="H32" s="2"/>
      <c r="I32" s="6"/>
      <c r="J32" s="52"/>
      <c r="K32" s="52"/>
      <c r="L32" s="53"/>
      <c r="M32" s="2"/>
      <c r="N32" s="38"/>
      <c r="O32" s="38"/>
      <c r="P32" s="102"/>
    </row>
    <row r="33" spans="2:16" ht="23.25" customHeight="1" thickBot="1" x14ac:dyDescent="0.25">
      <c r="C33" s="190" t="s">
        <v>42</v>
      </c>
      <c r="D33" s="188">
        <v>54.5</v>
      </c>
      <c r="E33" s="189">
        <v>377.1</v>
      </c>
      <c r="F33" s="189">
        <v>353.1</v>
      </c>
      <c r="G33" s="55">
        <v>354.9</v>
      </c>
      <c r="H33" s="93"/>
      <c r="I33" s="57">
        <v>57.038886332259551</v>
      </c>
      <c r="J33" s="58">
        <v>260.46341463414632</v>
      </c>
      <c r="K33" s="58">
        <v>230.11021629084215</v>
      </c>
      <c r="L33" s="55">
        <v>2897.3333333333335</v>
      </c>
      <c r="M33" s="59"/>
      <c r="N33" s="113">
        <f>E33/J33</f>
        <v>1.4478041015076319</v>
      </c>
      <c r="O33" s="114">
        <f>F33/K33</f>
        <v>1.5344820655581322</v>
      </c>
      <c r="P33" s="115"/>
    </row>
    <row r="34" spans="2:16" ht="19.5" customHeight="1" x14ac:dyDescent="0.2">
      <c r="B34" s="2"/>
      <c r="C34" s="5"/>
      <c r="D34" s="6"/>
      <c r="E34" s="63"/>
      <c r="F34" s="233" t="str">
        <f>'指定都市（清掃）'!F33:G33</f>
        <v>「令和４年地方公務員給与実態調査」より</v>
      </c>
      <c r="G34" s="233"/>
      <c r="H34" s="64"/>
      <c r="I34" s="242" t="str">
        <f>'指定都市（清掃）'!I33:L33</f>
        <v>「賃金構造基本統計調査」（平成３１、令和２、３年の３ヶ年平均）による</v>
      </c>
      <c r="J34" s="243"/>
      <c r="K34" s="243"/>
      <c r="L34" s="243"/>
      <c r="M34" s="2"/>
      <c r="N34" s="63"/>
      <c r="O34" s="63"/>
      <c r="P34" s="2"/>
    </row>
    <row r="35" spans="2:16" ht="13.5" customHeight="1" x14ac:dyDescent="0.2">
      <c r="B35" s="96"/>
      <c r="C35" s="65"/>
      <c r="D35" s="66"/>
      <c r="E35" s="64"/>
      <c r="F35" s="63"/>
      <c r="G35" s="63"/>
      <c r="H35" s="2"/>
      <c r="I35" s="94"/>
      <c r="J35" s="1"/>
      <c r="K35" s="1"/>
      <c r="L35" s="1"/>
      <c r="M35" s="2"/>
      <c r="N35" s="63"/>
      <c r="O35" s="63"/>
    </row>
    <row r="36" spans="2:16" ht="13.5" customHeight="1" x14ac:dyDescent="0.2">
      <c r="B36" s="67" t="s">
        <v>90</v>
      </c>
      <c r="D36" s="66"/>
      <c r="E36" s="64"/>
      <c r="F36" s="63"/>
      <c r="G36" s="63"/>
      <c r="H36" s="2"/>
      <c r="I36" s="1"/>
      <c r="J36" s="1"/>
      <c r="K36" s="1"/>
      <c r="L36" s="1"/>
      <c r="M36" s="2"/>
      <c r="N36" s="63"/>
      <c r="O36" s="63"/>
    </row>
    <row r="37" spans="2:16" ht="13.5" customHeight="1" x14ac:dyDescent="0.2">
      <c r="B37" s="67" t="s">
        <v>121</v>
      </c>
      <c r="E37" s="64"/>
      <c r="F37" s="64"/>
      <c r="G37" s="63"/>
      <c r="I37" s="68"/>
      <c r="J37" s="68"/>
      <c r="K37" s="68"/>
      <c r="L37" s="68"/>
      <c r="N37" s="64"/>
      <c r="O37" s="64"/>
    </row>
    <row r="38" spans="2:16" ht="13.5" customHeight="1" x14ac:dyDescent="0.2">
      <c r="B38" s="67" t="s">
        <v>113</v>
      </c>
      <c r="E38" s="64"/>
      <c r="F38" s="64"/>
      <c r="G38" s="63"/>
      <c r="I38" s="68"/>
      <c r="J38" s="68"/>
      <c r="K38" s="68"/>
      <c r="L38" s="68"/>
      <c r="N38" s="64"/>
      <c r="O38" s="64"/>
    </row>
    <row r="39" spans="2:16" ht="13.5" customHeight="1" x14ac:dyDescent="0.2">
      <c r="B39" s="67" t="s">
        <v>106</v>
      </c>
      <c r="E39" s="64"/>
      <c r="F39" s="64"/>
      <c r="G39" s="63"/>
      <c r="I39" s="68"/>
      <c r="J39" s="68"/>
      <c r="K39" s="68"/>
      <c r="L39" s="68"/>
      <c r="N39" s="64"/>
      <c r="O39" s="64"/>
    </row>
    <row r="40" spans="2:16" ht="13.5" customHeight="1" x14ac:dyDescent="0.2">
      <c r="B40" s="7" t="s">
        <v>96</v>
      </c>
      <c r="E40" s="64"/>
      <c r="F40" s="64"/>
      <c r="G40" s="63"/>
      <c r="I40" s="68"/>
      <c r="J40" s="68"/>
      <c r="K40" s="68"/>
      <c r="L40" s="68"/>
      <c r="N40" s="64"/>
      <c r="O40" s="64"/>
    </row>
    <row r="41" spans="2:16" ht="13.5" customHeight="1" x14ac:dyDescent="0.2">
      <c r="B41" s="7" t="s">
        <v>97</v>
      </c>
      <c r="E41" s="64"/>
      <c r="F41" s="64"/>
      <c r="G41" s="63"/>
      <c r="I41" s="68"/>
      <c r="J41" s="68"/>
      <c r="K41" s="68"/>
      <c r="L41" s="68"/>
      <c r="N41" s="64"/>
      <c r="O41" s="64"/>
    </row>
    <row r="42" spans="2:16" ht="13.5" customHeight="1" x14ac:dyDescent="0.2">
      <c r="B42" s="7" t="s">
        <v>98</v>
      </c>
      <c r="E42" s="64"/>
      <c r="F42" s="64"/>
      <c r="G42" s="63"/>
      <c r="I42" s="68"/>
      <c r="J42" s="68"/>
      <c r="K42" s="68"/>
      <c r="L42" s="68"/>
      <c r="N42" s="64"/>
      <c r="O42" s="64"/>
    </row>
    <row r="43" spans="2:16" ht="13.5" customHeight="1" x14ac:dyDescent="0.2">
      <c r="B43" s="7" t="s">
        <v>99</v>
      </c>
      <c r="E43" s="64"/>
      <c r="F43" s="64"/>
      <c r="G43" s="63"/>
      <c r="I43" s="68"/>
      <c r="J43" s="68"/>
      <c r="K43" s="68"/>
      <c r="L43" s="68"/>
      <c r="N43" s="64"/>
      <c r="O43" s="64"/>
    </row>
    <row r="44" spans="2:16" ht="13" customHeight="1" x14ac:dyDescent="0.2">
      <c r="B44" s="7" t="s">
        <v>100</v>
      </c>
      <c r="D44" s="64"/>
      <c r="E44" s="64"/>
      <c r="F44" s="64"/>
      <c r="G44" s="63"/>
      <c r="H44" s="64"/>
      <c r="I44" s="64"/>
      <c r="J44" s="64"/>
      <c r="K44" s="64"/>
      <c r="M44" s="64"/>
      <c r="N44" s="64"/>
      <c r="O44" s="64"/>
    </row>
    <row r="45" spans="2:16" ht="13" customHeight="1" x14ac:dyDescent="0.2">
      <c r="B45" s="7" t="s">
        <v>101</v>
      </c>
      <c r="D45" s="64"/>
      <c r="E45" s="64"/>
      <c r="F45" s="64"/>
      <c r="G45" s="63"/>
      <c r="H45" s="64"/>
      <c r="I45" s="64"/>
      <c r="J45" s="64"/>
      <c r="K45" s="64"/>
      <c r="M45" s="64"/>
      <c r="N45" s="64"/>
      <c r="O45" s="64"/>
    </row>
    <row r="46" spans="2:16" ht="13" customHeight="1" x14ac:dyDescent="0.2">
      <c r="B46" s="7" t="s">
        <v>126</v>
      </c>
      <c r="D46" s="64"/>
      <c r="E46" s="64"/>
      <c r="F46" s="64"/>
      <c r="G46" s="63"/>
      <c r="H46" s="64"/>
      <c r="I46" s="64"/>
      <c r="J46" s="64"/>
      <c r="K46" s="64"/>
      <c r="M46" s="64"/>
      <c r="N46" s="64"/>
      <c r="O46" s="64"/>
    </row>
    <row r="47" spans="2:16" ht="13" customHeight="1" x14ac:dyDescent="0.2">
      <c r="B47" s="69" t="s">
        <v>89</v>
      </c>
      <c r="D47" s="64"/>
      <c r="E47" s="64"/>
      <c r="F47" s="64"/>
      <c r="G47" s="63"/>
      <c r="H47" s="64"/>
      <c r="I47" s="64"/>
      <c r="J47" s="64"/>
      <c r="K47" s="64"/>
      <c r="M47" s="64"/>
      <c r="N47" s="64"/>
      <c r="O47" s="64"/>
    </row>
    <row r="54" spans="12:12" x14ac:dyDescent="0.2">
      <c r="L54" s="97"/>
    </row>
    <row r="55" spans="12:12" x14ac:dyDescent="0.2">
      <c r="L55" s="97"/>
    </row>
    <row r="56" spans="12:12" x14ac:dyDescent="0.2">
      <c r="L56" s="97"/>
    </row>
    <row r="57" spans="12:12" x14ac:dyDescent="0.2">
      <c r="L57" s="97"/>
    </row>
    <row r="58" spans="12:12" x14ac:dyDescent="0.2">
      <c r="L58" s="97"/>
    </row>
    <row r="59" spans="12:12" x14ac:dyDescent="0.2">
      <c r="L59" s="97"/>
    </row>
    <row r="60" spans="12:12" x14ac:dyDescent="0.2">
      <c r="L60" s="97"/>
    </row>
    <row r="61" spans="12:12" x14ac:dyDescent="0.2">
      <c r="L61" s="97"/>
    </row>
    <row r="62" spans="12:12" x14ac:dyDescent="0.2">
      <c r="L62" s="97"/>
    </row>
    <row r="63" spans="12:12" x14ac:dyDescent="0.2">
      <c r="L63" s="97"/>
    </row>
    <row r="64" spans="12:12" x14ac:dyDescent="0.2">
      <c r="L64" s="97"/>
    </row>
    <row r="65" spans="8:12" x14ac:dyDescent="0.2">
      <c r="H65" s="2"/>
      <c r="L65" s="97"/>
    </row>
    <row r="66" spans="8:12" x14ac:dyDescent="0.2">
      <c r="L66" s="97"/>
    </row>
    <row r="67" spans="8:12" x14ac:dyDescent="0.2">
      <c r="L67" s="97"/>
    </row>
    <row r="68" spans="8:12" x14ac:dyDescent="0.2">
      <c r="L68" s="97"/>
    </row>
    <row r="69" spans="8:12" x14ac:dyDescent="0.2">
      <c r="L69" s="97"/>
    </row>
    <row r="70" spans="8:12" x14ac:dyDescent="0.2">
      <c r="L70" s="97"/>
    </row>
    <row r="74" spans="8:12" x14ac:dyDescent="0.2">
      <c r="L74" s="97"/>
    </row>
  </sheetData>
  <mergeCells count="14">
    <mergeCell ref="O7:O9"/>
    <mergeCell ref="N7:N9"/>
    <mergeCell ref="I34:L34"/>
    <mergeCell ref="B7:B8"/>
    <mergeCell ref="C4:F4"/>
    <mergeCell ref="C7:C8"/>
    <mergeCell ref="D7:G7"/>
    <mergeCell ref="I7:L7"/>
    <mergeCell ref="F34:G34"/>
    <mergeCell ref="C30:C31"/>
    <mergeCell ref="D30:D31"/>
    <mergeCell ref="E30:E31"/>
    <mergeCell ref="F30:F31"/>
    <mergeCell ref="G30:G31"/>
  </mergeCells>
  <phoneticPr fontId="4"/>
  <printOptions horizontalCentered="1" verticalCentered="1"/>
  <pageMargins left="0.27559055118110237" right="0.31496062992125984" top="0.59055118110236227" bottom="0.55118110236220474" header="0.51181102362204722" footer="0.31496062992125984"/>
  <pageSetup paperSize="9"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P79"/>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B5" sqref="B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1:16" ht="22.5" customHeight="1" x14ac:dyDescent="0.2">
      <c r="C4" s="249"/>
      <c r="D4" s="249"/>
      <c r="E4" s="249"/>
      <c r="F4" s="249"/>
      <c r="G4" s="9"/>
    </row>
    <row r="5" spans="1:16" ht="21" customHeight="1" x14ac:dyDescent="0.2">
      <c r="B5" s="10" t="s">
        <v>124</v>
      </c>
      <c r="C5" s="72"/>
    </row>
    <row r="6" spans="1:16" ht="19.5" customHeight="1" thickBot="1" x14ac:dyDescent="0.25">
      <c r="B6" s="12" t="s">
        <v>71</v>
      </c>
      <c r="C6" s="73"/>
      <c r="D6" s="13"/>
      <c r="F6" s="74"/>
      <c r="G6" s="14" t="s">
        <v>39</v>
      </c>
      <c r="L6" s="15" t="s">
        <v>40</v>
      </c>
    </row>
    <row r="7" spans="1:16" ht="28" customHeight="1" x14ac:dyDescent="0.2">
      <c r="B7" s="244" t="s">
        <v>84</v>
      </c>
      <c r="C7" s="250" t="s">
        <v>83</v>
      </c>
      <c r="D7" s="236" t="s">
        <v>70</v>
      </c>
      <c r="E7" s="252"/>
      <c r="F7" s="252"/>
      <c r="G7" s="253"/>
      <c r="H7" s="2"/>
      <c r="I7" s="254" t="s">
        <v>115</v>
      </c>
      <c r="J7" s="252"/>
      <c r="K7" s="252"/>
      <c r="L7" s="253"/>
      <c r="M7" s="2"/>
      <c r="N7" s="255" t="s">
        <v>64</v>
      </c>
      <c r="O7" s="246" t="s">
        <v>65</v>
      </c>
      <c r="P7" s="17"/>
    </row>
    <row r="8" spans="1:16" ht="29.5" customHeight="1" x14ac:dyDescent="0.2">
      <c r="B8" s="245"/>
      <c r="C8" s="251"/>
      <c r="D8" s="76" t="s">
        <v>0</v>
      </c>
      <c r="E8" s="77" t="s">
        <v>28</v>
      </c>
      <c r="F8" s="78" t="s">
        <v>29</v>
      </c>
      <c r="G8" s="20" t="s">
        <v>43</v>
      </c>
      <c r="H8" s="2"/>
      <c r="I8" s="18" t="s">
        <v>0</v>
      </c>
      <c r="J8" s="21" t="s">
        <v>28</v>
      </c>
      <c r="K8" s="22" t="s">
        <v>35</v>
      </c>
      <c r="L8" s="23" t="s">
        <v>33</v>
      </c>
      <c r="M8" s="2"/>
      <c r="N8" s="256"/>
      <c r="O8" s="247"/>
      <c r="P8" s="17"/>
    </row>
    <row r="9" spans="1:16" ht="13.5" thickBot="1" x14ac:dyDescent="0.25">
      <c r="B9" s="79"/>
      <c r="C9" s="80"/>
      <c r="D9" s="26"/>
      <c r="E9" s="27" t="s">
        <v>66</v>
      </c>
      <c r="F9" s="28" t="s">
        <v>67</v>
      </c>
      <c r="G9" s="29"/>
      <c r="H9" s="2"/>
      <c r="I9" s="26"/>
      <c r="J9" s="27" t="s">
        <v>68</v>
      </c>
      <c r="K9" s="28" t="s">
        <v>69</v>
      </c>
      <c r="L9" s="29"/>
      <c r="M9" s="2"/>
      <c r="N9" s="257"/>
      <c r="O9" s="248"/>
      <c r="P9" s="17"/>
    </row>
    <row r="10" spans="1:16" ht="21" customHeight="1" x14ac:dyDescent="0.2">
      <c r="A10" s="2"/>
      <c r="B10" s="33" t="s">
        <v>44</v>
      </c>
      <c r="C10" s="81" t="s">
        <v>3</v>
      </c>
      <c r="D10" s="82" t="s">
        <v>45</v>
      </c>
      <c r="E10" s="36" t="s">
        <v>45</v>
      </c>
      <c r="F10" s="36" t="s">
        <v>45</v>
      </c>
      <c r="G10" s="37">
        <v>0</v>
      </c>
      <c r="H10" s="2"/>
      <c r="I10" s="181">
        <v>51.990474339035771</v>
      </c>
      <c r="J10" s="182">
        <v>224.82025660964229</v>
      </c>
      <c r="K10" s="182">
        <v>204.02118973561431</v>
      </c>
      <c r="L10" s="183">
        <v>857.33333333333337</v>
      </c>
      <c r="M10" s="2"/>
      <c r="N10" s="87" t="str">
        <f>IFERROR(E10/J10,"-")</f>
        <v>-</v>
      </c>
      <c r="O10" s="88" t="str">
        <f>IFERROR(F10/K10,"-")</f>
        <v>-</v>
      </c>
      <c r="P10" s="104"/>
    </row>
    <row r="11" spans="1:16" ht="21" customHeight="1" x14ac:dyDescent="0.2">
      <c r="A11" s="2"/>
      <c r="B11" s="39" t="s">
        <v>46</v>
      </c>
      <c r="C11" s="84" t="s">
        <v>4</v>
      </c>
      <c r="D11" s="116" t="s">
        <v>45</v>
      </c>
      <c r="E11" s="36" t="s">
        <v>45</v>
      </c>
      <c r="F11" s="36" t="s">
        <v>45</v>
      </c>
      <c r="G11" s="37">
        <v>0</v>
      </c>
      <c r="H11" s="2"/>
      <c r="I11" s="162">
        <v>46.878381642512082</v>
      </c>
      <c r="J11" s="163">
        <v>234.89891304347825</v>
      </c>
      <c r="K11" s="163">
        <v>203.82185990338164</v>
      </c>
      <c r="L11" s="164">
        <v>276</v>
      </c>
      <c r="M11" s="2"/>
      <c r="N11" s="87" t="str">
        <f t="shared" ref="N11:N30" si="0">IFERROR(E11/J11,"-")</f>
        <v>-</v>
      </c>
      <c r="O11" s="88" t="str">
        <f t="shared" ref="O11:O30" si="1">IFERROR(F11/K11,"-")</f>
        <v>-</v>
      </c>
      <c r="P11" s="52"/>
    </row>
    <row r="12" spans="1:16" ht="21" customHeight="1" x14ac:dyDescent="0.2">
      <c r="A12" s="2"/>
      <c r="B12" s="39" t="s">
        <v>47</v>
      </c>
      <c r="C12" s="84" t="s">
        <v>5</v>
      </c>
      <c r="D12" s="116" t="s">
        <v>45</v>
      </c>
      <c r="E12" s="36" t="s">
        <v>45</v>
      </c>
      <c r="F12" s="36" t="s">
        <v>45</v>
      </c>
      <c r="G12" s="37">
        <v>0</v>
      </c>
      <c r="H12" s="2"/>
      <c r="I12" s="162">
        <v>55.027782426778238</v>
      </c>
      <c r="J12" s="163">
        <v>258.12761506276149</v>
      </c>
      <c r="K12" s="163">
        <v>232.53891213389122</v>
      </c>
      <c r="L12" s="164">
        <v>398.33333333333331</v>
      </c>
      <c r="M12" s="2"/>
      <c r="N12" s="87" t="str">
        <f t="shared" si="0"/>
        <v>-</v>
      </c>
      <c r="O12" s="88" t="str">
        <f t="shared" si="1"/>
        <v>-</v>
      </c>
      <c r="P12" s="52"/>
    </row>
    <row r="13" spans="1:16" ht="21" customHeight="1" x14ac:dyDescent="0.2">
      <c r="A13" s="2"/>
      <c r="B13" s="39" t="s">
        <v>48</v>
      </c>
      <c r="C13" s="84" t="s">
        <v>6</v>
      </c>
      <c r="D13" s="116" t="s">
        <v>45</v>
      </c>
      <c r="E13" s="36" t="s">
        <v>45</v>
      </c>
      <c r="F13" s="36" t="s">
        <v>45</v>
      </c>
      <c r="G13" s="37">
        <v>0</v>
      </c>
      <c r="H13" s="2"/>
      <c r="I13" s="162">
        <v>44.829940745904494</v>
      </c>
      <c r="J13" s="163">
        <v>274.0343325200418</v>
      </c>
      <c r="K13" s="163">
        <v>242.50439177413736</v>
      </c>
      <c r="L13" s="164">
        <v>956.33333333333337</v>
      </c>
      <c r="M13" s="2"/>
      <c r="N13" s="87" t="str">
        <f t="shared" si="0"/>
        <v>-</v>
      </c>
      <c r="O13" s="88" t="str">
        <f t="shared" si="1"/>
        <v>-</v>
      </c>
      <c r="P13" s="52"/>
    </row>
    <row r="14" spans="1:16" ht="21" customHeight="1" x14ac:dyDescent="0.2">
      <c r="A14" s="2"/>
      <c r="B14" s="39" t="s">
        <v>49</v>
      </c>
      <c r="C14" s="84" t="s">
        <v>7</v>
      </c>
      <c r="D14" s="85">
        <v>43.8</v>
      </c>
      <c r="E14" s="36">
        <v>392.3</v>
      </c>
      <c r="F14" s="36">
        <v>372.7</v>
      </c>
      <c r="G14" s="37">
        <v>1.5</v>
      </c>
      <c r="H14" s="2"/>
      <c r="I14" s="195">
        <v>51.611922503725779</v>
      </c>
      <c r="J14" s="196">
        <v>277.20834575260801</v>
      </c>
      <c r="K14" s="196">
        <v>232.10376304023845</v>
      </c>
      <c r="L14" s="197">
        <v>894.66666666666663</v>
      </c>
      <c r="M14" s="2"/>
      <c r="N14" s="87">
        <f>IFERROR(E14/J14,"-")</f>
        <v>1.4151810578968083</v>
      </c>
      <c r="O14" s="88">
        <f>IFERROR(F14/K14,"-")</f>
        <v>1.6057473395439401</v>
      </c>
      <c r="P14" s="102"/>
    </row>
    <row r="15" spans="1:16" ht="21" customHeight="1" x14ac:dyDescent="0.2">
      <c r="A15" s="2"/>
      <c r="B15" s="39" t="s">
        <v>50</v>
      </c>
      <c r="C15" s="84" t="s">
        <v>8</v>
      </c>
      <c r="D15" s="85">
        <v>57.3</v>
      </c>
      <c r="E15" s="36">
        <v>356.2</v>
      </c>
      <c r="F15" s="36">
        <v>356.2</v>
      </c>
      <c r="G15" s="37">
        <v>0.9</v>
      </c>
      <c r="H15" s="2"/>
      <c r="I15" s="195">
        <v>51.611922503725779</v>
      </c>
      <c r="J15" s="196">
        <v>277.20834575260801</v>
      </c>
      <c r="K15" s="196">
        <v>232.10376304023845</v>
      </c>
      <c r="L15" s="197">
        <v>894.66666666666663</v>
      </c>
      <c r="M15" s="2"/>
      <c r="N15" s="87">
        <f t="shared" si="0"/>
        <v>1.2849540984523147</v>
      </c>
      <c r="O15" s="88">
        <f t="shared" si="1"/>
        <v>1.534658444715727</v>
      </c>
      <c r="P15" s="102"/>
    </row>
    <row r="16" spans="1:16" ht="21" customHeight="1" x14ac:dyDescent="0.2">
      <c r="A16" s="2"/>
      <c r="B16" s="39">
        <v>141500</v>
      </c>
      <c r="C16" s="84" t="s">
        <v>95</v>
      </c>
      <c r="D16" s="82" t="s">
        <v>45</v>
      </c>
      <c r="E16" s="36" t="s">
        <v>45</v>
      </c>
      <c r="F16" s="36" t="s">
        <v>45</v>
      </c>
      <c r="G16" s="37">
        <v>0</v>
      </c>
      <c r="H16" s="2"/>
      <c r="I16" s="195">
        <v>51.611922503725779</v>
      </c>
      <c r="J16" s="196">
        <v>277.20834575260801</v>
      </c>
      <c r="K16" s="196">
        <v>232.10376304023845</v>
      </c>
      <c r="L16" s="197">
        <v>894.66666666666663</v>
      </c>
      <c r="M16" s="2"/>
      <c r="N16" s="87" t="str">
        <f>IFERROR(E16/J16,"-")</f>
        <v>-</v>
      </c>
      <c r="O16" s="88" t="str">
        <f>IFERROR(F16/K16,"-")</f>
        <v>-</v>
      </c>
      <c r="P16" s="102"/>
    </row>
    <row r="17" spans="1:16" ht="21" customHeight="1" x14ac:dyDescent="0.2">
      <c r="A17" s="2"/>
      <c r="B17" s="39" t="s">
        <v>51</v>
      </c>
      <c r="C17" s="84" t="s">
        <v>62</v>
      </c>
      <c r="D17" s="82" t="s">
        <v>45</v>
      </c>
      <c r="E17" s="36" t="s">
        <v>45</v>
      </c>
      <c r="F17" s="36" t="s">
        <v>45</v>
      </c>
      <c r="G17" s="37">
        <v>0</v>
      </c>
      <c r="H17" s="2"/>
      <c r="I17" s="162">
        <v>47.592783505154642</v>
      </c>
      <c r="J17" s="163">
        <v>237.41546391752578</v>
      </c>
      <c r="K17" s="163">
        <v>208.70309278350516</v>
      </c>
      <c r="L17" s="164">
        <v>226.33333333333334</v>
      </c>
      <c r="M17" s="2"/>
      <c r="N17" s="87" t="str">
        <f t="shared" si="0"/>
        <v>-</v>
      </c>
      <c r="O17" s="88" t="str">
        <f t="shared" si="1"/>
        <v>-</v>
      </c>
      <c r="P17" s="52"/>
    </row>
    <row r="18" spans="1:16" ht="21" customHeight="1" x14ac:dyDescent="0.2">
      <c r="A18" s="2"/>
      <c r="B18" s="39" t="s">
        <v>52</v>
      </c>
      <c r="C18" s="84" t="s">
        <v>9</v>
      </c>
      <c r="D18" s="82" t="s">
        <v>45</v>
      </c>
      <c r="E18" s="36" t="s">
        <v>45</v>
      </c>
      <c r="F18" s="36" t="s">
        <v>45</v>
      </c>
      <c r="G18" s="37">
        <v>0</v>
      </c>
      <c r="H18" s="2"/>
      <c r="I18" s="195">
        <v>53.453324099722998</v>
      </c>
      <c r="J18" s="196">
        <v>251.59806094182824</v>
      </c>
      <c r="K18" s="196">
        <v>213.81675900277011</v>
      </c>
      <c r="L18" s="197">
        <v>240.66666666666666</v>
      </c>
      <c r="M18" s="2"/>
      <c r="N18" s="87" t="str">
        <f t="shared" si="0"/>
        <v>-</v>
      </c>
      <c r="O18" s="88" t="str">
        <f t="shared" si="1"/>
        <v>-</v>
      </c>
      <c r="P18" s="52"/>
    </row>
    <row r="19" spans="1:16" ht="21" customHeight="1" x14ac:dyDescent="0.2">
      <c r="A19" s="2"/>
      <c r="B19" s="39" t="s">
        <v>53</v>
      </c>
      <c r="C19" s="84" t="s">
        <v>63</v>
      </c>
      <c r="D19" s="82" t="s">
        <v>45</v>
      </c>
      <c r="E19" s="36" t="s">
        <v>45</v>
      </c>
      <c r="F19" s="36" t="s">
        <v>45</v>
      </c>
      <c r="G19" s="37">
        <v>0</v>
      </c>
      <c r="H19" s="2"/>
      <c r="I19" s="195">
        <v>53.453324099722998</v>
      </c>
      <c r="J19" s="196">
        <v>251.59806094182824</v>
      </c>
      <c r="K19" s="196">
        <v>213.81675900277011</v>
      </c>
      <c r="L19" s="197">
        <v>240.66666666666666</v>
      </c>
      <c r="M19" s="2"/>
      <c r="N19" s="87" t="str">
        <f t="shared" si="0"/>
        <v>-</v>
      </c>
      <c r="O19" s="88" t="str">
        <f t="shared" si="1"/>
        <v>-</v>
      </c>
      <c r="P19" s="52"/>
    </row>
    <row r="20" spans="1:16" ht="21" customHeight="1" x14ac:dyDescent="0.2">
      <c r="A20" s="2"/>
      <c r="B20" s="39" t="s">
        <v>54</v>
      </c>
      <c r="C20" s="84" t="s">
        <v>10</v>
      </c>
      <c r="D20" s="85">
        <v>58.2</v>
      </c>
      <c r="E20" s="36">
        <v>397.4</v>
      </c>
      <c r="F20" s="36">
        <v>380.6</v>
      </c>
      <c r="G20" s="37">
        <v>0.7</v>
      </c>
      <c r="H20" s="2"/>
      <c r="I20" s="162">
        <v>48.553475224476216</v>
      </c>
      <c r="J20" s="163">
        <v>291.8497505819754</v>
      </c>
      <c r="K20" s="163">
        <v>241.23378782840041</v>
      </c>
      <c r="L20" s="164">
        <v>1002.3333333333334</v>
      </c>
      <c r="M20" s="2"/>
      <c r="N20" s="87">
        <f t="shared" si="0"/>
        <v>1.3616595498455888</v>
      </c>
      <c r="O20" s="88">
        <f t="shared" si="1"/>
        <v>1.5777226043921202</v>
      </c>
      <c r="P20" s="102"/>
    </row>
    <row r="21" spans="1:16" ht="21" customHeight="1" x14ac:dyDescent="0.2">
      <c r="A21" s="2"/>
      <c r="B21" s="39" t="s">
        <v>55</v>
      </c>
      <c r="C21" s="84" t="s">
        <v>11</v>
      </c>
      <c r="D21" s="85">
        <v>54.3</v>
      </c>
      <c r="E21" s="36">
        <v>409.9</v>
      </c>
      <c r="F21" s="36">
        <v>382</v>
      </c>
      <c r="G21" s="37">
        <v>0.8</v>
      </c>
      <c r="H21" s="2"/>
      <c r="I21" s="162">
        <v>53.183374083129586</v>
      </c>
      <c r="J21" s="163">
        <v>253.77579462102688</v>
      </c>
      <c r="K21" s="163">
        <v>227.36308068459658</v>
      </c>
      <c r="L21" s="164">
        <v>272.66666666666669</v>
      </c>
      <c r="M21" s="2"/>
      <c r="N21" s="87">
        <f t="shared" si="0"/>
        <v>1.615205266570515</v>
      </c>
      <c r="O21" s="88">
        <f t="shared" si="1"/>
        <v>1.6801320550803029</v>
      </c>
      <c r="P21" s="102"/>
    </row>
    <row r="22" spans="1:16" ht="21" customHeight="1" x14ac:dyDescent="0.2">
      <c r="A22" s="2"/>
      <c r="B22" s="39" t="s">
        <v>56</v>
      </c>
      <c r="C22" s="84" t="s">
        <v>12</v>
      </c>
      <c r="D22" s="116" t="s">
        <v>45</v>
      </c>
      <c r="E22" s="36" t="s">
        <v>45</v>
      </c>
      <c r="F22" s="36" t="s">
        <v>45</v>
      </c>
      <c r="G22" s="37">
        <v>0</v>
      </c>
      <c r="H22" s="2"/>
      <c r="I22" s="195">
        <v>54.940425531914897</v>
      </c>
      <c r="J22" s="196">
        <v>244.62503324468085</v>
      </c>
      <c r="K22" s="196">
        <v>213.9220079787234</v>
      </c>
      <c r="L22" s="197">
        <v>1002.6666666666666</v>
      </c>
      <c r="M22" s="2"/>
      <c r="N22" s="87" t="str">
        <f t="shared" si="0"/>
        <v>-</v>
      </c>
      <c r="O22" s="88" t="str">
        <f t="shared" si="1"/>
        <v>-</v>
      </c>
      <c r="P22" s="52"/>
    </row>
    <row r="23" spans="1:16" ht="21" customHeight="1" x14ac:dyDescent="0.2">
      <c r="A23" s="2"/>
      <c r="B23" s="39" t="s">
        <v>57</v>
      </c>
      <c r="C23" s="84" t="s">
        <v>13</v>
      </c>
      <c r="D23" s="116" t="s">
        <v>45</v>
      </c>
      <c r="E23" s="36" t="s">
        <v>45</v>
      </c>
      <c r="F23" s="36" t="s">
        <v>45</v>
      </c>
      <c r="G23" s="37">
        <v>0</v>
      </c>
      <c r="H23" s="2"/>
      <c r="I23" s="195">
        <v>54.940425531914897</v>
      </c>
      <c r="J23" s="196">
        <v>244.62503324468085</v>
      </c>
      <c r="K23" s="196">
        <v>213.9220079787234</v>
      </c>
      <c r="L23" s="197">
        <v>1002.6666666666666</v>
      </c>
      <c r="M23" s="2"/>
      <c r="N23" s="87" t="str">
        <f t="shared" si="0"/>
        <v>-</v>
      </c>
      <c r="O23" s="88" t="str">
        <f t="shared" si="1"/>
        <v>-</v>
      </c>
      <c r="P23" s="52"/>
    </row>
    <row r="24" spans="1:16" ht="21" customHeight="1" x14ac:dyDescent="0.2">
      <c r="A24" s="2"/>
      <c r="B24" s="39" t="s">
        <v>58</v>
      </c>
      <c r="C24" s="84" t="s">
        <v>14</v>
      </c>
      <c r="D24" s="85">
        <v>53.7</v>
      </c>
      <c r="E24" s="36">
        <v>467.6</v>
      </c>
      <c r="F24" s="36">
        <v>414.2</v>
      </c>
      <c r="G24" s="37">
        <v>1.2</v>
      </c>
      <c r="H24" s="2"/>
      <c r="I24" s="162">
        <v>51.92936326156665</v>
      </c>
      <c r="J24" s="163">
        <v>258.51516262024739</v>
      </c>
      <c r="K24" s="163">
        <v>230.70604672469079</v>
      </c>
      <c r="L24" s="164">
        <v>727.66666666666663</v>
      </c>
      <c r="M24" s="2"/>
      <c r="N24" s="87">
        <f t="shared" si="0"/>
        <v>1.8087913887159233</v>
      </c>
      <c r="O24" s="88">
        <f t="shared" si="1"/>
        <v>1.7953582313092931</v>
      </c>
      <c r="P24" s="102"/>
    </row>
    <row r="25" spans="1:16" ht="21" customHeight="1" x14ac:dyDescent="0.2">
      <c r="A25" s="2"/>
      <c r="B25" s="39">
        <v>331007</v>
      </c>
      <c r="C25" s="84" t="s">
        <v>94</v>
      </c>
      <c r="D25" s="85" t="s">
        <v>86</v>
      </c>
      <c r="E25" s="36" t="s">
        <v>86</v>
      </c>
      <c r="F25" s="36" t="s">
        <v>86</v>
      </c>
      <c r="G25" s="37" t="s">
        <v>86</v>
      </c>
      <c r="H25" s="2"/>
      <c r="I25" s="162">
        <v>50.691340782122907</v>
      </c>
      <c r="J25" s="163">
        <v>256.48156424581003</v>
      </c>
      <c r="K25" s="163">
        <v>216.586312849162</v>
      </c>
      <c r="L25" s="164">
        <v>119.33333333333333</v>
      </c>
      <c r="M25" s="2"/>
      <c r="N25" s="87" t="str">
        <f t="shared" si="0"/>
        <v>-</v>
      </c>
      <c r="O25" s="88" t="str">
        <f t="shared" si="1"/>
        <v>-</v>
      </c>
      <c r="P25" s="102"/>
    </row>
    <row r="26" spans="1:16" ht="21" customHeight="1" x14ac:dyDescent="0.2">
      <c r="A26" s="2"/>
      <c r="B26" s="39" t="s">
        <v>59</v>
      </c>
      <c r="C26" s="84" t="s">
        <v>15</v>
      </c>
      <c r="D26" s="116" t="s">
        <v>45</v>
      </c>
      <c r="E26" s="36" t="s">
        <v>45</v>
      </c>
      <c r="F26" s="36" t="s">
        <v>45</v>
      </c>
      <c r="G26" s="37">
        <v>0</v>
      </c>
      <c r="H26" s="2"/>
      <c r="I26" s="162">
        <v>56.14487179487179</v>
      </c>
      <c r="J26" s="163">
        <v>231.64166666666668</v>
      </c>
      <c r="K26" s="163">
        <v>206.83237179487179</v>
      </c>
      <c r="L26" s="164">
        <v>312</v>
      </c>
      <c r="M26" s="2"/>
      <c r="N26" s="87" t="str">
        <f t="shared" si="0"/>
        <v>-</v>
      </c>
      <c r="O26" s="88" t="str">
        <f t="shared" si="1"/>
        <v>-</v>
      </c>
      <c r="P26" s="52"/>
    </row>
    <row r="27" spans="1:16" ht="21" customHeight="1" x14ac:dyDescent="0.2">
      <c r="A27" s="2"/>
      <c r="B27" s="39" t="s">
        <v>60</v>
      </c>
      <c r="C27" s="84" t="s">
        <v>16</v>
      </c>
      <c r="D27" s="85" t="s">
        <v>45</v>
      </c>
      <c r="E27" s="36" t="s">
        <v>45</v>
      </c>
      <c r="F27" s="36" t="s">
        <v>45</v>
      </c>
      <c r="G27" s="37">
        <v>0</v>
      </c>
      <c r="H27" s="2"/>
      <c r="I27" s="195">
        <v>56.445199792423452</v>
      </c>
      <c r="J27" s="196">
        <v>214.52506486766995</v>
      </c>
      <c r="K27" s="196">
        <v>180.49387649195637</v>
      </c>
      <c r="L27" s="197">
        <v>642.33333333333337</v>
      </c>
      <c r="M27" s="2"/>
      <c r="N27" s="87" t="str">
        <f t="shared" si="0"/>
        <v>-</v>
      </c>
      <c r="O27" s="88" t="str">
        <f t="shared" si="1"/>
        <v>-</v>
      </c>
      <c r="P27" s="102"/>
    </row>
    <row r="28" spans="1:16" ht="21" customHeight="1" x14ac:dyDescent="0.2">
      <c r="A28" s="2"/>
      <c r="B28" s="39" t="s">
        <v>61</v>
      </c>
      <c r="C28" s="40" t="s">
        <v>17</v>
      </c>
      <c r="D28" s="116">
        <v>51.8</v>
      </c>
      <c r="E28" s="36">
        <v>448.4</v>
      </c>
      <c r="F28" s="36">
        <v>395.3</v>
      </c>
      <c r="G28" s="37">
        <v>1.2</v>
      </c>
      <c r="H28" s="2"/>
      <c r="I28" s="195">
        <v>56.445199792423452</v>
      </c>
      <c r="J28" s="196">
        <v>214.52506486766995</v>
      </c>
      <c r="K28" s="196">
        <v>180.49387649195637</v>
      </c>
      <c r="L28" s="197">
        <v>642.33333333333337</v>
      </c>
      <c r="M28" s="2"/>
      <c r="N28" s="87">
        <f t="shared" si="0"/>
        <v>2.0901986454431145</v>
      </c>
      <c r="O28" s="88">
        <f t="shared" si="1"/>
        <v>2.190102000594</v>
      </c>
      <c r="P28" s="102"/>
    </row>
    <row r="29" spans="1:16" ht="21" customHeight="1" thickBot="1" x14ac:dyDescent="0.25">
      <c r="A29" s="2"/>
      <c r="B29" s="39" t="s">
        <v>102</v>
      </c>
      <c r="C29" s="40" t="s">
        <v>103</v>
      </c>
      <c r="D29" s="89">
        <v>54.8</v>
      </c>
      <c r="E29" s="36">
        <v>477.6</v>
      </c>
      <c r="F29" s="36">
        <v>394.2</v>
      </c>
      <c r="G29" s="37">
        <v>1.4</v>
      </c>
      <c r="H29" s="2"/>
      <c r="I29" s="162">
        <v>56.72689243027888</v>
      </c>
      <c r="J29" s="163">
        <v>206.52330677290837</v>
      </c>
      <c r="K29" s="163">
        <v>191.66513944223107</v>
      </c>
      <c r="L29" s="164">
        <v>167.33333333333334</v>
      </c>
      <c r="M29" s="2"/>
      <c r="N29" s="87">
        <f t="shared" si="0"/>
        <v>2.3125719196679615</v>
      </c>
      <c r="O29" s="117">
        <f t="shared" si="1"/>
        <v>2.0567120403176609</v>
      </c>
      <c r="P29" s="102"/>
    </row>
    <row r="30" spans="1:16" ht="21" customHeight="1" thickTop="1" x14ac:dyDescent="0.2">
      <c r="B30" s="2"/>
      <c r="C30" s="258" t="s">
        <v>41</v>
      </c>
      <c r="D30" s="260">
        <v>52.6</v>
      </c>
      <c r="E30" s="262">
        <v>426</v>
      </c>
      <c r="F30" s="262">
        <v>386.5</v>
      </c>
      <c r="G30" s="264">
        <v>7.8</v>
      </c>
      <c r="H30" s="2"/>
      <c r="I30" s="107">
        <v>51.565303853754948</v>
      </c>
      <c r="J30" s="105">
        <v>253.84305418313568</v>
      </c>
      <c r="K30" s="108">
        <v>220.67811264822137</v>
      </c>
      <c r="L30" s="106">
        <v>8096</v>
      </c>
      <c r="M30" s="2"/>
      <c r="N30" s="187">
        <f t="shared" si="0"/>
        <v>1.6782023103640302</v>
      </c>
      <c r="O30" s="194">
        <f t="shared" si="1"/>
        <v>1.751419727864503</v>
      </c>
      <c r="P30" s="102"/>
    </row>
    <row r="31" spans="1:16" ht="12.65" customHeight="1" thickBot="1" x14ac:dyDescent="0.25">
      <c r="B31" s="2"/>
      <c r="C31" s="259"/>
      <c r="D31" s="266"/>
      <c r="E31" s="267"/>
      <c r="F31" s="267"/>
      <c r="G31" s="268"/>
      <c r="H31" s="2"/>
      <c r="I31" s="109">
        <v>51.989441588988583</v>
      </c>
      <c r="J31" s="110">
        <v>261.55862880041815</v>
      </c>
      <c r="K31" s="111">
        <v>222.97554665040511</v>
      </c>
      <c r="L31" s="112">
        <v>3826.3333333333335</v>
      </c>
      <c r="M31" s="2"/>
      <c r="N31" s="118">
        <f>IFERROR(E30/J31,"-")</f>
        <v>1.6286979403193711</v>
      </c>
      <c r="O31" s="119">
        <f>IFERROR(F30/K31,"-")</f>
        <v>1.7333739318328869</v>
      </c>
      <c r="P31" s="120"/>
    </row>
    <row r="32" spans="1:16" ht="15" customHeight="1" thickBot="1" x14ac:dyDescent="0.25">
      <c r="B32" s="2"/>
      <c r="C32" s="50"/>
      <c r="D32" s="6"/>
      <c r="E32" s="52"/>
      <c r="F32" s="52"/>
      <c r="G32" s="53"/>
      <c r="H32" s="2"/>
      <c r="I32" s="6"/>
      <c r="J32" s="52"/>
      <c r="K32" s="52"/>
      <c r="L32" s="53"/>
      <c r="M32" s="2"/>
      <c r="N32" s="38"/>
      <c r="O32" s="38"/>
      <c r="P32" s="102"/>
    </row>
    <row r="33" spans="2:16" ht="22.9" customHeight="1" thickBot="1" x14ac:dyDescent="0.25">
      <c r="B33" s="2"/>
      <c r="C33" s="190" t="s">
        <v>42</v>
      </c>
      <c r="D33" s="188">
        <v>54.1</v>
      </c>
      <c r="E33" s="189">
        <v>409.8</v>
      </c>
      <c r="F33" s="189">
        <v>370.5</v>
      </c>
      <c r="G33" s="55">
        <v>48.2</v>
      </c>
      <c r="H33" s="93"/>
      <c r="I33" s="57">
        <v>51.133547329906406</v>
      </c>
      <c r="J33" s="58">
        <v>255.52618689532872</v>
      </c>
      <c r="K33" s="58">
        <v>222.09215021661541</v>
      </c>
      <c r="L33" s="55">
        <v>14849.666666666666</v>
      </c>
      <c r="M33" s="59"/>
      <c r="N33" s="113">
        <f>E33/J33</f>
        <v>1.6037495216404827</v>
      </c>
      <c r="O33" s="114">
        <f>F33/K33</f>
        <v>1.6682264530224793</v>
      </c>
      <c r="P33" s="115"/>
    </row>
    <row r="34" spans="2:16" ht="19.5" customHeight="1" x14ac:dyDescent="0.2">
      <c r="B34" s="2"/>
      <c r="C34" s="5"/>
      <c r="D34" s="6"/>
      <c r="E34" s="63"/>
      <c r="F34" s="233" t="str">
        <f>'指定都市（清掃）'!F33:G33</f>
        <v>「令和４年地方公務員給与実態調査」より</v>
      </c>
      <c r="G34" s="233"/>
      <c r="H34" s="64"/>
      <c r="I34" s="242" t="str">
        <f>'指定都市（清掃）'!I33:L33</f>
        <v>「賃金構造基本統計調査」（平成３１、令和２、３年の３ヶ年平均）による</v>
      </c>
      <c r="J34" s="243"/>
      <c r="K34" s="243"/>
      <c r="L34" s="243"/>
      <c r="M34" s="2"/>
      <c r="N34" s="63"/>
      <c r="O34" s="63"/>
      <c r="P34" s="2"/>
    </row>
    <row r="35" spans="2:16" ht="13.5" customHeight="1" x14ac:dyDescent="0.2">
      <c r="C35" s="65"/>
      <c r="D35" s="66"/>
      <c r="E35" s="64"/>
      <c r="F35" s="64"/>
      <c r="G35" s="63"/>
      <c r="I35" s="68"/>
      <c r="J35" s="68"/>
      <c r="K35" s="68"/>
      <c r="L35" s="68"/>
      <c r="N35" s="64"/>
      <c r="O35" s="64"/>
    </row>
    <row r="36" spans="2:16" ht="13.5" customHeight="1" x14ac:dyDescent="0.2">
      <c r="B36" s="67" t="s">
        <v>90</v>
      </c>
      <c r="D36" s="66"/>
      <c r="E36" s="64"/>
      <c r="F36" s="64"/>
      <c r="G36" s="63"/>
      <c r="I36" s="68"/>
      <c r="J36" s="68"/>
      <c r="K36" s="68"/>
      <c r="L36" s="68"/>
      <c r="N36" s="64"/>
      <c r="O36" s="64"/>
    </row>
    <row r="37" spans="2:16" ht="13.5" customHeight="1" x14ac:dyDescent="0.2">
      <c r="B37" s="67" t="s">
        <v>122</v>
      </c>
      <c r="E37" s="64"/>
      <c r="F37" s="64"/>
      <c r="G37" s="63"/>
      <c r="I37" s="68"/>
      <c r="J37" s="68"/>
      <c r="K37" s="68"/>
      <c r="L37" s="68"/>
      <c r="N37" s="64"/>
      <c r="O37" s="64"/>
    </row>
    <row r="38" spans="2:16" ht="13.5" customHeight="1" x14ac:dyDescent="0.2">
      <c r="B38" s="67" t="s">
        <v>116</v>
      </c>
      <c r="E38" s="64"/>
      <c r="F38" s="64"/>
      <c r="G38" s="63"/>
      <c r="I38" s="68"/>
      <c r="J38" s="68"/>
      <c r="K38" s="68"/>
      <c r="L38" s="68"/>
      <c r="N38" s="64"/>
      <c r="O38" s="64"/>
    </row>
    <row r="39" spans="2:16" ht="13.5" customHeight="1" x14ac:dyDescent="0.2">
      <c r="B39" s="67" t="s">
        <v>106</v>
      </c>
      <c r="E39" s="64"/>
      <c r="F39" s="64"/>
      <c r="G39" s="63"/>
      <c r="I39" s="68"/>
      <c r="J39" s="68"/>
      <c r="K39" s="68"/>
      <c r="L39" s="68"/>
      <c r="N39" s="64"/>
      <c r="O39" s="64"/>
    </row>
    <row r="40" spans="2:16" ht="13.5" customHeight="1" x14ac:dyDescent="0.2">
      <c r="B40" s="7" t="s">
        <v>96</v>
      </c>
      <c r="E40" s="64"/>
      <c r="F40" s="64"/>
      <c r="G40" s="63"/>
      <c r="I40" s="68"/>
      <c r="J40" s="68"/>
      <c r="K40" s="68"/>
      <c r="L40" s="68"/>
      <c r="N40" s="64"/>
      <c r="O40" s="64"/>
    </row>
    <row r="41" spans="2:16" ht="13.5" customHeight="1" x14ac:dyDescent="0.2">
      <c r="B41" s="7" t="s">
        <v>97</v>
      </c>
      <c r="E41" s="64"/>
      <c r="F41" s="64"/>
      <c r="G41" s="63"/>
      <c r="I41" s="68"/>
      <c r="J41" s="68"/>
      <c r="K41" s="68"/>
      <c r="L41" s="68"/>
      <c r="N41" s="64"/>
      <c r="O41" s="64"/>
    </row>
    <row r="42" spans="2:16" ht="13.5" customHeight="1" x14ac:dyDescent="0.2">
      <c r="B42" s="7" t="s">
        <v>98</v>
      </c>
      <c r="E42" s="64"/>
      <c r="F42" s="64"/>
      <c r="G42" s="63"/>
      <c r="I42" s="68"/>
      <c r="J42" s="68"/>
      <c r="K42" s="68"/>
      <c r="L42" s="68"/>
      <c r="N42" s="64"/>
      <c r="O42" s="64"/>
    </row>
    <row r="43" spans="2:16" ht="13.5" customHeight="1" x14ac:dyDescent="0.2">
      <c r="B43" s="7" t="s">
        <v>99</v>
      </c>
      <c r="E43" s="64"/>
      <c r="F43" s="64"/>
      <c r="G43" s="63"/>
      <c r="I43" s="68"/>
      <c r="J43" s="68"/>
      <c r="K43" s="68"/>
      <c r="L43" s="68"/>
      <c r="N43" s="64"/>
      <c r="O43" s="64"/>
    </row>
    <row r="44" spans="2:16" ht="13" customHeight="1" x14ac:dyDescent="0.2">
      <c r="B44" s="7" t="s">
        <v>100</v>
      </c>
      <c r="D44" s="64"/>
      <c r="E44" s="64"/>
      <c r="F44" s="64"/>
      <c r="G44" s="63"/>
      <c r="H44" s="64"/>
      <c r="I44" s="64"/>
      <c r="J44" s="64"/>
      <c r="K44" s="64"/>
      <c r="M44" s="64"/>
      <c r="N44" s="64"/>
      <c r="O44" s="64"/>
    </row>
    <row r="45" spans="2:16" ht="13" customHeight="1" x14ac:dyDescent="0.2">
      <c r="B45" s="7" t="s">
        <v>101</v>
      </c>
      <c r="D45" s="64"/>
      <c r="E45" s="64"/>
      <c r="F45" s="64"/>
      <c r="G45" s="63"/>
      <c r="H45" s="64"/>
      <c r="I45" s="64"/>
      <c r="J45" s="64"/>
      <c r="K45" s="64"/>
      <c r="M45" s="64"/>
      <c r="N45" s="64"/>
      <c r="O45" s="64"/>
    </row>
    <row r="46" spans="2:16" ht="13" customHeight="1" x14ac:dyDescent="0.2">
      <c r="B46" s="7" t="s">
        <v>126</v>
      </c>
      <c r="D46" s="64"/>
      <c r="E46" s="64"/>
      <c r="F46" s="64"/>
      <c r="G46" s="63"/>
      <c r="H46" s="64"/>
      <c r="I46" s="64"/>
      <c r="J46" s="64"/>
      <c r="K46" s="64"/>
      <c r="M46" s="64"/>
      <c r="N46" s="64"/>
      <c r="O46" s="64"/>
    </row>
    <row r="47" spans="2:16" ht="13" customHeight="1" x14ac:dyDescent="0.2">
      <c r="B47" s="69" t="s">
        <v>89</v>
      </c>
      <c r="D47" s="64"/>
      <c r="E47" s="64"/>
      <c r="F47" s="64"/>
      <c r="G47" s="63"/>
      <c r="H47" s="64"/>
      <c r="I47" s="64"/>
      <c r="J47" s="64"/>
      <c r="K47" s="64"/>
      <c r="M47" s="64"/>
      <c r="N47" s="64"/>
      <c r="O47" s="64"/>
    </row>
    <row r="53" spans="8:14" x14ac:dyDescent="0.2">
      <c r="H53" s="2"/>
      <c r="I53" s="2"/>
      <c r="J53" s="2"/>
      <c r="K53" s="2"/>
      <c r="L53" s="2"/>
      <c r="M53" s="2"/>
      <c r="N53" s="2"/>
    </row>
    <row r="54" spans="8:14" x14ac:dyDescent="0.2">
      <c r="H54" s="2"/>
      <c r="I54" s="2"/>
      <c r="J54" s="2"/>
      <c r="K54" s="2"/>
      <c r="L54" s="121"/>
      <c r="M54" s="2"/>
      <c r="N54" s="2"/>
    </row>
    <row r="55" spans="8:14" x14ac:dyDescent="0.2">
      <c r="H55" s="2"/>
      <c r="I55" s="2"/>
      <c r="J55" s="2"/>
      <c r="K55" s="2"/>
      <c r="L55" s="121"/>
      <c r="M55" s="2"/>
      <c r="N55" s="2"/>
    </row>
    <row r="56" spans="8:14" x14ac:dyDescent="0.2">
      <c r="H56" s="2"/>
      <c r="I56" s="2"/>
      <c r="J56" s="2"/>
      <c r="K56" s="2"/>
      <c r="L56" s="121"/>
      <c r="M56" s="2"/>
      <c r="N56" s="2"/>
    </row>
    <row r="57" spans="8:14" x14ac:dyDescent="0.2">
      <c r="H57" s="2"/>
      <c r="I57" s="2"/>
      <c r="J57" s="2"/>
      <c r="K57" s="2"/>
      <c r="L57" s="121"/>
      <c r="M57" s="2"/>
      <c r="N57" s="2"/>
    </row>
    <row r="58" spans="8:14" x14ac:dyDescent="0.2">
      <c r="H58" s="2"/>
      <c r="I58" s="2"/>
      <c r="J58" s="2"/>
      <c r="K58" s="2"/>
      <c r="L58" s="121"/>
      <c r="M58" s="2"/>
      <c r="N58" s="2"/>
    </row>
    <row r="59" spans="8:14" x14ac:dyDescent="0.2">
      <c r="H59" s="2"/>
      <c r="I59" s="2"/>
      <c r="J59" s="2"/>
      <c r="K59" s="2"/>
      <c r="L59" s="121"/>
      <c r="M59" s="2"/>
      <c r="N59" s="2"/>
    </row>
    <row r="60" spans="8:14" x14ac:dyDescent="0.2">
      <c r="H60" s="2"/>
      <c r="I60" s="2"/>
      <c r="J60" s="2"/>
      <c r="K60" s="2"/>
      <c r="L60" s="121"/>
      <c r="M60" s="2"/>
      <c r="N60" s="2"/>
    </row>
    <row r="61" spans="8:14" x14ac:dyDescent="0.2">
      <c r="H61" s="2"/>
      <c r="I61" s="2"/>
      <c r="J61" s="2"/>
      <c r="K61" s="2"/>
      <c r="L61" s="121"/>
      <c r="M61" s="2"/>
      <c r="N61" s="2"/>
    </row>
    <row r="62" spans="8:14" x14ac:dyDescent="0.2">
      <c r="H62" s="2"/>
      <c r="I62" s="2"/>
      <c r="J62" s="2"/>
      <c r="K62" s="2"/>
      <c r="L62" s="121"/>
      <c r="M62" s="2"/>
      <c r="N62" s="2"/>
    </row>
    <row r="63" spans="8:14" x14ac:dyDescent="0.2">
      <c r="H63" s="2"/>
      <c r="I63" s="2"/>
      <c r="J63" s="2"/>
      <c r="K63" s="2"/>
      <c r="L63" s="121"/>
      <c r="M63" s="2"/>
      <c r="N63" s="2"/>
    </row>
    <row r="64" spans="8:14" x14ac:dyDescent="0.2">
      <c r="H64" s="2"/>
      <c r="I64" s="2"/>
      <c r="J64" s="2"/>
      <c r="K64" s="2"/>
      <c r="L64" s="121"/>
      <c r="M64" s="2"/>
      <c r="N64" s="2"/>
    </row>
    <row r="65" spans="8:14" x14ac:dyDescent="0.2">
      <c r="H65" s="2"/>
      <c r="I65" s="2"/>
      <c r="J65" s="2"/>
      <c r="K65" s="2"/>
      <c r="L65" s="121"/>
      <c r="M65" s="2"/>
      <c r="N65" s="2"/>
    </row>
    <row r="66" spans="8:14" x14ac:dyDescent="0.2">
      <c r="H66" s="2"/>
      <c r="I66" s="2"/>
      <c r="J66" s="2"/>
      <c r="K66" s="2"/>
      <c r="L66" s="121"/>
      <c r="M66" s="2"/>
      <c r="N66" s="2"/>
    </row>
    <row r="67" spans="8:14" x14ac:dyDescent="0.2">
      <c r="H67" s="2"/>
      <c r="I67" s="2"/>
      <c r="J67" s="2"/>
      <c r="K67" s="2"/>
      <c r="L67" s="121"/>
      <c r="M67" s="2"/>
      <c r="N67" s="2"/>
    </row>
    <row r="68" spans="8:14" x14ac:dyDescent="0.2">
      <c r="H68" s="2"/>
      <c r="I68" s="2"/>
      <c r="J68" s="2"/>
      <c r="K68" s="2"/>
      <c r="L68" s="121"/>
      <c r="M68" s="2"/>
      <c r="N68" s="2"/>
    </row>
    <row r="69" spans="8:14" x14ac:dyDescent="0.2">
      <c r="H69" s="2"/>
      <c r="I69" s="2"/>
      <c r="J69" s="2"/>
      <c r="K69" s="2"/>
      <c r="L69" s="121"/>
      <c r="M69" s="2"/>
      <c r="N69" s="2"/>
    </row>
    <row r="70" spans="8:14" x14ac:dyDescent="0.2">
      <c r="H70" s="2"/>
      <c r="I70" s="2"/>
      <c r="J70" s="2"/>
      <c r="K70" s="2"/>
      <c r="L70" s="121"/>
      <c r="M70" s="2"/>
      <c r="N70" s="2"/>
    </row>
    <row r="71" spans="8:14" x14ac:dyDescent="0.2">
      <c r="H71" s="2"/>
      <c r="I71" s="2"/>
      <c r="J71" s="2"/>
      <c r="K71" s="2"/>
      <c r="L71" s="2"/>
      <c r="M71" s="2"/>
      <c r="N71" s="2"/>
    </row>
    <row r="72" spans="8:14" x14ac:dyDescent="0.2">
      <c r="H72" s="2"/>
      <c r="I72" s="2"/>
      <c r="J72" s="2"/>
      <c r="K72" s="2"/>
      <c r="L72" s="2"/>
      <c r="M72" s="2"/>
      <c r="N72" s="2"/>
    </row>
    <row r="73" spans="8:14" x14ac:dyDescent="0.2">
      <c r="H73" s="2"/>
      <c r="I73" s="2"/>
      <c r="J73" s="2"/>
      <c r="K73" s="2"/>
      <c r="L73" s="2"/>
      <c r="M73" s="2"/>
      <c r="N73" s="2"/>
    </row>
    <row r="74" spans="8:14" x14ac:dyDescent="0.2">
      <c r="H74" s="2"/>
      <c r="I74" s="2"/>
      <c r="J74" s="2"/>
      <c r="K74" s="2"/>
      <c r="L74" s="121"/>
      <c r="M74" s="2"/>
      <c r="N74" s="2"/>
    </row>
    <row r="75" spans="8:14" x14ac:dyDescent="0.2">
      <c r="H75" s="2"/>
      <c r="I75" s="2"/>
      <c r="J75" s="2"/>
      <c r="K75" s="2"/>
      <c r="L75" s="2"/>
      <c r="M75" s="2"/>
      <c r="N75" s="2"/>
    </row>
    <row r="76" spans="8:14" x14ac:dyDescent="0.2">
      <c r="H76" s="2"/>
      <c r="I76" s="2"/>
      <c r="J76" s="2"/>
      <c r="K76" s="2"/>
      <c r="L76" s="2"/>
      <c r="M76" s="2"/>
      <c r="N76" s="2"/>
    </row>
    <row r="77" spans="8:14" x14ac:dyDescent="0.2">
      <c r="H77" s="2"/>
      <c r="I77" s="2"/>
      <c r="J77" s="2"/>
      <c r="K77" s="2"/>
      <c r="L77" s="2"/>
      <c r="M77" s="2"/>
      <c r="N77" s="2"/>
    </row>
    <row r="78" spans="8:14" x14ac:dyDescent="0.2">
      <c r="H78" s="2"/>
      <c r="I78" s="2"/>
      <c r="J78" s="2"/>
      <c r="K78" s="2"/>
      <c r="L78" s="2"/>
      <c r="M78" s="2"/>
      <c r="N78" s="2"/>
    </row>
    <row r="79" spans="8:14" x14ac:dyDescent="0.2">
      <c r="H79" s="2"/>
      <c r="I79" s="2"/>
      <c r="J79" s="2"/>
      <c r="K79" s="2"/>
      <c r="L79" s="2"/>
      <c r="M79" s="2"/>
      <c r="N79" s="2"/>
    </row>
  </sheetData>
  <mergeCells count="14">
    <mergeCell ref="C4:F4"/>
    <mergeCell ref="C7:C8"/>
    <mergeCell ref="D7:G7"/>
    <mergeCell ref="C30:C31"/>
    <mergeCell ref="D30:D31"/>
    <mergeCell ref="E30:E31"/>
    <mergeCell ref="F30:F31"/>
    <mergeCell ref="G30:G31"/>
    <mergeCell ref="O7:O9"/>
    <mergeCell ref="F34:G34"/>
    <mergeCell ref="I34:L34"/>
    <mergeCell ref="B7:B8"/>
    <mergeCell ref="N7:N9"/>
    <mergeCell ref="I7:L7"/>
  </mergeCells>
  <phoneticPr fontId="4"/>
  <printOptions horizontalCentered="1" verticalCentered="1"/>
  <pageMargins left="0.27559055118110237" right="0.31496062992125984" top="0.62992125984251968" bottom="0.51181102362204722" header="0.51181102362204722" footer="0.35433070866141736"/>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P74"/>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B5" sqref="B5"/>
    </sheetView>
  </sheetViews>
  <sheetFormatPr defaultColWidth="9.33203125" defaultRowHeight="13" x14ac:dyDescent="0.2"/>
  <cols>
    <col min="1" max="1" width="2" style="2" customWidth="1"/>
    <col min="2" max="2" width="16.21875" style="2" customWidth="1"/>
    <col min="3" max="3" width="16.109375" style="2" customWidth="1"/>
    <col min="4" max="4" width="13.5546875" style="2" customWidth="1"/>
    <col min="5" max="5" width="23.44140625" style="2" customWidth="1"/>
    <col min="6" max="6" width="25.44140625" style="2" customWidth="1"/>
    <col min="7" max="7" width="20.5546875" style="2" customWidth="1"/>
    <col min="8" max="8" width="5.21875" style="4" customWidth="1"/>
    <col min="9" max="9" width="13.109375" style="2" customWidth="1"/>
    <col min="10" max="10" width="19.77734375" style="2" customWidth="1"/>
    <col min="11" max="11" width="25.77734375" style="2" customWidth="1"/>
    <col min="12" max="12" width="20.109375" style="2" customWidth="1"/>
    <col min="13" max="13" width="4.88671875" style="2" customWidth="1"/>
    <col min="14" max="15" width="12.77734375" style="2" customWidth="1"/>
    <col min="16" max="16" width="2.5546875" style="2" customWidth="1"/>
    <col min="17" max="16384" width="9.33203125" style="2"/>
  </cols>
  <sheetData>
    <row r="4" spans="2:16" ht="22.5" customHeight="1" x14ac:dyDescent="0.2">
      <c r="C4" s="276"/>
      <c r="D4" s="276"/>
      <c r="E4" s="276"/>
      <c r="F4" s="276"/>
      <c r="G4" s="276"/>
      <c r="H4" s="276"/>
      <c r="I4" s="276"/>
      <c r="J4" s="276"/>
      <c r="K4" s="276"/>
      <c r="L4" s="276"/>
    </row>
    <row r="5" spans="2:16" ht="21" customHeight="1" x14ac:dyDescent="0.2">
      <c r="B5" s="122" t="s">
        <v>124</v>
      </c>
      <c r="C5" s="59"/>
      <c r="D5" s="59"/>
      <c r="F5" s="59"/>
    </row>
    <row r="6" spans="2:16" ht="19.5" customHeight="1" thickBot="1" x14ac:dyDescent="0.25">
      <c r="B6" s="123" t="s">
        <v>38</v>
      </c>
      <c r="C6" s="124"/>
      <c r="D6" s="124"/>
      <c r="F6" s="59"/>
      <c r="G6" s="14" t="s">
        <v>39</v>
      </c>
      <c r="L6" s="75" t="s">
        <v>40</v>
      </c>
    </row>
    <row r="7" spans="2:16" ht="28" customHeight="1" x14ac:dyDescent="0.2">
      <c r="B7" s="244" t="s">
        <v>84</v>
      </c>
      <c r="C7" s="250" t="s">
        <v>83</v>
      </c>
      <c r="D7" s="236" t="s">
        <v>32</v>
      </c>
      <c r="E7" s="252"/>
      <c r="F7" s="252"/>
      <c r="G7" s="253"/>
      <c r="H7" s="50"/>
      <c r="I7" s="277" t="s">
        <v>118</v>
      </c>
      <c r="J7" s="278"/>
      <c r="K7" s="278"/>
      <c r="L7" s="279"/>
      <c r="N7" s="269" t="s">
        <v>80</v>
      </c>
      <c r="O7" s="246" t="s">
        <v>81</v>
      </c>
      <c r="P7" s="42"/>
    </row>
    <row r="8" spans="2:16" ht="29.5" customHeight="1" x14ac:dyDescent="0.2">
      <c r="B8" s="245"/>
      <c r="C8" s="251"/>
      <c r="D8" s="125" t="s">
        <v>0</v>
      </c>
      <c r="E8" s="19" t="s">
        <v>34</v>
      </c>
      <c r="F8" s="78" t="s">
        <v>29</v>
      </c>
      <c r="G8" s="126" t="s">
        <v>43</v>
      </c>
      <c r="H8" s="127"/>
      <c r="I8" s="18" t="s">
        <v>0</v>
      </c>
      <c r="J8" s="21" t="s">
        <v>28</v>
      </c>
      <c r="K8" s="22" t="s">
        <v>35</v>
      </c>
      <c r="L8" s="23" t="s">
        <v>79</v>
      </c>
      <c r="N8" s="270"/>
      <c r="O8" s="247"/>
      <c r="P8" s="42"/>
    </row>
    <row r="9" spans="2:16" ht="13.5" thickBot="1" x14ac:dyDescent="0.25">
      <c r="B9" s="79"/>
      <c r="C9" s="80"/>
      <c r="D9" s="128" t="s">
        <v>82</v>
      </c>
      <c r="E9" s="27" t="s">
        <v>18</v>
      </c>
      <c r="F9" s="129" t="s">
        <v>27</v>
      </c>
      <c r="G9" s="29"/>
      <c r="H9" s="127"/>
      <c r="I9" s="130"/>
      <c r="J9" s="131" t="s">
        <v>30</v>
      </c>
      <c r="K9" s="132" t="s">
        <v>31</v>
      </c>
      <c r="L9" s="133"/>
      <c r="N9" s="271"/>
      <c r="O9" s="248"/>
      <c r="P9" s="42"/>
    </row>
    <row r="10" spans="2:16" ht="21" customHeight="1" x14ac:dyDescent="0.2">
      <c r="B10" s="33" t="s">
        <v>44</v>
      </c>
      <c r="C10" s="81" t="s">
        <v>3</v>
      </c>
      <c r="D10" s="134" t="s">
        <v>45</v>
      </c>
      <c r="E10" s="135" t="s">
        <v>45</v>
      </c>
      <c r="F10" s="136" t="s">
        <v>45</v>
      </c>
      <c r="G10" s="137">
        <v>0</v>
      </c>
      <c r="H10" s="53"/>
      <c r="I10" s="200">
        <v>54.494257064721964</v>
      </c>
      <c r="J10" s="198">
        <v>250.31166818596174</v>
      </c>
      <c r="K10" s="168">
        <v>295.58700243087208</v>
      </c>
      <c r="L10" s="199">
        <v>731.33333333333337</v>
      </c>
      <c r="N10" s="138" t="str">
        <f>IFERROR(E10/J10,"-")</f>
        <v>-</v>
      </c>
      <c r="O10" s="139" t="str">
        <f>IFERROR(F10/K10,"-")</f>
        <v>-</v>
      </c>
      <c r="P10" s="52"/>
    </row>
    <row r="11" spans="2:16" ht="21" customHeight="1" x14ac:dyDescent="0.2">
      <c r="B11" s="39" t="s">
        <v>46</v>
      </c>
      <c r="C11" s="84" t="s">
        <v>4</v>
      </c>
      <c r="D11" s="140">
        <v>49.9</v>
      </c>
      <c r="E11" s="141">
        <v>334.2</v>
      </c>
      <c r="F11" s="142">
        <v>287.5</v>
      </c>
      <c r="G11" s="143">
        <v>24</v>
      </c>
      <c r="H11" s="53"/>
      <c r="I11" s="169">
        <v>53.728938906752411</v>
      </c>
      <c r="J11" s="170">
        <v>267.80032154340836</v>
      </c>
      <c r="K11" s="171">
        <v>305.31596998928188</v>
      </c>
      <c r="L11" s="172">
        <v>207.33333333333334</v>
      </c>
      <c r="N11" s="146">
        <f t="shared" ref="N11:N30" si="0">IFERROR(E11/J11,"-")</f>
        <v>1.2479447301403959</v>
      </c>
      <c r="O11" s="88">
        <f t="shared" ref="O11:O30" si="1">IFERROR(F11/K11,"-")</f>
        <v>0.9416474349838061</v>
      </c>
      <c r="P11" s="38"/>
    </row>
    <row r="12" spans="2:16" ht="21" customHeight="1" x14ac:dyDescent="0.2">
      <c r="B12" s="39" t="s">
        <v>47</v>
      </c>
      <c r="C12" s="84" t="s">
        <v>5</v>
      </c>
      <c r="D12" s="134" t="s">
        <v>45</v>
      </c>
      <c r="E12" s="141" t="s">
        <v>45</v>
      </c>
      <c r="F12" s="142" t="s">
        <v>45</v>
      </c>
      <c r="G12" s="143">
        <v>0</v>
      </c>
      <c r="H12" s="53"/>
      <c r="I12" s="169">
        <v>52.779573170731709</v>
      </c>
      <c r="J12" s="170">
        <v>315.94237804878048</v>
      </c>
      <c r="K12" s="171">
        <v>372.05806021341459</v>
      </c>
      <c r="L12" s="172">
        <v>437.33333333333331</v>
      </c>
      <c r="N12" s="144" t="str">
        <f t="shared" si="0"/>
        <v>-</v>
      </c>
      <c r="O12" s="145" t="str">
        <f t="shared" si="1"/>
        <v>-</v>
      </c>
      <c r="P12" s="52"/>
    </row>
    <row r="13" spans="2:16" ht="21" customHeight="1" x14ac:dyDescent="0.2">
      <c r="B13" s="39" t="s">
        <v>48</v>
      </c>
      <c r="C13" s="84" t="s">
        <v>6</v>
      </c>
      <c r="D13" s="134" t="s">
        <v>45</v>
      </c>
      <c r="E13" s="141" t="s">
        <v>45</v>
      </c>
      <c r="F13" s="142" t="s">
        <v>45</v>
      </c>
      <c r="G13" s="143">
        <v>0</v>
      </c>
      <c r="H13" s="53"/>
      <c r="I13" s="169">
        <v>51.692361652377244</v>
      </c>
      <c r="J13" s="170">
        <v>305.65354637568197</v>
      </c>
      <c r="K13" s="171">
        <v>353.22220057157705</v>
      </c>
      <c r="L13" s="172">
        <v>427.66666666666669</v>
      </c>
      <c r="N13" s="144" t="str">
        <f t="shared" si="0"/>
        <v>-</v>
      </c>
      <c r="O13" s="145" t="str">
        <f t="shared" si="1"/>
        <v>-</v>
      </c>
      <c r="P13" s="52"/>
    </row>
    <row r="14" spans="2:16" ht="21" customHeight="1" x14ac:dyDescent="0.2">
      <c r="B14" s="39" t="s">
        <v>49</v>
      </c>
      <c r="C14" s="84" t="s">
        <v>7</v>
      </c>
      <c r="D14" s="140">
        <v>49.5</v>
      </c>
      <c r="E14" s="141">
        <v>439.9</v>
      </c>
      <c r="F14" s="142">
        <v>345</v>
      </c>
      <c r="G14" s="143">
        <v>116.1</v>
      </c>
      <c r="H14" s="53"/>
      <c r="I14" s="220">
        <v>51.230345271284577</v>
      </c>
      <c r="J14" s="216">
        <v>383.1753377653871</v>
      </c>
      <c r="K14" s="216">
        <v>466.59624347701765</v>
      </c>
      <c r="L14" s="218">
        <v>1554.3333333333333</v>
      </c>
      <c r="N14" s="146">
        <f t="shared" si="0"/>
        <v>1.1480383955956597</v>
      </c>
      <c r="O14" s="88">
        <f t="shared" si="1"/>
        <v>0.73939729439119051</v>
      </c>
      <c r="P14" s="38"/>
    </row>
    <row r="15" spans="2:16" ht="21" customHeight="1" x14ac:dyDescent="0.2">
      <c r="B15" s="39" t="s">
        <v>50</v>
      </c>
      <c r="C15" s="84" t="s">
        <v>8</v>
      </c>
      <c r="D15" s="140">
        <v>51.3</v>
      </c>
      <c r="E15" s="141">
        <v>440.2</v>
      </c>
      <c r="F15" s="142">
        <v>371.7</v>
      </c>
      <c r="G15" s="143">
        <v>32.799999999999997</v>
      </c>
      <c r="H15" s="53"/>
      <c r="I15" s="220">
        <v>51.230345271284577</v>
      </c>
      <c r="J15" s="216">
        <v>383.1753377653871</v>
      </c>
      <c r="K15" s="216">
        <v>466.59624347701765</v>
      </c>
      <c r="L15" s="218">
        <v>1554.3333333333333</v>
      </c>
      <c r="N15" s="146">
        <f t="shared" si="0"/>
        <v>1.1488213269861545</v>
      </c>
      <c r="O15" s="88">
        <f t="shared" si="1"/>
        <v>0.7966202154353782</v>
      </c>
      <c r="P15" s="38"/>
    </row>
    <row r="16" spans="2:16" ht="21" customHeight="1" x14ac:dyDescent="0.2">
      <c r="B16" s="39">
        <v>141500</v>
      </c>
      <c r="C16" s="84" t="s">
        <v>95</v>
      </c>
      <c r="D16" s="134" t="s">
        <v>45</v>
      </c>
      <c r="E16" s="141" t="s">
        <v>45</v>
      </c>
      <c r="F16" s="142" t="s">
        <v>45</v>
      </c>
      <c r="G16" s="143">
        <v>0</v>
      </c>
      <c r="H16" s="53"/>
      <c r="I16" s="220">
        <v>51.230345271284577</v>
      </c>
      <c r="J16" s="216">
        <v>383.1753377653871</v>
      </c>
      <c r="K16" s="216">
        <v>466.59624347701765</v>
      </c>
      <c r="L16" s="218">
        <v>1554.3333333333333</v>
      </c>
      <c r="N16" s="146" t="str">
        <f t="shared" si="0"/>
        <v>-</v>
      </c>
      <c r="O16" s="88" t="str">
        <f t="shared" si="1"/>
        <v>-</v>
      </c>
      <c r="P16" s="38"/>
    </row>
    <row r="17" spans="2:16" ht="21" customHeight="1" x14ac:dyDescent="0.2">
      <c r="B17" s="39" t="s">
        <v>51</v>
      </c>
      <c r="C17" s="84" t="s">
        <v>62</v>
      </c>
      <c r="D17" s="134" t="s">
        <v>45</v>
      </c>
      <c r="E17" s="141" t="s">
        <v>45</v>
      </c>
      <c r="F17" s="142" t="s">
        <v>45</v>
      </c>
      <c r="G17" s="143">
        <v>0</v>
      </c>
      <c r="H17" s="53"/>
      <c r="I17" s="169">
        <v>51.517261219792864</v>
      </c>
      <c r="J17" s="170">
        <v>260.05166858457994</v>
      </c>
      <c r="K17" s="171">
        <v>294.4456942846183</v>
      </c>
      <c r="L17" s="172">
        <v>289.66666666666669</v>
      </c>
      <c r="N17" s="144" t="str">
        <f t="shared" si="0"/>
        <v>-</v>
      </c>
      <c r="O17" s="145" t="str">
        <f t="shared" si="1"/>
        <v>-</v>
      </c>
      <c r="P17" s="52"/>
    </row>
    <row r="18" spans="2:16" ht="21" customHeight="1" x14ac:dyDescent="0.2">
      <c r="B18" s="39" t="s">
        <v>52</v>
      </c>
      <c r="C18" s="84" t="s">
        <v>9</v>
      </c>
      <c r="D18" s="134" t="s">
        <v>45</v>
      </c>
      <c r="E18" s="141" t="s">
        <v>45</v>
      </c>
      <c r="F18" s="142" t="s">
        <v>45</v>
      </c>
      <c r="G18" s="143">
        <v>0</v>
      </c>
      <c r="H18" s="53"/>
      <c r="I18" s="220">
        <v>52.837406015037601</v>
      </c>
      <c r="J18" s="216">
        <v>283.97312030075193</v>
      </c>
      <c r="K18" s="216">
        <v>333.66636904761901</v>
      </c>
      <c r="L18" s="218">
        <v>177.33333333333334</v>
      </c>
      <c r="N18" s="144" t="str">
        <f t="shared" si="0"/>
        <v>-</v>
      </c>
      <c r="O18" s="145" t="str">
        <f t="shared" si="1"/>
        <v>-</v>
      </c>
      <c r="P18" s="52"/>
    </row>
    <row r="19" spans="2:16" ht="21" customHeight="1" x14ac:dyDescent="0.2">
      <c r="B19" s="39" t="s">
        <v>53</v>
      </c>
      <c r="C19" s="84" t="s">
        <v>63</v>
      </c>
      <c r="D19" s="134" t="s">
        <v>45</v>
      </c>
      <c r="E19" s="141" t="s">
        <v>45</v>
      </c>
      <c r="F19" s="142" t="s">
        <v>45</v>
      </c>
      <c r="G19" s="143">
        <v>0</v>
      </c>
      <c r="H19" s="53"/>
      <c r="I19" s="220">
        <v>52.837406015037601</v>
      </c>
      <c r="J19" s="216">
        <v>283.97312030075193</v>
      </c>
      <c r="K19" s="216">
        <v>333.66636904761901</v>
      </c>
      <c r="L19" s="218">
        <v>177.33333333333334</v>
      </c>
      <c r="N19" s="144" t="str">
        <f t="shared" si="0"/>
        <v>-</v>
      </c>
      <c r="O19" s="145" t="str">
        <f t="shared" si="1"/>
        <v>-</v>
      </c>
      <c r="P19" s="52"/>
    </row>
    <row r="20" spans="2:16" ht="21" customHeight="1" x14ac:dyDescent="0.2">
      <c r="B20" s="39" t="s">
        <v>54</v>
      </c>
      <c r="C20" s="84" t="s">
        <v>10</v>
      </c>
      <c r="D20" s="140">
        <v>47.7</v>
      </c>
      <c r="E20" s="141">
        <v>435.8</v>
      </c>
      <c r="F20" s="142">
        <v>344.6</v>
      </c>
      <c r="G20" s="143">
        <v>112.9</v>
      </c>
      <c r="H20" s="53"/>
      <c r="I20" s="169">
        <v>50.66521452145215</v>
      </c>
      <c r="J20" s="170">
        <v>325.28732673267325</v>
      </c>
      <c r="K20" s="171">
        <v>385.78139713971399</v>
      </c>
      <c r="L20" s="172">
        <v>505</v>
      </c>
      <c r="N20" s="146">
        <f t="shared" si="0"/>
        <v>1.3397386377679201</v>
      </c>
      <c r="O20" s="88">
        <f t="shared" si="1"/>
        <v>0.89325198818542362</v>
      </c>
      <c r="P20" s="38"/>
    </row>
    <row r="21" spans="2:16" ht="21" customHeight="1" x14ac:dyDescent="0.2">
      <c r="B21" s="39" t="s">
        <v>55</v>
      </c>
      <c r="C21" s="84" t="s">
        <v>11</v>
      </c>
      <c r="D21" s="140">
        <v>44.5</v>
      </c>
      <c r="E21" s="141">
        <v>346.6</v>
      </c>
      <c r="F21" s="142">
        <v>288</v>
      </c>
      <c r="G21" s="143">
        <v>89.1</v>
      </c>
      <c r="H21" s="53"/>
      <c r="I21" s="169">
        <v>50.575587703435801</v>
      </c>
      <c r="J21" s="170">
        <v>315.38571428571424</v>
      </c>
      <c r="K21" s="171">
        <v>361.19573538276069</v>
      </c>
      <c r="L21" s="172">
        <v>184.33333333333334</v>
      </c>
      <c r="N21" s="146">
        <f t="shared" si="0"/>
        <v>1.0989717805861305</v>
      </c>
      <c r="O21" s="88">
        <f t="shared" si="1"/>
        <v>0.79735160686436446</v>
      </c>
      <c r="P21" s="38"/>
    </row>
    <row r="22" spans="2:16" ht="21" customHeight="1" x14ac:dyDescent="0.2">
      <c r="B22" s="39" t="s">
        <v>56</v>
      </c>
      <c r="C22" s="84" t="s">
        <v>12</v>
      </c>
      <c r="D22" s="140" t="s">
        <v>45</v>
      </c>
      <c r="E22" s="141" t="s">
        <v>45</v>
      </c>
      <c r="F22" s="142" t="s">
        <v>45</v>
      </c>
      <c r="G22" s="143">
        <v>0</v>
      </c>
      <c r="H22" s="53"/>
      <c r="I22" s="220">
        <v>50.174184120798834</v>
      </c>
      <c r="J22" s="216">
        <v>340.92148075986364</v>
      </c>
      <c r="K22" s="216">
        <v>415.96606591979219</v>
      </c>
      <c r="L22" s="218">
        <v>684.33333333333337</v>
      </c>
      <c r="N22" s="146" t="str">
        <f t="shared" si="0"/>
        <v>-</v>
      </c>
      <c r="O22" s="88" t="str">
        <f t="shared" si="1"/>
        <v>-</v>
      </c>
      <c r="P22" s="38"/>
    </row>
    <row r="23" spans="2:16" ht="21" customHeight="1" x14ac:dyDescent="0.2">
      <c r="B23" s="39" t="s">
        <v>57</v>
      </c>
      <c r="C23" s="84" t="s">
        <v>13</v>
      </c>
      <c r="D23" s="134" t="s">
        <v>45</v>
      </c>
      <c r="E23" s="141" t="s">
        <v>45</v>
      </c>
      <c r="F23" s="142" t="s">
        <v>45</v>
      </c>
      <c r="G23" s="143">
        <v>0</v>
      </c>
      <c r="H23" s="53"/>
      <c r="I23" s="220">
        <v>50.174184120798834</v>
      </c>
      <c r="J23" s="216">
        <v>340.92148075986364</v>
      </c>
      <c r="K23" s="216">
        <v>415.96606591979219</v>
      </c>
      <c r="L23" s="218">
        <v>684.33333333333337</v>
      </c>
      <c r="N23" s="144" t="str">
        <f t="shared" si="0"/>
        <v>-</v>
      </c>
      <c r="O23" s="145" t="str">
        <f t="shared" si="1"/>
        <v>-</v>
      </c>
      <c r="P23" s="52"/>
    </row>
    <row r="24" spans="2:16" ht="21" customHeight="1" x14ac:dyDescent="0.2">
      <c r="B24" s="39" t="s">
        <v>58</v>
      </c>
      <c r="C24" s="84" t="s">
        <v>14</v>
      </c>
      <c r="D24" s="140">
        <v>53.3</v>
      </c>
      <c r="E24" s="141">
        <v>468.8</v>
      </c>
      <c r="F24" s="142">
        <v>374.6</v>
      </c>
      <c r="G24" s="143">
        <v>22.2</v>
      </c>
      <c r="H24" s="53"/>
      <c r="I24" s="169">
        <v>49.567055393585996</v>
      </c>
      <c r="J24" s="170">
        <v>324.10748299319727</v>
      </c>
      <c r="K24" s="171">
        <v>391.63614350502098</v>
      </c>
      <c r="L24" s="172">
        <v>686</v>
      </c>
      <c r="N24" s="146">
        <f t="shared" si="0"/>
        <v>1.4464337437400041</v>
      </c>
      <c r="O24" s="88">
        <f t="shared" si="1"/>
        <v>0.95650007337792475</v>
      </c>
      <c r="P24" s="38"/>
    </row>
    <row r="25" spans="2:16" ht="21" customHeight="1" x14ac:dyDescent="0.2">
      <c r="B25" s="39">
        <v>331007</v>
      </c>
      <c r="C25" s="84" t="s">
        <v>94</v>
      </c>
      <c r="D25" s="134" t="s">
        <v>45</v>
      </c>
      <c r="E25" s="141" t="s">
        <v>45</v>
      </c>
      <c r="F25" s="142" t="s">
        <v>45</v>
      </c>
      <c r="G25" s="143">
        <v>0</v>
      </c>
      <c r="H25" s="53"/>
      <c r="I25" s="169">
        <v>51.217422434367535</v>
      </c>
      <c r="J25" s="170">
        <v>278.77183770883056</v>
      </c>
      <c r="K25" s="171">
        <v>314.44381463802705</v>
      </c>
      <c r="L25" s="172">
        <v>139.66666666666666</v>
      </c>
      <c r="N25" s="144" t="str">
        <f t="shared" si="0"/>
        <v>-</v>
      </c>
      <c r="O25" s="145" t="str">
        <f t="shared" si="1"/>
        <v>-</v>
      </c>
      <c r="P25" s="38"/>
    </row>
    <row r="26" spans="2:16" ht="21" customHeight="1" x14ac:dyDescent="0.2">
      <c r="B26" s="39" t="s">
        <v>59</v>
      </c>
      <c r="C26" s="84" t="s">
        <v>15</v>
      </c>
      <c r="D26" s="134" t="s">
        <v>45</v>
      </c>
      <c r="E26" s="141" t="s">
        <v>45</v>
      </c>
      <c r="F26" s="142" t="s">
        <v>45</v>
      </c>
      <c r="G26" s="143">
        <v>0</v>
      </c>
      <c r="H26" s="53"/>
      <c r="I26" s="169">
        <v>49.516937553464494</v>
      </c>
      <c r="J26" s="170">
        <v>325.53011120615906</v>
      </c>
      <c r="K26" s="171">
        <v>398.75896777872828</v>
      </c>
      <c r="L26" s="172">
        <v>389.66666666666669</v>
      </c>
      <c r="N26" s="144" t="str">
        <f t="shared" si="0"/>
        <v>-</v>
      </c>
      <c r="O26" s="145" t="str">
        <f t="shared" si="1"/>
        <v>-</v>
      </c>
      <c r="P26" s="52"/>
    </row>
    <row r="27" spans="2:16" ht="21" customHeight="1" x14ac:dyDescent="0.2">
      <c r="B27" s="39" t="s">
        <v>60</v>
      </c>
      <c r="C27" s="84" t="s">
        <v>16</v>
      </c>
      <c r="D27" s="140">
        <v>49.7</v>
      </c>
      <c r="E27" s="141">
        <v>396.7</v>
      </c>
      <c r="F27" s="142">
        <v>318.7</v>
      </c>
      <c r="G27" s="143">
        <v>3.9</v>
      </c>
      <c r="H27" s="53"/>
      <c r="I27" s="220">
        <v>54.246153846153852</v>
      </c>
      <c r="J27" s="216">
        <v>270.51767151767149</v>
      </c>
      <c r="K27" s="209">
        <v>325.04665627165622</v>
      </c>
      <c r="L27" s="214">
        <v>160.33333333333334</v>
      </c>
      <c r="N27" s="146">
        <f t="shared" si="0"/>
        <v>1.4664476363943775</v>
      </c>
      <c r="O27" s="88">
        <f t="shared" si="1"/>
        <v>0.98047462987482004</v>
      </c>
      <c r="P27" s="38"/>
    </row>
    <row r="28" spans="2:16" ht="21" customHeight="1" x14ac:dyDescent="0.2">
      <c r="B28" s="39" t="s">
        <v>61</v>
      </c>
      <c r="C28" s="40" t="s">
        <v>17</v>
      </c>
      <c r="D28" s="134" t="s">
        <v>45</v>
      </c>
      <c r="E28" s="141" t="s">
        <v>45</v>
      </c>
      <c r="F28" s="142" t="s">
        <v>45</v>
      </c>
      <c r="G28" s="143">
        <v>0</v>
      </c>
      <c r="H28" s="53"/>
      <c r="I28" s="220">
        <v>54.246153846153852</v>
      </c>
      <c r="J28" s="216">
        <v>270.51767151767149</v>
      </c>
      <c r="K28" s="217">
        <v>325.04665627165622</v>
      </c>
      <c r="L28" s="219">
        <v>160.33333333333334</v>
      </c>
      <c r="N28" s="144" t="str">
        <f t="shared" si="0"/>
        <v>-</v>
      </c>
      <c r="O28" s="145" t="str">
        <f t="shared" si="1"/>
        <v>-</v>
      </c>
      <c r="P28" s="38"/>
    </row>
    <row r="29" spans="2:16" ht="21" customHeight="1" thickBot="1" x14ac:dyDescent="0.25">
      <c r="B29" s="39" t="s">
        <v>102</v>
      </c>
      <c r="C29" s="40" t="s">
        <v>103</v>
      </c>
      <c r="D29" s="147" t="s">
        <v>45</v>
      </c>
      <c r="E29" s="184" t="s">
        <v>45</v>
      </c>
      <c r="F29" s="185" t="s">
        <v>45</v>
      </c>
      <c r="G29" s="186">
        <v>0</v>
      </c>
      <c r="H29" s="53"/>
      <c r="I29" s="169">
        <v>55.623936170212765</v>
      </c>
      <c r="J29" s="170">
        <v>235.22127659574468</v>
      </c>
      <c r="K29" s="171">
        <v>262.9063829787234</v>
      </c>
      <c r="L29" s="172">
        <v>62.666666666666664</v>
      </c>
      <c r="N29" s="144" t="str">
        <f t="shared" si="0"/>
        <v>-</v>
      </c>
      <c r="O29" s="145" t="str">
        <f t="shared" si="1"/>
        <v>-</v>
      </c>
      <c r="P29" s="52"/>
    </row>
    <row r="30" spans="2:16" ht="21" customHeight="1" thickTop="1" x14ac:dyDescent="0.2">
      <c r="C30" s="258" t="s">
        <v>41</v>
      </c>
      <c r="D30" s="274">
        <v>48.3</v>
      </c>
      <c r="E30" s="272">
        <v>412.9</v>
      </c>
      <c r="F30" s="272">
        <v>332.3</v>
      </c>
      <c r="G30" s="264">
        <v>401</v>
      </c>
      <c r="H30" s="53"/>
      <c r="I30" s="107">
        <v>51.526834413138474</v>
      </c>
      <c r="J30" s="175">
        <v>321.03184169554515</v>
      </c>
      <c r="K30" s="108">
        <v>252.02236452212344</v>
      </c>
      <c r="L30" s="176">
        <v>6637</v>
      </c>
      <c r="N30" s="187">
        <f t="shared" si="0"/>
        <v>1.2861652533258032</v>
      </c>
      <c r="O30" s="194">
        <f t="shared" si="1"/>
        <v>1.3185337762785314</v>
      </c>
      <c r="P30" s="38"/>
    </row>
    <row r="31" spans="2:16" ht="13.5" thickBot="1" x14ac:dyDescent="0.25">
      <c r="C31" s="259"/>
      <c r="D31" s="275"/>
      <c r="E31" s="273"/>
      <c r="F31" s="273"/>
      <c r="G31" s="268"/>
      <c r="H31" s="53"/>
      <c r="I31" s="178">
        <v>51.06490093004448</v>
      </c>
      <c r="J31" s="179">
        <v>345.49830165790542</v>
      </c>
      <c r="K31" s="180">
        <v>262.22067327133038</v>
      </c>
      <c r="L31" s="177">
        <v>3297.3333333333335</v>
      </c>
      <c r="M31" s="148"/>
      <c r="N31" s="118">
        <f>IFERROR(E30/J31,"-")</f>
        <v>1.1950854693602293</v>
      </c>
      <c r="O31" s="119">
        <f>IFERROR(F30/K31,"-")</f>
        <v>1.2672532483972219</v>
      </c>
      <c r="P31" s="149"/>
    </row>
    <row r="32" spans="2:16" ht="15" customHeight="1" thickBot="1" x14ac:dyDescent="0.25">
      <c r="C32" s="50"/>
      <c r="D32" s="6"/>
      <c r="E32" s="52"/>
      <c r="F32" s="52"/>
      <c r="G32" s="53"/>
      <c r="H32" s="53"/>
      <c r="I32" s="52"/>
      <c r="J32" s="52"/>
      <c r="K32" s="52"/>
      <c r="L32" s="54"/>
      <c r="N32" s="38"/>
      <c r="O32" s="38"/>
      <c r="P32" s="38"/>
    </row>
    <row r="33" spans="2:16" ht="23.25" customHeight="1" thickBot="1" x14ac:dyDescent="0.25">
      <c r="C33" s="190" t="s">
        <v>42</v>
      </c>
      <c r="D33" s="191">
        <v>49</v>
      </c>
      <c r="E33" s="150">
        <v>411.3</v>
      </c>
      <c r="F33" s="151">
        <v>332.3</v>
      </c>
      <c r="G33" s="55">
        <v>690.3</v>
      </c>
      <c r="H33" s="152"/>
      <c r="I33" s="153">
        <v>51.586781626282146</v>
      </c>
      <c r="J33" s="150">
        <v>309.30811654526536</v>
      </c>
      <c r="K33" s="151">
        <v>367.39934269857787</v>
      </c>
      <c r="L33" s="55">
        <v>11211.666666666666</v>
      </c>
      <c r="M33" s="152"/>
      <c r="N33" s="154">
        <f>E33/J33</f>
        <v>1.3297420209786468</v>
      </c>
      <c r="O33" s="61">
        <f>F33/K33</f>
        <v>0.90446541781819656</v>
      </c>
      <c r="P33" s="62"/>
    </row>
    <row r="34" spans="2:16" s="7" customFormat="1" ht="19.5" customHeight="1" x14ac:dyDescent="0.2">
      <c r="B34" s="2"/>
      <c r="C34" s="5"/>
      <c r="D34" s="6"/>
      <c r="E34" s="63"/>
      <c r="F34" s="233" t="str">
        <f>'指定都市（清掃）'!F33:G33</f>
        <v>「令和４年地方公務員給与実態調査」より</v>
      </c>
      <c r="G34" s="233"/>
      <c r="H34" s="64"/>
      <c r="I34" s="242" t="str">
        <f>'指定都市（清掃）'!I33:L33</f>
        <v>「賃金構造基本統計調査」（平成３１、令和２、３年の３ヶ年平均）による</v>
      </c>
      <c r="J34" s="243"/>
      <c r="K34" s="243"/>
      <c r="L34" s="243"/>
      <c r="M34" s="2"/>
      <c r="N34" s="63"/>
      <c r="O34" s="63"/>
      <c r="P34" s="2"/>
    </row>
    <row r="35" spans="2:16" ht="13.5" customHeight="1" x14ac:dyDescent="0.2">
      <c r="C35" s="155"/>
      <c r="D35" s="1"/>
      <c r="E35" s="1"/>
      <c r="F35" s="63"/>
      <c r="G35" s="1"/>
      <c r="H35" s="1"/>
      <c r="I35" s="1"/>
      <c r="J35" s="1"/>
      <c r="K35" s="1"/>
      <c r="L35" s="63"/>
      <c r="N35" s="63"/>
      <c r="O35" s="63"/>
    </row>
    <row r="36" spans="2:16" ht="13.5" customHeight="1" x14ac:dyDescent="0.2">
      <c r="B36" s="67" t="s">
        <v>90</v>
      </c>
      <c r="D36" s="1"/>
      <c r="E36" s="1"/>
      <c r="F36" s="63"/>
      <c r="G36" s="1"/>
      <c r="H36" s="1"/>
      <c r="I36" s="1"/>
      <c r="J36" s="1"/>
      <c r="K36" s="1"/>
    </row>
    <row r="37" spans="2:16" ht="13.5" customHeight="1" x14ac:dyDescent="0.2">
      <c r="B37" s="67" t="s">
        <v>123</v>
      </c>
      <c r="D37" s="1"/>
      <c r="E37" s="1"/>
      <c r="F37" s="63"/>
      <c r="G37" s="1"/>
      <c r="H37" s="1"/>
      <c r="I37" s="1"/>
      <c r="J37" s="1"/>
      <c r="K37" s="1"/>
    </row>
    <row r="38" spans="2:16" ht="13.5" customHeight="1" x14ac:dyDescent="0.2">
      <c r="B38" s="67" t="s">
        <v>117</v>
      </c>
      <c r="D38" s="1"/>
      <c r="E38" s="1"/>
      <c r="F38" s="63"/>
      <c r="G38" s="1"/>
      <c r="H38" s="1"/>
      <c r="I38" s="1"/>
      <c r="J38" s="1"/>
      <c r="K38" s="1"/>
    </row>
    <row r="39" spans="2:16" ht="13.5" customHeight="1" x14ac:dyDescent="0.2">
      <c r="B39" s="67" t="s">
        <v>106</v>
      </c>
      <c r="D39" s="3"/>
      <c r="E39" s="3"/>
      <c r="F39" s="3"/>
      <c r="G39" s="3"/>
      <c r="H39" s="3"/>
      <c r="I39" s="3"/>
      <c r="J39" s="3"/>
      <c r="K39" s="3"/>
      <c r="L39" s="3"/>
      <c r="M39" s="3"/>
      <c r="N39" s="3"/>
      <c r="O39" s="3"/>
      <c r="P39" s="3"/>
    </row>
    <row r="40" spans="2:16" ht="13.5" customHeight="1" x14ac:dyDescent="0.2">
      <c r="B40" s="2" t="s">
        <v>96</v>
      </c>
      <c r="F40" s="63"/>
    </row>
    <row r="41" spans="2:16" ht="13.5" customHeight="1" x14ac:dyDescent="0.2">
      <c r="B41" s="2" t="s">
        <v>97</v>
      </c>
      <c r="F41" s="63"/>
    </row>
    <row r="42" spans="2:16" ht="13.5" customHeight="1" x14ac:dyDescent="0.2">
      <c r="B42" s="2" t="s">
        <v>98</v>
      </c>
      <c r="E42" s="63"/>
      <c r="F42" s="63"/>
      <c r="G42" s="63"/>
      <c r="H42" s="156"/>
      <c r="I42" s="63"/>
      <c r="J42" s="63"/>
      <c r="K42" s="63"/>
      <c r="L42" s="63"/>
      <c r="N42" s="63"/>
      <c r="O42" s="63"/>
    </row>
    <row r="43" spans="2:16" ht="13.5" customHeight="1" x14ac:dyDescent="0.2">
      <c r="B43" s="2" t="s">
        <v>99</v>
      </c>
      <c r="E43" s="63"/>
      <c r="F43" s="63"/>
      <c r="G43" s="63"/>
      <c r="H43" s="156"/>
      <c r="I43" s="63"/>
      <c r="J43" s="63"/>
      <c r="K43" s="63"/>
      <c r="L43" s="63"/>
      <c r="N43" s="63"/>
      <c r="O43" s="63"/>
    </row>
    <row r="44" spans="2:16" s="7" customFormat="1" ht="13" customHeight="1" x14ac:dyDescent="0.2">
      <c r="B44" s="7" t="s">
        <v>100</v>
      </c>
      <c r="D44" s="64"/>
      <c r="E44" s="64"/>
      <c r="F44" s="64"/>
      <c r="G44" s="63"/>
      <c r="H44" s="64"/>
      <c r="I44" s="64"/>
      <c r="J44" s="64"/>
      <c r="K44" s="64"/>
      <c r="M44" s="64"/>
      <c r="N44" s="64"/>
      <c r="O44" s="64"/>
    </row>
    <row r="45" spans="2:16" s="7" customFormat="1" ht="13" customHeight="1" x14ac:dyDescent="0.2">
      <c r="B45" s="7" t="s">
        <v>101</v>
      </c>
      <c r="D45" s="64"/>
      <c r="E45" s="64"/>
      <c r="F45" s="64"/>
      <c r="G45" s="63"/>
      <c r="H45" s="64"/>
      <c r="I45" s="64"/>
      <c r="J45" s="64"/>
      <c r="K45" s="64"/>
      <c r="M45" s="64"/>
      <c r="N45" s="64"/>
      <c r="O45" s="64"/>
    </row>
    <row r="46" spans="2:16" s="7" customFormat="1" ht="13" customHeight="1" x14ac:dyDescent="0.2">
      <c r="B46" s="7" t="s">
        <v>125</v>
      </c>
      <c r="D46" s="64"/>
      <c r="E46" s="64"/>
      <c r="F46" s="64"/>
      <c r="G46" s="63"/>
      <c r="H46" s="64"/>
      <c r="I46" s="64"/>
      <c r="J46" s="64"/>
      <c r="K46" s="64"/>
      <c r="M46" s="64"/>
      <c r="N46" s="64"/>
      <c r="O46" s="64"/>
    </row>
    <row r="47" spans="2:16" s="7" customFormat="1" ht="13" customHeight="1" x14ac:dyDescent="0.2">
      <c r="B47" s="69" t="s">
        <v>89</v>
      </c>
      <c r="D47" s="64"/>
      <c r="E47" s="64"/>
      <c r="F47" s="64"/>
      <c r="G47" s="63"/>
      <c r="H47" s="64"/>
      <c r="I47" s="64"/>
      <c r="J47" s="64"/>
      <c r="K47" s="64"/>
      <c r="M47" s="64"/>
      <c r="N47" s="64"/>
      <c r="O47" s="64"/>
    </row>
    <row r="48" spans="2:16" x14ac:dyDescent="0.2">
      <c r="C48" s="156"/>
    </row>
    <row r="50" spans="3:12" x14ac:dyDescent="0.2">
      <c r="C50" s="157"/>
    </row>
    <row r="51" spans="3:12" x14ac:dyDescent="0.2">
      <c r="C51" s="157"/>
    </row>
    <row r="52" spans="3:12" x14ac:dyDescent="0.2">
      <c r="C52" s="157"/>
    </row>
    <row r="54" spans="3:12" x14ac:dyDescent="0.2">
      <c r="C54" s="158"/>
      <c r="H54" s="2"/>
      <c r="L54" s="121"/>
    </row>
    <row r="55" spans="3:12" x14ac:dyDescent="0.2">
      <c r="H55" s="2"/>
      <c r="L55" s="121"/>
    </row>
    <row r="56" spans="3:12" x14ac:dyDescent="0.2">
      <c r="H56" s="2"/>
      <c r="L56" s="121"/>
    </row>
    <row r="57" spans="3:12" x14ac:dyDescent="0.2">
      <c r="H57" s="2"/>
      <c r="L57" s="121"/>
    </row>
    <row r="58" spans="3:12" x14ac:dyDescent="0.2">
      <c r="H58" s="2"/>
      <c r="L58" s="121"/>
    </row>
    <row r="59" spans="3:12" x14ac:dyDescent="0.2">
      <c r="H59" s="2"/>
      <c r="L59" s="121"/>
    </row>
    <row r="60" spans="3:12" x14ac:dyDescent="0.2">
      <c r="H60" s="2"/>
      <c r="L60" s="121"/>
    </row>
    <row r="61" spans="3:12" x14ac:dyDescent="0.2">
      <c r="H61" s="2"/>
      <c r="L61" s="121"/>
    </row>
    <row r="62" spans="3:12" x14ac:dyDescent="0.2">
      <c r="H62" s="2"/>
      <c r="L62" s="121"/>
    </row>
    <row r="63" spans="3:12" x14ac:dyDescent="0.2">
      <c r="H63" s="2"/>
      <c r="L63" s="121"/>
    </row>
    <row r="64" spans="3:12" x14ac:dyDescent="0.2">
      <c r="H64" s="2"/>
      <c r="L64" s="121"/>
    </row>
    <row r="65" spans="8:12" x14ac:dyDescent="0.2">
      <c r="H65" s="2"/>
      <c r="L65" s="121"/>
    </row>
    <row r="66" spans="8:12" x14ac:dyDescent="0.2">
      <c r="H66" s="2"/>
      <c r="L66" s="121"/>
    </row>
    <row r="67" spans="8:12" x14ac:dyDescent="0.2">
      <c r="H67" s="2"/>
      <c r="L67" s="121"/>
    </row>
    <row r="68" spans="8:12" x14ac:dyDescent="0.2">
      <c r="H68" s="2"/>
      <c r="L68" s="121"/>
    </row>
    <row r="69" spans="8:12" x14ac:dyDescent="0.2">
      <c r="H69" s="2"/>
      <c r="L69" s="121"/>
    </row>
    <row r="70" spans="8:12" x14ac:dyDescent="0.2">
      <c r="H70" s="2"/>
      <c r="L70" s="121"/>
    </row>
    <row r="71" spans="8:12" x14ac:dyDescent="0.2">
      <c r="H71" s="2"/>
    </row>
    <row r="72" spans="8:12" x14ac:dyDescent="0.2">
      <c r="H72" s="2"/>
    </row>
    <row r="73" spans="8:12" x14ac:dyDescent="0.2">
      <c r="H73" s="2"/>
    </row>
    <row r="74" spans="8:12" x14ac:dyDescent="0.2">
      <c r="H74" s="2"/>
      <c r="L74" s="121"/>
    </row>
  </sheetData>
  <mergeCells count="14">
    <mergeCell ref="C30:C31"/>
    <mergeCell ref="D30:D31"/>
    <mergeCell ref="E30:E31"/>
    <mergeCell ref="B7:B8"/>
    <mergeCell ref="C4:L4"/>
    <mergeCell ref="C7:C8"/>
    <mergeCell ref="I7:L7"/>
    <mergeCell ref="D7:G7"/>
    <mergeCell ref="O7:O9"/>
    <mergeCell ref="F34:G34"/>
    <mergeCell ref="I34:L34"/>
    <mergeCell ref="N7:N9"/>
    <mergeCell ref="F30:F31"/>
    <mergeCell ref="G30:G31"/>
  </mergeCells>
  <phoneticPr fontId="4"/>
  <printOptions horizontalCentered="1"/>
  <pageMargins left="0.27559055118110237" right="0.19685039370078741" top="0.39370078740157483" bottom="0.27559055118110237" header="0.39370078740157483" footer="0.27559055118110237"/>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指定都市（清掃）</vt:lpstr>
      <vt:lpstr>指定都市（給食）</vt:lpstr>
      <vt:lpstr>指定都市（用務員）</vt:lpstr>
      <vt:lpstr>指定都市（自動車運転手）</vt:lpstr>
      <vt:lpstr>指定都市（守衛）</vt:lpstr>
      <vt:lpstr>指定都市（バス）</vt:lpstr>
      <vt:lpstr>'指定都市（バス）'!Print_Area</vt:lpstr>
      <vt:lpstr>'指定都市（給食）'!Print_Area</vt:lpstr>
      <vt:lpstr>'指定都市（自動車運転手）'!Print_Area</vt:lpstr>
      <vt:lpstr>'指定都市（守衛）'!Print_Area</vt:lpstr>
      <vt:lpstr>'指定都市（清掃）'!Print_Area</vt:lpstr>
      <vt:lpstr>'指定都市（用務員）'!Print_Area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2021-12-21T07:46:56Z</dcterms:created>
  <dcterms:modified xsi:type="dcterms:W3CDTF">2022-12-16T06:10:55Z</dcterms:modified>
</cp:coreProperties>
</file>