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dl-zwsa\共有フォルダ\20業務係\30財務\34経営分析\2022(R04)年度\"/>
    </mc:Choice>
  </mc:AlternateContent>
  <xr:revisionPtr revIDLastSave="0" documentId="13_ncr:1_{8FD0F5BA-A52C-4A06-8F95-81D6DB95476D}" xr6:coauthVersionLast="47" xr6:coauthVersionMax="47" xr10:uidLastSave="{00000000-0000-0000-0000-000000000000}"/>
  <workbookProtection workbookAlgorithmName="SHA-512" workbookHashValue="ibt779qZ7KuBiyXEw1rW/DMWuFxd62Hqjr4JY6fo36bAGMzj9A/v00ZZK424uTODp3wx24xA9jAtOK+Y9V2EAQ==" workbookSaltValue="RP26Sv/nyfnffBjAP9fzyg=="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I85" i="4"/>
  <c r="H85" i="4"/>
  <c r="E85" i="4"/>
  <c r="BB10" i="4"/>
  <c r="AT10" i="4"/>
  <c r="AL10" i="4"/>
  <c r="W10" i="4"/>
  <c r="BB8" i="4"/>
  <c r="AT8" i="4"/>
  <c r="AL8" i="4"/>
  <c r="W8" i="4"/>
  <c r="P8" i="4"/>
  <c r="I8" i="4"/>
  <c r="B8" i="4"/>
  <c r="B6" i="4"/>
</calcChain>
</file>

<file path=xl/sharedStrings.xml><?xml version="1.0" encoding="utf-8"?>
<sst xmlns="http://schemas.openxmlformats.org/spreadsheetml/2006/main" count="231" uniqueCount="114">
  <si>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</si>
  <si>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</si>
  <si>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</si>
  <si>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</si>
  <si>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</si>
  <si>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</si>
  <si>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</si>
  <si>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</si>
  <si>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</si>
  <si>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</si>
  <si>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</si>
  <si>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</si>
  <si>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</si>
  <si>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</si>
  <si>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</si>
  <si>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</si>
  <si>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</si>
  <si>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</si>
  <si>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</si>
  <si>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</si>
  <si>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</si>
  <si>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</si>
  <si>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</si>
  <si>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</si>
  <si>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</si>
  <si>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</si>
  <si>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</si>
  <si>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</si>
  <si>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</si>
  <si>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</si>
  <si>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</si>
  <si>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</si>
  <si>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</si>
  <si>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</si>
  <si>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</si>
  <si>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</si>
  <si>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</si>
  <si>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</si>
  <si>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</si>
  <si>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</si>
  <si>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</si>
  <si>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</si>
  <si>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</si>
  <si>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</si>
  <si>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</si>
  <si>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</si>
  <si>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</si>
  <si>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</si>
  <si>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</si>
  <si>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</si>
  <si>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</si>
  <si>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</si>
  <si>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</si>
  <si>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</si>
  <si>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</si>
  <si>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</si>
  <si>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</si>
  <si>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</si>
  <si>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</si>
  <si>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</si>
  <si>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</si>
  <si>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</si>
  <si>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</si>
  <si>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</si>
  <si>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</si>
  <si>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</si>
  <si>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</si>
  <si>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</si>
  <si>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</si>
  <si>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</si>
  <si>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</si>
  <si>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</si>
  <si>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</si>
  <si>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</si>
  <si>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</si>
  <si>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</si>
  <si>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</si>
  <si>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</si>
  <si>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</si>
  <si>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</si>
  <si>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</si>
  <si>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</si>
  <si>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</si>
  <si>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</si>
  <si>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</si>
  <si>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</si>
  <si>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</si>
  <si>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</si>
  <si>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</si>
  <si>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</si>
  <si>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</si>
  <si>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</si>
  <si>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</si>
  <si>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石狩西部広域水道企業団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</si>
  <si>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</si>
  <si>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</si>
  <si>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</si>
  <si>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</si>
  <si>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</si>
  <si>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</si>
  <si>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</si>
  <si>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</si>
  <si>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</si>
  <si>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</si>
  <si>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</si>
  <si>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</si>
  <si>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</si>
  <si>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</si>
  <si>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</si>
  <si>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</si>
  <si>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</si>
  <si>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①有形固定資産減価償却率については、供用開始から９年目と比較的新しいため、類似団体平均を大きく下回っている。
　②管路経年化率及び③管路更新率については、これまで法定年数を超えた管路や更新した管路は無いため、０％であるが、営業開始前（平成24年度以前）に取得した固定資産については、減価償却の年数のみならず、資産取得後の年数等についても考慮し、アセットマネジメントによる修繕更新等計画に基づき、更新需要を把握している。</t>
    <rPh sb="2" eb="8">
      <t>ユウケイコテイシサン</t>
    </rPh>
    <rPh sb="8" eb="12">
      <t>ゲンカショウキャク</t>
    </rPh>
    <rPh sb="12" eb="13">
      <t>リツ</t>
    </rPh>
    <rPh sb="19" eb="21">
      <t>キョウヨウ</t>
    </rPh>
    <rPh sb="21" eb="23">
      <t>カイシ</t>
    </rPh>
    <rPh sb="26" eb="28">
      <t>ネンメ</t>
    </rPh>
    <rPh sb="29" eb="32">
      <t>ヒカクテキ</t>
    </rPh>
    <rPh sb="32" eb="33">
      <t>アタラ</t>
    </rPh>
    <rPh sb="38" eb="42">
      <t>ルイジダンタイ</t>
    </rPh>
    <rPh sb="42" eb="44">
      <t>ヘイキン</t>
    </rPh>
    <rPh sb="45" eb="46">
      <t>オオ</t>
    </rPh>
    <rPh sb="48" eb="50">
      <t>シタマワ</t>
    </rPh>
    <rPh sb="58" eb="60">
      <t>カンロ</t>
    </rPh>
    <rPh sb="60" eb="63">
      <t>ケイネンカ</t>
    </rPh>
    <rPh sb="63" eb="64">
      <t>リツ</t>
    </rPh>
    <rPh sb="64" eb="65">
      <t>オヨ</t>
    </rPh>
    <rPh sb="67" eb="69">
      <t>カンロ</t>
    </rPh>
    <rPh sb="69" eb="71">
      <t>コウシン</t>
    </rPh>
    <rPh sb="71" eb="72">
      <t>リツ</t>
    </rPh>
    <rPh sb="82" eb="86">
      <t>ホウテイネンスウ</t>
    </rPh>
    <rPh sb="87" eb="88">
      <t>コ</t>
    </rPh>
    <rPh sb="90" eb="92">
      <t>カンロ</t>
    </rPh>
    <rPh sb="93" eb="95">
      <t>コウシン</t>
    </rPh>
    <rPh sb="97" eb="99">
      <t>カンロ</t>
    </rPh>
    <rPh sb="100" eb="101">
      <t>ナ</t>
    </rPh>
    <rPh sb="112" eb="114">
      <t>エイギョウ</t>
    </rPh>
    <rPh sb="114" eb="117">
      <t>カイシマエ</t>
    </rPh>
    <rPh sb="118" eb="120">
      <t>ヘイセイ</t>
    </rPh>
    <rPh sb="122" eb="124">
      <t>ネンド</t>
    </rPh>
    <rPh sb="124" eb="126">
      <t>イゼン</t>
    </rPh>
    <rPh sb="128" eb="130">
      <t>シュトク</t>
    </rPh>
    <rPh sb="132" eb="136">
      <t>コテイシサン</t>
    </rPh>
    <rPh sb="142" eb="146">
      <t>ゲンカショウキャク</t>
    </rPh>
    <rPh sb="147" eb="149">
      <t>ネンスウ</t>
    </rPh>
    <rPh sb="155" eb="157">
      <t>シサン</t>
    </rPh>
    <rPh sb="157" eb="160">
      <t>シュトクゴ</t>
    </rPh>
    <rPh sb="161" eb="163">
      <t>ネンスウ</t>
    </rPh>
    <rPh sb="163" eb="164">
      <t>トウ</t>
    </rPh>
    <rPh sb="169" eb="171">
      <t>コウリョ</t>
    </rPh>
    <rPh sb="186" eb="188">
      <t>シュウゼン</t>
    </rPh>
    <rPh sb="188" eb="190">
      <t>コウシン</t>
    </rPh>
    <rPh sb="190" eb="191">
      <t>トウ</t>
    </rPh>
    <rPh sb="191" eb="193">
      <t>ケイカク</t>
    </rPh>
    <rPh sb="194" eb="195">
      <t>モト</t>
    </rPh>
    <rPh sb="198" eb="200">
      <t>コウシン</t>
    </rPh>
    <rPh sb="200" eb="202">
      <t>ジュヨウ</t>
    </rPh>
    <rPh sb="203" eb="205">
      <t>ハアク</t>
    </rPh>
    <phoneticPr fontId="4"/>
  </si>
  <si>
    <t>　当企業団は、営業開始から９年目と比較的新しいため、第１期創設事業における施設建設に係る企業債残高が多額となっており、減価償却費も高く、給水原価が類似団体平均と比べて高い状況にある。一方で、資金収支方式により料金算定を行っており、料金回収率は低くなっているが、流動比率は100％を上回っており、健全な経営を維持している。
　今後は、平成31年１月策定の経営戦略に基づき、経営基盤の強化と財政マネジメントの向上を図っていく。
　経営戦略では、第２期創設事業の着実な実施、アセットマネジメントによる超長期の更新需要を踏まえた計画的な内部留保資金の確保などを目標として掲げており、進捗管理（モニタリング）の結果を踏まえながら、長期的に安定した水を供給できる水道の実現に向け邁進していく。</t>
    <rPh sb="1" eb="2">
      <t>トウ</t>
    </rPh>
    <rPh sb="2" eb="4">
      <t>キギョウ</t>
    </rPh>
    <rPh sb="4" eb="5">
      <t>ダン</t>
    </rPh>
    <rPh sb="7" eb="9">
      <t>エイギョウ</t>
    </rPh>
    <rPh sb="9" eb="11">
      <t>カイシ</t>
    </rPh>
    <rPh sb="14" eb="16">
      <t>ネンメ</t>
    </rPh>
    <rPh sb="17" eb="20">
      <t>ヒカクテキ</t>
    </rPh>
    <rPh sb="20" eb="21">
      <t>アタラ</t>
    </rPh>
    <rPh sb="26" eb="27">
      <t>ダイ</t>
    </rPh>
    <rPh sb="28" eb="29">
      <t>キ</t>
    </rPh>
    <rPh sb="29" eb="33">
      <t>ソウセツジギョウ</t>
    </rPh>
    <rPh sb="37" eb="39">
      <t>シセツ</t>
    </rPh>
    <rPh sb="39" eb="41">
      <t>ケンセツ</t>
    </rPh>
    <rPh sb="42" eb="43">
      <t>カカ</t>
    </rPh>
    <rPh sb="44" eb="47">
      <t>キギョウサイ</t>
    </rPh>
    <rPh sb="47" eb="49">
      <t>ザンダカ</t>
    </rPh>
    <rPh sb="50" eb="52">
      <t>タガク</t>
    </rPh>
    <rPh sb="59" eb="63">
      <t>ゲンカショウキャク</t>
    </rPh>
    <rPh sb="63" eb="64">
      <t>ヒ</t>
    </rPh>
    <rPh sb="65" eb="66">
      <t>タカ</t>
    </rPh>
    <rPh sb="68" eb="70">
      <t>キュウスイ</t>
    </rPh>
    <rPh sb="70" eb="72">
      <t>ゲンカ</t>
    </rPh>
    <rPh sb="73" eb="77">
      <t>ルイジダンタイ</t>
    </rPh>
    <rPh sb="77" eb="79">
      <t>ヘイキン</t>
    </rPh>
    <rPh sb="80" eb="81">
      <t>クラ</t>
    </rPh>
    <rPh sb="83" eb="84">
      <t>タカ</t>
    </rPh>
    <rPh sb="85" eb="87">
      <t>ジョウキョウ</t>
    </rPh>
    <rPh sb="91" eb="93">
      <t>イッポウ</t>
    </rPh>
    <rPh sb="95" eb="101">
      <t>シキンシュウシホウシキ</t>
    </rPh>
    <rPh sb="104" eb="106">
      <t>リョウキン</t>
    </rPh>
    <rPh sb="106" eb="108">
      <t>サンテイ</t>
    </rPh>
    <rPh sb="109" eb="110">
      <t>オコナ</t>
    </rPh>
    <rPh sb="115" eb="117">
      <t>リョウキン</t>
    </rPh>
    <rPh sb="117" eb="119">
      <t>カイシュウ</t>
    </rPh>
    <rPh sb="119" eb="120">
      <t>リツ</t>
    </rPh>
    <rPh sb="121" eb="122">
      <t>ヒク</t>
    </rPh>
    <rPh sb="130" eb="132">
      <t>リュウドウ</t>
    </rPh>
    <rPh sb="132" eb="134">
      <t>ヒリツ</t>
    </rPh>
    <rPh sb="140" eb="142">
      <t>ウワマワ</t>
    </rPh>
    <rPh sb="147" eb="149">
      <t>ケンゼン</t>
    </rPh>
    <rPh sb="150" eb="152">
      <t>ケイエイ</t>
    </rPh>
    <rPh sb="153" eb="155">
      <t>イジ</t>
    </rPh>
    <rPh sb="162" eb="164">
      <t>コンゴ</t>
    </rPh>
    <rPh sb="166" eb="168">
      <t>ヘイセイ</t>
    </rPh>
    <rPh sb="170" eb="171">
      <t>ネン</t>
    </rPh>
    <rPh sb="172" eb="173">
      <t>ガツ</t>
    </rPh>
    <rPh sb="173" eb="175">
      <t>サクテイ</t>
    </rPh>
    <rPh sb="176" eb="178">
      <t>ケイエイ</t>
    </rPh>
    <rPh sb="178" eb="180">
      <t>センリャク</t>
    </rPh>
    <rPh sb="181" eb="182">
      <t>モト</t>
    </rPh>
    <rPh sb="185" eb="187">
      <t>ケイエイ</t>
    </rPh>
    <rPh sb="187" eb="189">
      <t>キバン</t>
    </rPh>
    <rPh sb="190" eb="192">
      <t>キョウカ</t>
    </rPh>
    <rPh sb="193" eb="195">
      <t>ザイセイ</t>
    </rPh>
    <rPh sb="202" eb="204">
      <t>コウジョウ</t>
    </rPh>
    <rPh sb="205" eb="206">
      <t>ハカ</t>
    </rPh>
    <rPh sb="213" eb="215">
      <t>ケイエイ</t>
    </rPh>
    <rPh sb="215" eb="217">
      <t>センリャク</t>
    </rPh>
    <rPh sb="220" eb="221">
      <t>ダイ</t>
    </rPh>
    <rPh sb="222" eb="223">
      <t>キ</t>
    </rPh>
    <rPh sb="223" eb="227">
      <t>ソウセツジギョウ</t>
    </rPh>
    <rPh sb="228" eb="230">
      <t>チャクジツ</t>
    </rPh>
    <rPh sb="231" eb="233">
      <t>ジッシ</t>
    </rPh>
    <rPh sb="247" eb="248">
      <t>チョウ</t>
    </rPh>
    <rPh sb="248" eb="250">
      <t>チョウキ</t>
    </rPh>
    <rPh sb="251" eb="253">
      <t>コウシン</t>
    </rPh>
    <rPh sb="253" eb="255">
      <t>ジュヨウ</t>
    </rPh>
    <rPh sb="256" eb="257">
      <t>フ</t>
    </rPh>
    <rPh sb="260" eb="263">
      <t>ケイカクテキ</t>
    </rPh>
    <rPh sb="264" eb="270">
      <t>ナイブリュウホシキン</t>
    </rPh>
    <rPh sb="271" eb="273">
      <t>カクホ</t>
    </rPh>
    <rPh sb="276" eb="278">
      <t>モクヒョウ</t>
    </rPh>
    <rPh sb="281" eb="282">
      <t>カカ</t>
    </rPh>
    <rPh sb="287" eb="291">
      <t>シンチョクカンリ</t>
    </rPh>
    <rPh sb="300" eb="302">
      <t>ケッカ</t>
    </rPh>
    <rPh sb="303" eb="304">
      <t>フ</t>
    </rPh>
    <rPh sb="310" eb="313">
      <t>チョウキテキ</t>
    </rPh>
    <rPh sb="314" eb="316">
      <t>アンテイ</t>
    </rPh>
    <rPh sb="318" eb="319">
      <t>ミズ</t>
    </rPh>
    <rPh sb="320" eb="322">
      <t>キョウキュウ</t>
    </rPh>
    <rPh sb="325" eb="327">
      <t>スイドウ</t>
    </rPh>
    <rPh sb="328" eb="330">
      <t>ジツゲン</t>
    </rPh>
    <rPh sb="331" eb="332">
      <t>ム</t>
    </rPh>
    <rPh sb="333" eb="335">
      <t>マイシン</t>
    </rPh>
    <phoneticPr fontId="4"/>
  </si>
  <si>
    <t>　当企業団の用水供給事業は、開始から９年目と比較的新しく、未償却資産が多い状況であり、経常費用に占める減価償却費の割合が大きいことから、⑥給水原価は類似団体と比較して高い傾向となっている。一方で、経常収益のうち供給料金は、資金収支方式により算定しており、減価償却費を算定の基礎としていないことから、⑤料金回収率は100％を下回っており、①経常収支比率も概ね100％を下回っている。②累積欠損金比率は令和３年度は純利益を計上したため、一時的に減少に転じたが、料金回収率が低いことなどから、再び増加傾向となる見込みである。
　令和２年度から６年度にかけて行う第２期創設事業に係る工事等の財源として、新規の企業債発行を予定していることから、④企業債残高対給水収益比率は当面さらに高く推移する見込みである。③流動比率は、100％を上回っており、今後も100％以上を維持する見込みではあるが、第２期創設事業費の増加に伴い、年度末時点での未払金も多くなっていくことから、令和６年度まで流動比率の減少が見込まれている。なお、資金としては第２期創設事業の増加に伴い、消費税還付金による増額が見込まれる一方で、工事等の前払金等の支出により、一時的な資金不足も見込まれる。
　⑦施設利用率は類似団体平均をやや上回っており、第２期創設事業により増設する施設も、適正な施設規模となるよう、工事等に取り組む。
　⑧有収率は責任水量制であり、責任水量が配水量より多いため100％を上回っている。</t>
    <rPh sb="1" eb="5">
      <t>トウキギョウダン</t>
    </rPh>
    <rPh sb="6" eb="10">
      <t>ヨウスイキョウキュウ</t>
    </rPh>
    <rPh sb="10" eb="12">
      <t>ジギョウ</t>
    </rPh>
    <rPh sb="14" eb="16">
      <t>カイシ</t>
    </rPh>
    <rPh sb="19" eb="21">
      <t>ネンメ</t>
    </rPh>
    <rPh sb="22" eb="25">
      <t>ヒカクテキ</t>
    </rPh>
    <rPh sb="25" eb="26">
      <t>アタラ</t>
    </rPh>
    <rPh sb="29" eb="32">
      <t>ミショウキャク</t>
    </rPh>
    <rPh sb="32" eb="34">
      <t>シサン</t>
    </rPh>
    <rPh sb="35" eb="36">
      <t>オオ</t>
    </rPh>
    <rPh sb="37" eb="39">
      <t>ジョウキョウ</t>
    </rPh>
    <rPh sb="43" eb="45">
      <t>ケイジョウ</t>
    </rPh>
    <rPh sb="45" eb="47">
      <t>ヒヨウ</t>
    </rPh>
    <rPh sb="48" eb="49">
      <t>シ</t>
    </rPh>
    <rPh sb="51" eb="56">
      <t>ゲンカショウキャクヒ</t>
    </rPh>
    <rPh sb="57" eb="59">
      <t>ワリアイ</t>
    </rPh>
    <rPh sb="60" eb="61">
      <t>オオ</t>
    </rPh>
    <rPh sb="69" eb="71">
      <t>キュウスイ</t>
    </rPh>
    <rPh sb="71" eb="73">
      <t>ゲンカ</t>
    </rPh>
    <rPh sb="74" eb="76">
      <t>ルイジ</t>
    </rPh>
    <rPh sb="76" eb="78">
      <t>ダンタイ</t>
    </rPh>
    <rPh sb="79" eb="81">
      <t>ヒカク</t>
    </rPh>
    <rPh sb="83" eb="84">
      <t>タカ</t>
    </rPh>
    <rPh sb="85" eb="87">
      <t>ケイコウ</t>
    </rPh>
    <rPh sb="94" eb="96">
      <t>イッポウ</t>
    </rPh>
    <rPh sb="98" eb="100">
      <t>ケイジョウ</t>
    </rPh>
    <rPh sb="100" eb="102">
      <t>シュウエキ</t>
    </rPh>
    <rPh sb="105" eb="107">
      <t>キョウキュウ</t>
    </rPh>
    <rPh sb="107" eb="109">
      <t>リョウキン</t>
    </rPh>
    <rPh sb="111" eb="117">
      <t>シキンシュウシホウシキ</t>
    </rPh>
    <rPh sb="120" eb="122">
      <t>サンテイ</t>
    </rPh>
    <rPh sb="127" eb="131">
      <t>ゲンカショウキャク</t>
    </rPh>
    <rPh sb="131" eb="132">
      <t>ヒ</t>
    </rPh>
    <rPh sb="133" eb="135">
      <t>サンテイ</t>
    </rPh>
    <rPh sb="136" eb="138">
      <t>キソ</t>
    </rPh>
    <rPh sb="150" eb="152">
      <t>リョウキン</t>
    </rPh>
    <rPh sb="152" eb="154">
      <t>カイシュウ</t>
    </rPh>
    <rPh sb="154" eb="155">
      <t>リツ</t>
    </rPh>
    <rPh sb="161" eb="163">
      <t>シタマワ</t>
    </rPh>
    <rPh sb="169" eb="171">
      <t>ケイジョウ</t>
    </rPh>
    <rPh sb="171" eb="173">
      <t>シュウシ</t>
    </rPh>
    <rPh sb="173" eb="175">
      <t>ヒリツ</t>
    </rPh>
    <rPh sb="176" eb="177">
      <t>オオム</t>
    </rPh>
    <rPh sb="183" eb="185">
      <t>シタマワ</t>
    </rPh>
    <rPh sb="191" eb="193">
      <t>ルイセキ</t>
    </rPh>
    <rPh sb="193" eb="196">
      <t>ケッソンキン</t>
    </rPh>
    <rPh sb="196" eb="198">
      <t>ヒリツ</t>
    </rPh>
    <rPh sb="199" eb="201">
      <t>レイワ</t>
    </rPh>
    <rPh sb="202" eb="204">
      <t>ネンド</t>
    </rPh>
    <rPh sb="205" eb="208">
      <t>ジュンリエキ</t>
    </rPh>
    <rPh sb="209" eb="211">
      <t>ケイジョウ</t>
    </rPh>
    <rPh sb="216" eb="219">
      <t>イチジテキ</t>
    </rPh>
    <rPh sb="220" eb="222">
      <t>ゲンショウ</t>
    </rPh>
    <rPh sb="223" eb="224">
      <t>テン</t>
    </rPh>
    <rPh sb="228" eb="230">
      <t>リョウキン</t>
    </rPh>
    <rPh sb="230" eb="233">
      <t>カイシュウリツ</t>
    </rPh>
    <rPh sb="234" eb="235">
      <t>ヒク</t>
    </rPh>
    <rPh sb="243" eb="244">
      <t>フタタ</t>
    </rPh>
    <rPh sb="245" eb="249">
      <t>ゾウカケイコウ</t>
    </rPh>
    <rPh sb="252" eb="254">
      <t>ミコ</t>
    </rPh>
    <rPh sb="261" eb="263">
      <t>レイワ</t>
    </rPh>
    <rPh sb="264" eb="266">
      <t>ネンド</t>
    </rPh>
    <rPh sb="269" eb="271">
      <t>ネンド</t>
    </rPh>
    <rPh sb="275" eb="276">
      <t>オコナ</t>
    </rPh>
    <rPh sb="277" eb="278">
      <t>ダイ</t>
    </rPh>
    <rPh sb="279" eb="280">
      <t>キ</t>
    </rPh>
    <rPh sb="280" eb="284">
      <t>ソウセツジギョウ</t>
    </rPh>
    <rPh sb="285" eb="286">
      <t>カカ</t>
    </rPh>
    <rPh sb="287" eb="289">
      <t>コウジ</t>
    </rPh>
    <rPh sb="289" eb="290">
      <t>トウ</t>
    </rPh>
    <rPh sb="291" eb="293">
      <t>ザイゲン</t>
    </rPh>
    <rPh sb="297" eb="299">
      <t>シンキ</t>
    </rPh>
    <rPh sb="300" eb="303">
      <t>キギョウサイ</t>
    </rPh>
    <rPh sb="303" eb="305">
      <t>ハッコウ</t>
    </rPh>
    <rPh sb="306" eb="308">
      <t>ヨテイ</t>
    </rPh>
    <rPh sb="318" eb="321">
      <t>キギョウサイ</t>
    </rPh>
    <rPh sb="321" eb="323">
      <t>ザンダカ</t>
    </rPh>
    <rPh sb="323" eb="324">
      <t>タイ</t>
    </rPh>
    <rPh sb="324" eb="326">
      <t>キュウスイ</t>
    </rPh>
    <rPh sb="326" eb="328">
      <t>シュウエキ</t>
    </rPh>
    <rPh sb="328" eb="330">
      <t>ヒリツ</t>
    </rPh>
    <rPh sb="331" eb="333">
      <t>トウメン</t>
    </rPh>
    <rPh sb="336" eb="337">
      <t>タカ</t>
    </rPh>
    <rPh sb="338" eb="340">
      <t>スイイ</t>
    </rPh>
    <rPh sb="342" eb="344">
      <t>ミコミ</t>
    </rPh>
    <rPh sb="350" eb="352">
      <t>リュウドウ</t>
    </rPh>
    <rPh sb="352" eb="354">
      <t>ヒリツ</t>
    </rPh>
    <rPh sb="361" eb="363">
      <t>ウワマワ</t>
    </rPh>
    <rPh sb="368" eb="370">
      <t>コンゴ</t>
    </rPh>
    <rPh sb="375" eb="377">
      <t>イジョウ</t>
    </rPh>
    <rPh sb="378" eb="380">
      <t>イジ</t>
    </rPh>
    <rPh sb="382" eb="384">
      <t>ミコミ</t>
    </rPh>
    <rPh sb="391" eb="392">
      <t>ダイ</t>
    </rPh>
    <rPh sb="393" eb="394">
      <t>キ</t>
    </rPh>
    <rPh sb="394" eb="398">
      <t>ソウセツジギョウ</t>
    </rPh>
    <rPh sb="398" eb="399">
      <t>ヒ</t>
    </rPh>
    <rPh sb="400" eb="402">
      <t>ゾウカ</t>
    </rPh>
    <rPh sb="403" eb="404">
      <t>トモナ</t>
    </rPh>
    <rPh sb="406" eb="409">
      <t>ネンドマツ</t>
    </rPh>
    <rPh sb="409" eb="411">
      <t>ジテン</t>
    </rPh>
    <rPh sb="413" eb="416">
      <t>ミバライキン</t>
    </rPh>
    <rPh sb="417" eb="418">
      <t>オオ</t>
    </rPh>
    <rPh sb="436" eb="440">
      <t>リュウドウヒリツ</t>
    </rPh>
    <rPh sb="441" eb="443">
      <t>ゲンショウ</t>
    </rPh>
    <rPh sb="444" eb="446">
      <t>ミコ</t>
    </rPh>
    <rPh sb="455" eb="457">
      <t>シキン</t>
    </rPh>
    <rPh sb="461" eb="462">
      <t>ダイ</t>
    </rPh>
    <rPh sb="463" eb="464">
      <t>キ</t>
    </rPh>
    <rPh sb="464" eb="468">
      <t>ソウセツジギョウ</t>
    </rPh>
    <rPh sb="469" eb="471">
      <t>ゾウカ</t>
    </rPh>
    <rPh sb="472" eb="473">
      <t>トモナ</t>
    </rPh>
    <rPh sb="475" eb="481">
      <t>ショウヒゼイカンプキン</t>
    </rPh>
    <rPh sb="484" eb="486">
      <t>ゾウガク</t>
    </rPh>
    <rPh sb="487" eb="489">
      <t>ミコ</t>
    </rPh>
    <rPh sb="492" eb="494">
      <t>イッポウ</t>
    </rPh>
    <rPh sb="529" eb="534">
      <t>シセツリヨウリツ</t>
    </rPh>
    <rPh sb="535" eb="539">
      <t>ルイジダンタイ</t>
    </rPh>
    <rPh sb="539" eb="541">
      <t>ヘイキン</t>
    </rPh>
    <rPh sb="544" eb="546">
      <t>ウワマワ</t>
    </rPh>
    <rPh sb="551" eb="552">
      <t>ダイ</t>
    </rPh>
    <rPh sb="553" eb="554">
      <t>キ</t>
    </rPh>
    <rPh sb="554" eb="558">
      <t>ソウセツジギョウ</t>
    </rPh>
    <rPh sb="561" eb="563">
      <t>ゾウセツ</t>
    </rPh>
    <rPh sb="565" eb="567">
      <t>シセツ</t>
    </rPh>
    <rPh sb="569" eb="571">
      <t>テキセイ</t>
    </rPh>
    <rPh sb="572" eb="574">
      <t>シセツ</t>
    </rPh>
    <rPh sb="574" eb="576">
      <t>キボ</t>
    </rPh>
    <rPh sb="582" eb="584">
      <t>コウジ</t>
    </rPh>
    <rPh sb="584" eb="585">
      <t>トウ</t>
    </rPh>
    <rPh sb="586" eb="587">
      <t>ト</t>
    </rPh>
    <rPh sb="588" eb="589">
      <t>ク</t>
    </rPh>
    <rPh sb="594" eb="597">
      <t>ユウシュウリツ</t>
    </rPh>
    <rPh sb="598" eb="602">
      <t>セキニンスイリョウ</t>
    </rPh>
    <rPh sb="602" eb="603">
      <t>セイ</t>
    </rPh>
    <rPh sb="607" eb="611">
      <t>セキニンスイリョウ</t>
    </rPh>
    <rPh sb="612" eb="615">
      <t>ハイスイリョウ</t>
    </rPh>
    <rPh sb="617" eb="618">
      <t>オオ</t>
    </rPh>
    <rPh sb="626" eb="628">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</si>
</sst>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31-4C5A-81E8-09147B2C88F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0.27</c:v>
                </c:pt>
                <c:pt idx="1">
                  <c:v>0.24</c:v>
                </c:pt>
                <c:pt idx="2">
                  <c:v>0.2</c:v>
                </c:pt>
                <c:pt idx="3">
                  <c:v>0.32</c:v>
                </c:pt>
                <c:pt idx="4">
                  <c:v>0.28000000000000003</c:v>
                </c:pt>
              </c:numCache>
            </c:numRef>
          </c:val>
          <c:smooth val="0"/>
          <c:extLst>
            <c:ext xmlns:c16="http://schemas.microsoft.com/office/drawing/2014/chart" uri="{C3380CC4-5D6E-409C-BE32-E72D297353CC}">
              <c16:uniqueId val="{00000001-C831-4C5A-81E8-09147B2C88F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63.32</c:v>
                </c:pt>
                <c:pt idx="1">
                  <c:v>63.3</c:v>
                </c:pt>
                <c:pt idx="2">
                  <c:v>63.69</c:v>
                </c:pt>
                <c:pt idx="3">
                  <c:v>65.05</c:v>
                </c:pt>
                <c:pt idx="4">
                  <c:v>66.239999999999995</c:v>
                </c:pt>
              </c:numCache>
            </c:numRef>
          </c:val>
          <c:extLst>
            <c:ext xmlns:c16="http://schemas.microsoft.com/office/drawing/2014/chart" uri="{C3380CC4-5D6E-409C-BE32-E72D297353CC}">
              <c16:uniqueId val="{00000000-9CBD-4926-A991-1FC66A00B59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62.19</c:v>
                </c:pt>
                <c:pt idx="1">
                  <c:v>61.77</c:v>
                </c:pt>
                <c:pt idx="2">
                  <c:v>61.69</c:v>
                </c:pt>
                <c:pt idx="3">
                  <c:v>62.26</c:v>
                </c:pt>
                <c:pt idx="4">
                  <c:v>62.22</c:v>
                </c:pt>
              </c:numCache>
            </c:numRef>
          </c:val>
          <c:smooth val="0"/>
          <c:extLst>
            <c:ext xmlns:c16="http://schemas.microsoft.com/office/drawing/2014/chart" uri="{C3380CC4-5D6E-409C-BE32-E72D297353CC}">
              <c16:uniqueId val="{00000001-9CBD-4926-A991-1FC66A00B59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114.06</c:v>
                </c:pt>
                <c:pt idx="1">
                  <c:v>114.24</c:v>
                </c:pt>
                <c:pt idx="2">
                  <c:v>113.28</c:v>
                </c:pt>
                <c:pt idx="3">
                  <c:v>111.22</c:v>
                </c:pt>
                <c:pt idx="4">
                  <c:v>109.14</c:v>
                </c:pt>
              </c:numCache>
            </c:numRef>
          </c:val>
          <c:extLst>
            <c:ext xmlns:c16="http://schemas.microsoft.com/office/drawing/2014/chart" uri="{C3380CC4-5D6E-409C-BE32-E72D297353CC}">
              <c16:uniqueId val="{00000000-1030-4F91-AEB2-DD05348B6F8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100.08</c:v>
                </c:pt>
                <c:pt idx="2">
                  <c:v>100</c:v>
                </c:pt>
                <c:pt idx="3">
                  <c:v>100.16</c:v>
                </c:pt>
                <c:pt idx="4">
                  <c:v>100.28</c:v>
                </c:pt>
              </c:numCache>
            </c:numRef>
          </c:val>
          <c:smooth val="0"/>
          <c:extLst>
            <c:ext xmlns:c16="http://schemas.microsoft.com/office/drawing/2014/chart" uri="{C3380CC4-5D6E-409C-BE32-E72D297353CC}">
              <c16:uniqueId val="{00000001-1030-4F91-AEB2-DD05348B6F8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98.53</c:v>
                </c:pt>
                <c:pt idx="1">
                  <c:v>98.85</c:v>
                </c:pt>
                <c:pt idx="2">
                  <c:v>99.42</c:v>
                </c:pt>
                <c:pt idx="3">
                  <c:v>99.76</c:v>
                </c:pt>
                <c:pt idx="4">
                  <c:v>100.23</c:v>
                </c:pt>
              </c:numCache>
            </c:numRef>
          </c:val>
          <c:extLst>
            <c:ext xmlns:c16="http://schemas.microsoft.com/office/drawing/2014/chart" uri="{C3380CC4-5D6E-409C-BE32-E72D297353CC}">
              <c16:uniqueId val="{00000000-5158-4F9B-AE33-CF8D7767742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114.26</c:v>
                </c:pt>
                <c:pt idx="1">
                  <c:v>112.98</c:v>
                </c:pt>
                <c:pt idx="2">
                  <c:v>112.91</c:v>
                </c:pt>
                <c:pt idx="3">
                  <c:v>111.13</c:v>
                </c:pt>
                <c:pt idx="4">
                  <c:v>112.49</c:v>
                </c:pt>
              </c:numCache>
            </c:numRef>
          </c:val>
          <c:smooth val="0"/>
          <c:extLst>
            <c:ext xmlns:c16="http://schemas.microsoft.com/office/drawing/2014/chart" uri="{C3380CC4-5D6E-409C-BE32-E72D297353CC}">
              <c16:uniqueId val="{00000001-5158-4F9B-AE33-CF8D7767742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11</c:v>
                </c:pt>
                <c:pt idx="1">
                  <c:v>13.19</c:v>
                </c:pt>
                <c:pt idx="2">
                  <c:v>15.37</c:v>
                </c:pt>
                <c:pt idx="3">
                  <c:v>17.57</c:v>
                </c:pt>
                <c:pt idx="4">
                  <c:v>19.77</c:v>
                </c:pt>
              </c:numCache>
            </c:numRef>
          </c:val>
          <c:extLst>
            <c:ext xmlns:c16="http://schemas.microsoft.com/office/drawing/2014/chart" uri="{C3380CC4-5D6E-409C-BE32-E72D297353CC}">
              <c16:uniqueId val="{00000000-1040-427C-B1D5-D53A0EB1EE0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54.73</c:v>
                </c:pt>
                <c:pt idx="1">
                  <c:v>55.77</c:v>
                </c:pt>
                <c:pt idx="2">
                  <c:v>56.48</c:v>
                </c:pt>
                <c:pt idx="3">
                  <c:v>57.5</c:v>
                </c:pt>
                <c:pt idx="4">
                  <c:v>58.52</c:v>
                </c:pt>
              </c:numCache>
            </c:numRef>
          </c:val>
          <c:smooth val="0"/>
          <c:extLst>
            <c:ext xmlns:c16="http://schemas.microsoft.com/office/drawing/2014/chart" uri="{C3380CC4-5D6E-409C-BE32-E72D297353CC}">
              <c16:uniqueId val="{00000001-1040-427C-B1D5-D53A0EB1EE0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48-4C35-88CE-045D3380A24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22.46</c:v>
                </c:pt>
                <c:pt idx="1">
                  <c:v>25.84</c:v>
                </c:pt>
                <c:pt idx="2">
                  <c:v>27.61</c:v>
                </c:pt>
                <c:pt idx="3">
                  <c:v>30.3</c:v>
                </c:pt>
                <c:pt idx="4">
                  <c:v>31.74</c:v>
                </c:pt>
              </c:numCache>
            </c:numRef>
          </c:val>
          <c:smooth val="0"/>
          <c:extLst>
            <c:ext xmlns:c16="http://schemas.microsoft.com/office/drawing/2014/chart" uri="{C3380CC4-5D6E-409C-BE32-E72D297353CC}">
              <c16:uniqueId val="{00000001-0D48-4C35-88CE-045D3380A24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4.2300000000000004</c:v>
                </c:pt>
                <c:pt idx="1">
                  <c:v>6.34</c:v>
                </c:pt>
                <c:pt idx="2">
                  <c:v>7.39</c:v>
                </c:pt>
                <c:pt idx="3">
                  <c:v>7.82</c:v>
                </c:pt>
                <c:pt idx="4">
                  <c:v>7.41</c:v>
                </c:pt>
              </c:numCache>
            </c:numRef>
          </c:val>
          <c:extLst>
            <c:ext xmlns:c16="http://schemas.microsoft.com/office/drawing/2014/chart" uri="{C3380CC4-5D6E-409C-BE32-E72D297353CC}">
              <c16:uniqueId val="{00000000-E361-4AA5-9563-4D85AE75FAC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10.58</c:v>
                </c:pt>
                <c:pt idx="1">
                  <c:v>10.49</c:v>
                </c:pt>
                <c:pt idx="2">
                  <c:v>9.92</c:v>
                </c:pt>
                <c:pt idx="3">
                  <c:v>12.29</c:v>
                </c:pt>
                <c:pt idx="4">
                  <c:v>8.77</c:v>
                </c:pt>
              </c:numCache>
            </c:numRef>
          </c:val>
          <c:smooth val="0"/>
          <c:extLst>
            <c:ext xmlns:c16="http://schemas.microsoft.com/office/drawing/2014/chart" uri="{C3380CC4-5D6E-409C-BE32-E72D297353CC}">
              <c16:uniqueId val="{00000001-E361-4AA5-9563-4D85AE75FAC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213.76</c:v>
                </c:pt>
                <c:pt idx="1">
                  <c:v>194.17</c:v>
                </c:pt>
                <c:pt idx="2">
                  <c:v>164.99</c:v>
                </c:pt>
                <c:pt idx="3">
                  <c:v>165.64</c:v>
                </c:pt>
                <c:pt idx="4">
                  <c:v>131.52000000000001</c:v>
                </c:pt>
              </c:numCache>
            </c:numRef>
          </c:val>
          <c:extLst>
            <c:ext xmlns:c16="http://schemas.microsoft.com/office/drawing/2014/chart" uri="{C3380CC4-5D6E-409C-BE32-E72D297353CC}">
              <c16:uniqueId val="{00000000-72AC-4230-9A99-E46BEE05251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243.44</c:v>
                </c:pt>
                <c:pt idx="1">
                  <c:v>258.49</c:v>
                </c:pt>
                <c:pt idx="2">
                  <c:v>271.10000000000002</c:v>
                </c:pt>
                <c:pt idx="3">
                  <c:v>284.45</c:v>
                </c:pt>
                <c:pt idx="4">
                  <c:v>309.23</c:v>
                </c:pt>
              </c:numCache>
            </c:numRef>
          </c:val>
          <c:smooth val="0"/>
          <c:extLst>
            <c:ext xmlns:c16="http://schemas.microsoft.com/office/drawing/2014/chart" uri="{C3380CC4-5D6E-409C-BE32-E72D297353CC}">
              <c16:uniqueId val="{00000001-72AC-4230-9A99-E46BEE05251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1597.79</c:v>
                </c:pt>
                <c:pt idx="1">
                  <c:v>1516.84</c:v>
                </c:pt>
                <c:pt idx="2">
                  <c:v>1435.42</c:v>
                </c:pt>
                <c:pt idx="3">
                  <c:v>1397.03</c:v>
                </c:pt>
                <c:pt idx="4">
                  <c:v>1418.67</c:v>
                </c:pt>
              </c:numCache>
            </c:numRef>
          </c:val>
          <c:extLst>
            <c:ext xmlns:c16="http://schemas.microsoft.com/office/drawing/2014/chart" uri="{C3380CC4-5D6E-409C-BE32-E72D297353CC}">
              <c16:uniqueId val="{00000000-C0C0-4585-AF19-6A76BAFE814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303.26</c:v>
                </c:pt>
                <c:pt idx="1">
                  <c:v>290.31</c:v>
                </c:pt>
                <c:pt idx="2">
                  <c:v>272.95999999999998</c:v>
                </c:pt>
                <c:pt idx="3">
                  <c:v>260.95999999999998</c:v>
                </c:pt>
                <c:pt idx="4">
                  <c:v>240.07</c:v>
                </c:pt>
              </c:numCache>
            </c:numRef>
          </c:val>
          <c:smooth val="0"/>
          <c:extLst>
            <c:ext xmlns:c16="http://schemas.microsoft.com/office/drawing/2014/chart" uri="{C3380CC4-5D6E-409C-BE32-E72D297353CC}">
              <c16:uniqueId val="{00000001-C0C0-4585-AF19-6A76BAFE814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69</c:v>
                </c:pt>
                <c:pt idx="1">
                  <c:v>69.430000000000007</c:v>
                </c:pt>
                <c:pt idx="2">
                  <c:v>69.98</c:v>
                </c:pt>
                <c:pt idx="3">
                  <c:v>70.22</c:v>
                </c:pt>
                <c:pt idx="4">
                  <c:v>70.45</c:v>
                </c:pt>
              </c:numCache>
            </c:numRef>
          </c:val>
          <c:extLst>
            <c:ext xmlns:c16="http://schemas.microsoft.com/office/drawing/2014/chart" uri="{C3380CC4-5D6E-409C-BE32-E72D297353CC}">
              <c16:uniqueId val="{00000000-B576-4285-BF6E-70A869AC7A5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114.14</c:v>
                </c:pt>
                <c:pt idx="1">
                  <c:v>112.83</c:v>
                </c:pt>
                <c:pt idx="2">
                  <c:v>112.84</c:v>
                </c:pt>
                <c:pt idx="3">
                  <c:v>110.77</c:v>
                </c:pt>
                <c:pt idx="4">
                  <c:v>112.35</c:v>
                </c:pt>
              </c:numCache>
            </c:numRef>
          </c:val>
          <c:smooth val="0"/>
          <c:extLst>
            <c:ext xmlns:c16="http://schemas.microsoft.com/office/drawing/2014/chart" uri="{C3380CC4-5D6E-409C-BE32-E72D297353CC}">
              <c16:uniqueId val="{00000001-B576-4285-BF6E-70A869AC7A5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160.88</c:v>
                </c:pt>
                <c:pt idx="1">
                  <c:v>159.88</c:v>
                </c:pt>
                <c:pt idx="2">
                  <c:v>158.61000000000001</c:v>
                </c:pt>
                <c:pt idx="3">
                  <c:v>158.06</c:v>
                </c:pt>
                <c:pt idx="4">
                  <c:v>157.56</c:v>
                </c:pt>
              </c:numCache>
            </c:numRef>
          </c:val>
          <c:extLst>
            <c:ext xmlns:c16="http://schemas.microsoft.com/office/drawing/2014/chart" uri="{C3380CC4-5D6E-409C-BE32-E72D297353CC}">
              <c16:uniqueId val="{00000000-DE5E-4DB3-9C26-DCBD96A04B7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73.03</c:v>
                </c:pt>
                <c:pt idx="1">
                  <c:v>73.86</c:v>
                </c:pt>
                <c:pt idx="2">
                  <c:v>73.849999999999994</c:v>
                </c:pt>
                <c:pt idx="3">
                  <c:v>73.180000000000007</c:v>
                </c:pt>
                <c:pt idx="4">
                  <c:v>73.05</c:v>
                </c:pt>
              </c:numCache>
            </c:numRef>
          </c:val>
          <c:smooth val="0"/>
          <c:extLst>
            <c:ext xmlns:c16="http://schemas.microsoft.com/office/drawing/2014/chart" uri="{C3380CC4-5D6E-409C-BE32-E72D297353CC}">
              <c16:uniqueId val="{00000001-DE5E-4DB3-9C26-DCBD96A04B7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1" zoomScale="85" zoomScaleNormal="85" workbookViewId="0">
      <selection activeCell="BL14" sqref="BL14:BZ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北海道　石狩西部広域水道企業団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用水供給事業</v>
      </c>
      <c r="Q8" s="44"/>
      <c r="R8" s="44"/>
      <c r="S8" s="44"/>
      <c r="T8" s="44"/>
      <c r="U8" s="44"/>
      <c r="V8" s="44"/>
      <c r="W8" s="44" t="str">
        <f>データ!$L$6</f>
        <v>B</v>
      </c>
      <c r="X8" s="44"/>
      <c r="Y8" s="44"/>
      <c r="Z8" s="44"/>
      <c r="AA8" s="44"/>
      <c r="AB8" s="44"/>
      <c r="AC8" s="44"/>
      <c r="AD8" s="44" t="str">
        <f>データ!$M$6</f>
        <v>自治体職員</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71.63</v>
      </c>
      <c r="J10" s="47"/>
      <c r="K10" s="47"/>
      <c r="L10" s="47"/>
      <c r="M10" s="47"/>
      <c r="N10" s="47"/>
      <c r="O10" s="81"/>
      <c r="P10" s="48">
        <f>データ!$P$6</f>
        <v>3.36</v>
      </c>
      <c r="Q10" s="48"/>
      <c r="R10" s="48"/>
      <c r="S10" s="48"/>
      <c r="T10" s="48"/>
      <c r="U10" s="48"/>
      <c r="V10" s="48"/>
      <c r="W10" s="45">
        <f>データ!$Q$6</f>
        <v>0</v>
      </c>
      <c r="X10" s="45"/>
      <c r="Y10" s="45"/>
      <c r="Z10" s="45"/>
      <c r="AA10" s="45"/>
      <c r="AB10" s="45"/>
      <c r="AC10" s="45"/>
      <c r="AD10" s="2"/>
      <c r="AE10" s="2"/>
      <c r="AF10" s="2"/>
      <c r="AG10" s="2"/>
      <c r="AH10" s="2"/>
      <c r="AI10" s="2"/>
      <c r="AJ10" s="2"/>
      <c r="AK10" s="2"/>
      <c r="AL10" s="45">
        <f>データ!$U$6</f>
        <v>72021</v>
      </c>
      <c r="AM10" s="45"/>
      <c r="AN10" s="45"/>
      <c r="AO10" s="45"/>
      <c r="AP10" s="45"/>
      <c r="AQ10" s="45"/>
      <c r="AR10" s="45"/>
      <c r="AS10" s="45"/>
      <c r="AT10" s="46">
        <f>データ!$V$6</f>
        <v>343.82</v>
      </c>
      <c r="AU10" s="47"/>
      <c r="AV10" s="47"/>
      <c r="AW10" s="47"/>
      <c r="AX10" s="47"/>
      <c r="AY10" s="47"/>
      <c r="AZ10" s="47"/>
      <c r="BA10" s="47"/>
      <c r="BB10" s="48">
        <f>データ!$W$6</f>
        <v>209.47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113</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FHWZo/hY5jRnuXZqFRiJFrqreBxRHad7AxywETICvxpWlFtkoH1IGMtm9ckkhaIG1xV3W3zfGtBd+TptiBx7tw==" saltValue="iRlOW/d6B/gRFObbvAD1W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19984</v>
      </c>
      <c r="D6" s="20">
        <f t="shared" si="3"/>
        <v>46</v>
      </c>
      <c r="E6" s="20">
        <f t="shared" si="3"/>
        <v>1</v>
      </c>
      <c r="F6" s="20">
        <f t="shared" si="3"/>
        <v>0</v>
      </c>
      <c r="G6" s="20">
        <f t="shared" si="3"/>
        <v>2</v>
      </c>
      <c r="H6" s="20" t="str">
        <f t="shared" si="3"/>
        <v>北海道　石狩西部広域水道企業団</v>
      </c>
      <c r="I6" s="20" t="str">
        <f t="shared" si="3"/>
        <v>法適用</v>
      </c>
      <c r="J6" s="20" t="str">
        <f t="shared" si="3"/>
        <v>水道事業</v>
      </c>
      <c r="K6" s="20" t="str">
        <f t="shared" si="3"/>
        <v>用水供給事業</v>
      </c>
      <c r="L6" s="20" t="str">
        <f t="shared" si="3"/>
        <v>B</v>
      </c>
      <c r="M6" s="20" t="str">
        <f t="shared" si="3"/>
        <v>自治体職員</v>
      </c>
      <c r="N6" s="21" t="str">
        <f t="shared" si="3"/>
        <v>-</v>
      </c>
      <c r="O6" s="21">
        <f t="shared" si="3"/>
        <v>71.63</v>
      </c>
      <c r="P6" s="21">
        <f t="shared" si="3"/>
        <v>3.36</v>
      </c>
      <c r="Q6" s="21">
        <f t="shared" si="3"/>
        <v>0</v>
      </c>
      <c r="R6" s="21" t="str">
        <f t="shared" si="3"/>
        <v>-</v>
      </c>
      <c r="S6" s="21" t="str">
        <f t="shared" si="3"/>
        <v>-</v>
      </c>
      <c r="T6" s="21" t="str">
        <f t="shared" si="3"/>
        <v>-</v>
      </c>
      <c r="U6" s="21">
        <f t="shared" si="3"/>
        <v>72021</v>
      </c>
      <c r="V6" s="21">
        <f t="shared" si="3"/>
        <v>343.82</v>
      </c>
      <c r="W6" s="21">
        <f t="shared" si="3"/>
        <v>209.47</v>
      </c>
      <c r="X6" s="22">
        <f>IF(X7="",NA(),X7)</f>
        <v>98.53</v>
      </c>
      <c r="Y6" s="22">
        <f t="shared" ref="Y6:AG6" si="4">IF(Y7="",NA(),Y7)</f>
        <v>98.85</v>
      </c>
      <c r="Z6" s="22">
        <f t="shared" si="4"/>
        <v>99.42</v>
      </c>
      <c r="AA6" s="22">
        <f t="shared" si="4"/>
        <v>99.76</v>
      </c>
      <c r="AB6" s="22">
        <f t="shared" si="4"/>
        <v>100.23</v>
      </c>
      <c r="AC6" s="22">
        <f t="shared" si="4"/>
        <v>114.26</v>
      </c>
      <c r="AD6" s="22">
        <f t="shared" si="4"/>
        <v>112.98</v>
      </c>
      <c r="AE6" s="22">
        <f t="shared" si="4"/>
        <v>112.91</v>
      </c>
      <c r="AF6" s="22">
        <f t="shared" si="4"/>
        <v>111.13</v>
      </c>
      <c r="AG6" s="22">
        <f t="shared" si="4"/>
        <v>112.49</v>
      </c>
      <c r="AH6" s="21" t="str">
        <f>IF(AH7="","",IF(AH7="-","【-】","【"&amp;SUBSTITUTE(TEXT(AH7,"#,##0.00"),"-","△")&amp;"】"))</f>
        <v>【112.49】</v>
      </c>
      <c r="AI6" s="22">
        <f>IF(AI7="",NA(),AI7)</f>
        <v>4.2300000000000004</v>
      </c>
      <c r="AJ6" s="22">
        <f t="shared" ref="AJ6:AR6" si="5">IF(AJ7="",NA(),AJ7)</f>
        <v>6.34</v>
      </c>
      <c r="AK6" s="22">
        <f t="shared" si="5"/>
        <v>7.39</v>
      </c>
      <c r="AL6" s="22">
        <f t="shared" si="5"/>
        <v>7.82</v>
      </c>
      <c r="AM6" s="22">
        <f t="shared" si="5"/>
        <v>7.41</v>
      </c>
      <c r="AN6" s="22">
        <f t="shared" si="5"/>
        <v>10.58</v>
      </c>
      <c r="AO6" s="22">
        <f t="shared" si="5"/>
        <v>10.49</v>
      </c>
      <c r="AP6" s="22">
        <f t="shared" si="5"/>
        <v>9.92</v>
      </c>
      <c r="AQ6" s="22">
        <f t="shared" si="5"/>
        <v>12.29</v>
      </c>
      <c r="AR6" s="22">
        <f t="shared" si="5"/>
        <v>8.77</v>
      </c>
      <c r="AS6" s="21" t="str">
        <f>IF(AS7="","",IF(AS7="-","【-】","【"&amp;SUBSTITUTE(TEXT(AS7,"#,##0.00"),"-","△")&amp;"】"))</f>
        <v>【8.77】</v>
      </c>
      <c r="AT6" s="22">
        <f>IF(AT7="",NA(),AT7)</f>
        <v>213.76</v>
      </c>
      <c r="AU6" s="22">
        <f t="shared" ref="AU6:BC6" si="6">IF(AU7="",NA(),AU7)</f>
        <v>194.17</v>
      </c>
      <c r="AV6" s="22">
        <f t="shared" si="6"/>
        <v>164.99</v>
      </c>
      <c r="AW6" s="22">
        <f t="shared" si="6"/>
        <v>165.64</v>
      </c>
      <c r="AX6" s="22">
        <f t="shared" si="6"/>
        <v>131.52000000000001</v>
      </c>
      <c r="AY6" s="22">
        <f t="shared" si="6"/>
        <v>243.44</v>
      </c>
      <c r="AZ6" s="22">
        <f t="shared" si="6"/>
        <v>258.49</v>
      </c>
      <c r="BA6" s="22">
        <f t="shared" si="6"/>
        <v>271.10000000000002</v>
      </c>
      <c r="BB6" s="22">
        <f t="shared" si="6"/>
        <v>284.45</v>
      </c>
      <c r="BC6" s="22">
        <f t="shared" si="6"/>
        <v>309.23</v>
      </c>
      <c r="BD6" s="21" t="str">
        <f>IF(BD7="","",IF(BD7="-","【-】","【"&amp;SUBSTITUTE(TEXT(BD7,"#,##0.00"),"-","△")&amp;"】"))</f>
        <v>【309.23】</v>
      </c>
      <c r="BE6" s="22">
        <f>IF(BE7="",NA(),BE7)</f>
        <v>1597.79</v>
      </c>
      <c r="BF6" s="22">
        <f t="shared" ref="BF6:BN6" si="7">IF(BF7="",NA(),BF7)</f>
        <v>1516.84</v>
      </c>
      <c r="BG6" s="22">
        <f t="shared" si="7"/>
        <v>1435.42</v>
      </c>
      <c r="BH6" s="22">
        <f t="shared" si="7"/>
        <v>1397.03</v>
      </c>
      <c r="BI6" s="22">
        <f t="shared" si="7"/>
        <v>1418.67</v>
      </c>
      <c r="BJ6" s="22">
        <f t="shared" si="7"/>
        <v>303.26</v>
      </c>
      <c r="BK6" s="22">
        <f t="shared" si="7"/>
        <v>290.31</v>
      </c>
      <c r="BL6" s="22">
        <f t="shared" si="7"/>
        <v>272.95999999999998</v>
      </c>
      <c r="BM6" s="22">
        <f t="shared" si="7"/>
        <v>260.95999999999998</v>
      </c>
      <c r="BN6" s="22">
        <f t="shared" si="7"/>
        <v>240.07</v>
      </c>
      <c r="BO6" s="21" t="str">
        <f>IF(BO7="","",IF(BO7="-","【-】","【"&amp;SUBSTITUTE(TEXT(BO7,"#,##0.00"),"-","△")&amp;"】"))</f>
        <v>【240.07】</v>
      </c>
      <c r="BP6" s="22">
        <f>IF(BP7="",NA(),BP7)</f>
        <v>69</v>
      </c>
      <c r="BQ6" s="22">
        <f t="shared" ref="BQ6:BY6" si="8">IF(BQ7="",NA(),BQ7)</f>
        <v>69.430000000000007</v>
      </c>
      <c r="BR6" s="22">
        <f t="shared" si="8"/>
        <v>69.98</v>
      </c>
      <c r="BS6" s="22">
        <f t="shared" si="8"/>
        <v>70.22</v>
      </c>
      <c r="BT6" s="22">
        <f t="shared" si="8"/>
        <v>70.45</v>
      </c>
      <c r="BU6" s="22">
        <f t="shared" si="8"/>
        <v>114.14</v>
      </c>
      <c r="BV6" s="22">
        <f t="shared" si="8"/>
        <v>112.83</v>
      </c>
      <c r="BW6" s="22">
        <f t="shared" si="8"/>
        <v>112.84</v>
      </c>
      <c r="BX6" s="22">
        <f t="shared" si="8"/>
        <v>110.77</v>
      </c>
      <c r="BY6" s="22">
        <f t="shared" si="8"/>
        <v>112.35</v>
      </c>
      <c r="BZ6" s="21" t="str">
        <f>IF(BZ7="","",IF(BZ7="-","【-】","【"&amp;SUBSTITUTE(TEXT(BZ7,"#,##0.00"),"-","△")&amp;"】"))</f>
        <v>【112.35】</v>
      </c>
      <c r="CA6" s="22">
        <f>IF(CA7="",NA(),CA7)</f>
        <v>160.88</v>
      </c>
      <c r="CB6" s="22">
        <f t="shared" ref="CB6:CJ6" si="9">IF(CB7="",NA(),CB7)</f>
        <v>159.88</v>
      </c>
      <c r="CC6" s="22">
        <f t="shared" si="9"/>
        <v>158.61000000000001</v>
      </c>
      <c r="CD6" s="22">
        <f t="shared" si="9"/>
        <v>158.06</v>
      </c>
      <c r="CE6" s="22">
        <f t="shared" si="9"/>
        <v>157.56</v>
      </c>
      <c r="CF6" s="22">
        <f t="shared" si="9"/>
        <v>73.03</v>
      </c>
      <c r="CG6" s="22">
        <f t="shared" si="9"/>
        <v>73.86</v>
      </c>
      <c r="CH6" s="22">
        <f t="shared" si="9"/>
        <v>73.849999999999994</v>
      </c>
      <c r="CI6" s="22">
        <f t="shared" si="9"/>
        <v>73.180000000000007</v>
      </c>
      <c r="CJ6" s="22">
        <f t="shared" si="9"/>
        <v>73.05</v>
      </c>
      <c r="CK6" s="21" t="str">
        <f>IF(CK7="","",IF(CK7="-","【-】","【"&amp;SUBSTITUTE(TEXT(CK7,"#,##0.00"),"-","△")&amp;"】"))</f>
        <v>【73.05】</v>
      </c>
      <c r="CL6" s="22">
        <f>IF(CL7="",NA(),CL7)</f>
        <v>63.32</v>
      </c>
      <c r="CM6" s="22">
        <f t="shared" ref="CM6:CU6" si="10">IF(CM7="",NA(),CM7)</f>
        <v>63.3</v>
      </c>
      <c r="CN6" s="22">
        <f t="shared" si="10"/>
        <v>63.69</v>
      </c>
      <c r="CO6" s="22">
        <f t="shared" si="10"/>
        <v>65.05</v>
      </c>
      <c r="CP6" s="22">
        <f t="shared" si="10"/>
        <v>66.239999999999995</v>
      </c>
      <c r="CQ6" s="22">
        <f t="shared" si="10"/>
        <v>62.19</v>
      </c>
      <c r="CR6" s="22">
        <f t="shared" si="10"/>
        <v>61.77</v>
      </c>
      <c r="CS6" s="22">
        <f t="shared" si="10"/>
        <v>61.69</v>
      </c>
      <c r="CT6" s="22">
        <f t="shared" si="10"/>
        <v>62.26</v>
      </c>
      <c r="CU6" s="22">
        <f t="shared" si="10"/>
        <v>62.22</v>
      </c>
      <c r="CV6" s="21" t="str">
        <f>IF(CV7="","",IF(CV7="-","【-】","【"&amp;SUBSTITUTE(TEXT(CV7,"#,##0.00"),"-","△")&amp;"】"))</f>
        <v>【62.22】</v>
      </c>
      <c r="CW6" s="22">
        <f>IF(CW7="",NA(),CW7)</f>
        <v>114.06</v>
      </c>
      <c r="CX6" s="22">
        <f t="shared" ref="CX6:DF6" si="11">IF(CX7="",NA(),CX7)</f>
        <v>114.24</v>
      </c>
      <c r="CY6" s="22">
        <f t="shared" si="11"/>
        <v>113.28</v>
      </c>
      <c r="CZ6" s="22">
        <f t="shared" si="11"/>
        <v>111.22</v>
      </c>
      <c r="DA6" s="22">
        <f t="shared" si="11"/>
        <v>109.14</v>
      </c>
      <c r="DB6" s="22">
        <f t="shared" si="11"/>
        <v>100.05</v>
      </c>
      <c r="DC6" s="22">
        <f t="shared" si="11"/>
        <v>100.08</v>
      </c>
      <c r="DD6" s="22">
        <f t="shared" si="11"/>
        <v>100</v>
      </c>
      <c r="DE6" s="22">
        <f t="shared" si="11"/>
        <v>100.16</v>
      </c>
      <c r="DF6" s="22">
        <f t="shared" si="11"/>
        <v>100.28</v>
      </c>
      <c r="DG6" s="21" t="str">
        <f>IF(DG7="","",IF(DG7="-","【-】","【"&amp;SUBSTITUTE(TEXT(DG7,"#,##0.00"),"-","△")&amp;"】"))</f>
        <v>【100.28】</v>
      </c>
      <c r="DH6" s="22">
        <f>IF(DH7="",NA(),DH7)</f>
        <v>11</v>
      </c>
      <c r="DI6" s="22">
        <f t="shared" ref="DI6:DQ6" si="12">IF(DI7="",NA(),DI7)</f>
        <v>13.19</v>
      </c>
      <c r="DJ6" s="22">
        <f t="shared" si="12"/>
        <v>15.37</v>
      </c>
      <c r="DK6" s="22">
        <f t="shared" si="12"/>
        <v>17.57</v>
      </c>
      <c r="DL6" s="22">
        <f t="shared" si="12"/>
        <v>19.77</v>
      </c>
      <c r="DM6" s="22">
        <f t="shared" si="12"/>
        <v>54.73</v>
      </c>
      <c r="DN6" s="22">
        <f t="shared" si="12"/>
        <v>55.77</v>
      </c>
      <c r="DO6" s="22">
        <f t="shared" si="12"/>
        <v>56.48</v>
      </c>
      <c r="DP6" s="22">
        <f t="shared" si="12"/>
        <v>57.5</v>
      </c>
      <c r="DQ6" s="22">
        <f t="shared" si="12"/>
        <v>58.52</v>
      </c>
      <c r="DR6" s="21" t="str">
        <f>IF(DR7="","",IF(DR7="-","【-】","【"&amp;SUBSTITUTE(TEXT(DR7,"#,##0.00"),"-","△")&amp;"】"))</f>
        <v>【58.52】</v>
      </c>
      <c r="DS6" s="21">
        <f>IF(DS7="",NA(),DS7)</f>
        <v>0</v>
      </c>
      <c r="DT6" s="21">
        <f t="shared" ref="DT6:EB6" si="13">IF(DT7="",NA(),DT7)</f>
        <v>0</v>
      </c>
      <c r="DU6" s="21">
        <f t="shared" si="13"/>
        <v>0</v>
      </c>
      <c r="DV6" s="21">
        <f t="shared" si="13"/>
        <v>0</v>
      </c>
      <c r="DW6" s="21">
        <f t="shared" si="13"/>
        <v>0</v>
      </c>
      <c r="DX6" s="22">
        <f t="shared" si="13"/>
        <v>22.46</v>
      </c>
      <c r="DY6" s="22">
        <f t="shared" si="13"/>
        <v>25.84</v>
      </c>
      <c r="DZ6" s="22">
        <f t="shared" si="13"/>
        <v>27.61</v>
      </c>
      <c r="EA6" s="22">
        <f t="shared" si="13"/>
        <v>30.3</v>
      </c>
      <c r="EB6" s="22">
        <f t="shared" si="13"/>
        <v>31.74</v>
      </c>
      <c r="EC6" s="21" t="str">
        <f>IF(EC7="","",IF(EC7="-","【-】","【"&amp;SUBSTITUTE(TEXT(EC7,"#,##0.00"),"-","△")&amp;"】"))</f>
        <v>【31.74】</v>
      </c>
      <c r="ED6" s="21">
        <f>IF(ED7="",NA(),ED7)</f>
        <v>0</v>
      </c>
      <c r="EE6" s="21">
        <f t="shared" ref="EE6:EM6" si="14">IF(EE7="",NA(),EE7)</f>
        <v>0</v>
      </c>
      <c r="EF6" s="21">
        <f t="shared" si="14"/>
        <v>0</v>
      </c>
      <c r="EG6" s="21">
        <f t="shared" si="14"/>
        <v>0</v>
      </c>
      <c r="EH6" s="21">
        <f t="shared" si="14"/>
        <v>0</v>
      </c>
      <c r="EI6" s="22">
        <f t="shared" si="14"/>
        <v>0.27</v>
      </c>
      <c r="EJ6" s="22">
        <f t="shared" si="14"/>
        <v>0.24</v>
      </c>
      <c r="EK6" s="22">
        <f t="shared" si="14"/>
        <v>0.2</v>
      </c>
      <c r="EL6" s="22">
        <f t="shared" si="14"/>
        <v>0.32</v>
      </c>
      <c r="EM6" s="22">
        <f t="shared" si="14"/>
        <v>0.28000000000000003</v>
      </c>
      <c r="EN6" s="21" t="str">
        <f>IF(EN7="","",IF(EN7="-","【-】","【"&amp;SUBSTITUTE(TEXT(EN7,"#,##0.00"),"-","△")&amp;"】"))</f>
        <v>【0.28】</v>
      </c>
    </row>
    <row r="7" spans="1:144" s="23" customFormat="1" x14ac:dyDescent="0.15">
      <c r="A7" s="15"/>
      <c r="B7" s="24">
        <v>2021</v>
      </c>
      <c r="C7" s="24">
        <v>19984</v>
      </c>
      <c r="D7" s="24">
        <v>46</v>
      </c>
      <c r="E7" s="24">
        <v>1</v>
      </c>
      <c r="F7" s="24">
        <v>0</v>
      </c>
      <c r="G7" s="24">
        <v>2</v>
      </c>
      <c r="H7" s="24" t="s">
        <v>93</v>
      </c>
      <c r="I7" s="24" t="s">
        <v>94</v>
      </c>
      <c r="J7" s="24" t="s">
        <v>95</v>
      </c>
      <c r="K7" s="24" t="s">
        <v>96</v>
      </c>
      <c r="L7" s="24" t="s">
        <v>97</v>
      </c>
      <c r="M7" s="24" t="s">
        <v>98</v>
      </c>
      <c r="N7" s="25" t="s">
        <v>99</v>
      </c>
      <c r="O7" s="25">
        <v>71.63</v>
      </c>
      <c r="P7" s="25">
        <v>3.36</v>
      </c>
      <c r="Q7" s="25">
        <v>0</v>
      </c>
      <c r="R7" s="25" t="s">
        <v>99</v>
      </c>
      <c r="S7" s="25" t="s">
        <v>99</v>
      </c>
      <c r="T7" s="25" t="s">
        <v>99</v>
      </c>
      <c r="U7" s="25">
        <v>72021</v>
      </c>
      <c r="V7" s="25">
        <v>343.82</v>
      </c>
      <c r="W7" s="25">
        <v>209.47</v>
      </c>
      <c r="X7" s="25">
        <v>98.53</v>
      </c>
      <c r="Y7" s="25">
        <v>98.85</v>
      </c>
      <c r="Z7" s="25">
        <v>99.42</v>
      </c>
      <c r="AA7" s="25">
        <v>99.76</v>
      </c>
      <c r="AB7" s="25">
        <v>100.23</v>
      </c>
      <c r="AC7" s="25">
        <v>114.26</v>
      </c>
      <c r="AD7" s="25">
        <v>112.98</v>
      </c>
      <c r="AE7" s="25">
        <v>112.91</v>
      </c>
      <c r="AF7" s="25">
        <v>111.13</v>
      </c>
      <c r="AG7" s="25">
        <v>112.49</v>
      </c>
      <c r="AH7" s="25">
        <v>112.49</v>
      </c>
      <c r="AI7" s="25">
        <v>4.2300000000000004</v>
      </c>
      <c r="AJ7" s="25">
        <v>6.34</v>
      </c>
      <c r="AK7" s="25">
        <v>7.39</v>
      </c>
      <c r="AL7" s="25">
        <v>7.82</v>
      </c>
      <c r="AM7" s="25">
        <v>7.41</v>
      </c>
      <c r="AN7" s="25">
        <v>10.58</v>
      </c>
      <c r="AO7" s="25">
        <v>10.49</v>
      </c>
      <c r="AP7" s="25">
        <v>9.92</v>
      </c>
      <c r="AQ7" s="25">
        <v>12.29</v>
      </c>
      <c r="AR7" s="25">
        <v>8.77</v>
      </c>
      <c r="AS7" s="25">
        <v>8.77</v>
      </c>
      <c r="AT7" s="25">
        <v>213.76</v>
      </c>
      <c r="AU7" s="25">
        <v>194.17</v>
      </c>
      <c r="AV7" s="25">
        <v>164.99</v>
      </c>
      <c r="AW7" s="25">
        <v>165.64</v>
      </c>
      <c r="AX7" s="25">
        <v>131.52000000000001</v>
      </c>
      <c r="AY7" s="25">
        <v>243.44</v>
      </c>
      <c r="AZ7" s="25">
        <v>258.49</v>
      </c>
      <c r="BA7" s="25">
        <v>271.10000000000002</v>
      </c>
      <c r="BB7" s="25">
        <v>284.45</v>
      </c>
      <c r="BC7" s="25">
        <v>309.23</v>
      </c>
      <c r="BD7" s="25">
        <v>309.23</v>
      </c>
      <c r="BE7" s="25">
        <v>1597.79</v>
      </c>
      <c r="BF7" s="25">
        <v>1516.84</v>
      </c>
      <c r="BG7" s="25">
        <v>1435.42</v>
      </c>
      <c r="BH7" s="25">
        <v>1397.03</v>
      </c>
      <c r="BI7" s="25">
        <v>1418.67</v>
      </c>
      <c r="BJ7" s="25">
        <v>303.26</v>
      </c>
      <c r="BK7" s="25">
        <v>290.31</v>
      </c>
      <c r="BL7" s="25">
        <v>272.95999999999998</v>
      </c>
      <c r="BM7" s="25">
        <v>260.95999999999998</v>
      </c>
      <c r="BN7" s="25">
        <v>240.07</v>
      </c>
      <c r="BO7" s="25">
        <v>240.07</v>
      </c>
      <c r="BP7" s="25">
        <v>69</v>
      </c>
      <c r="BQ7" s="25">
        <v>69.430000000000007</v>
      </c>
      <c r="BR7" s="25">
        <v>69.98</v>
      </c>
      <c r="BS7" s="25">
        <v>70.22</v>
      </c>
      <c r="BT7" s="25">
        <v>70.45</v>
      </c>
      <c r="BU7" s="25">
        <v>114.14</v>
      </c>
      <c r="BV7" s="25">
        <v>112.83</v>
      </c>
      <c r="BW7" s="25">
        <v>112.84</v>
      </c>
      <c r="BX7" s="25">
        <v>110.77</v>
      </c>
      <c r="BY7" s="25">
        <v>112.35</v>
      </c>
      <c r="BZ7" s="25">
        <v>112.35</v>
      </c>
      <c r="CA7" s="25">
        <v>160.88</v>
      </c>
      <c r="CB7" s="25">
        <v>159.88</v>
      </c>
      <c r="CC7" s="25">
        <v>158.61000000000001</v>
      </c>
      <c r="CD7" s="25">
        <v>158.06</v>
      </c>
      <c r="CE7" s="25">
        <v>157.56</v>
      </c>
      <c r="CF7" s="25">
        <v>73.03</v>
      </c>
      <c r="CG7" s="25">
        <v>73.86</v>
      </c>
      <c r="CH7" s="25">
        <v>73.849999999999994</v>
      </c>
      <c r="CI7" s="25">
        <v>73.180000000000007</v>
      </c>
      <c r="CJ7" s="25">
        <v>73.05</v>
      </c>
      <c r="CK7" s="25">
        <v>73.05</v>
      </c>
      <c r="CL7" s="25">
        <v>63.32</v>
      </c>
      <c r="CM7" s="25">
        <v>63.3</v>
      </c>
      <c r="CN7" s="25">
        <v>63.69</v>
      </c>
      <c r="CO7" s="25">
        <v>65.05</v>
      </c>
      <c r="CP7" s="25">
        <v>66.239999999999995</v>
      </c>
      <c r="CQ7" s="25">
        <v>62.19</v>
      </c>
      <c r="CR7" s="25">
        <v>61.77</v>
      </c>
      <c r="CS7" s="25">
        <v>61.69</v>
      </c>
      <c r="CT7" s="25">
        <v>62.26</v>
      </c>
      <c r="CU7" s="25">
        <v>62.22</v>
      </c>
      <c r="CV7" s="25">
        <v>62.22</v>
      </c>
      <c r="CW7" s="25">
        <v>114.06</v>
      </c>
      <c r="CX7" s="25">
        <v>114.24</v>
      </c>
      <c r="CY7" s="25">
        <v>113.28</v>
      </c>
      <c r="CZ7" s="25">
        <v>111.22</v>
      </c>
      <c r="DA7" s="25">
        <v>109.14</v>
      </c>
      <c r="DB7" s="25">
        <v>100.05</v>
      </c>
      <c r="DC7" s="25">
        <v>100.08</v>
      </c>
      <c r="DD7" s="25">
        <v>100</v>
      </c>
      <c r="DE7" s="25">
        <v>100.16</v>
      </c>
      <c r="DF7" s="25">
        <v>100.28</v>
      </c>
      <c r="DG7" s="25">
        <v>100.28</v>
      </c>
      <c r="DH7" s="25">
        <v>11</v>
      </c>
      <c r="DI7" s="25">
        <v>13.19</v>
      </c>
      <c r="DJ7" s="25">
        <v>15.37</v>
      </c>
      <c r="DK7" s="25">
        <v>17.57</v>
      </c>
      <c r="DL7" s="25">
        <v>19.77</v>
      </c>
      <c r="DM7" s="25">
        <v>54.73</v>
      </c>
      <c r="DN7" s="25">
        <v>55.77</v>
      </c>
      <c r="DO7" s="25">
        <v>56.48</v>
      </c>
      <c r="DP7" s="25">
        <v>57.5</v>
      </c>
      <c r="DQ7" s="25">
        <v>58.52</v>
      </c>
      <c r="DR7" s="25">
        <v>58.52</v>
      </c>
      <c r="DS7" s="25">
        <v>0</v>
      </c>
      <c r="DT7" s="25">
        <v>0</v>
      </c>
      <c r="DU7" s="25">
        <v>0</v>
      </c>
      <c r="DV7" s="25">
        <v>0</v>
      </c>
      <c r="DW7" s="25">
        <v>0</v>
      </c>
      <c r="DX7" s="25">
        <v>22.46</v>
      </c>
      <c r="DY7" s="25">
        <v>25.84</v>
      </c>
      <c r="DZ7" s="25">
        <v>27.61</v>
      </c>
      <c r="EA7" s="25">
        <v>30.3</v>
      </c>
      <c r="EB7" s="25">
        <v>31.74</v>
      </c>
      <c r="EC7" s="25">
        <v>31.74</v>
      </c>
      <c r="ED7" s="25">
        <v>0</v>
      </c>
      <c r="EE7" s="25">
        <v>0</v>
      </c>
      <c r="EF7" s="25">
        <v>0</v>
      </c>
      <c r="EG7" s="25">
        <v>0</v>
      </c>
      <c r="EH7" s="25">
        <v>0</v>
      </c>
      <c r="EI7" s="25">
        <v>0.27</v>
      </c>
      <c r="EJ7" s="25">
        <v>0.24</v>
      </c>
      <c r="EK7" s="25">
        <v>0.2</v>
      </c>
      <c r="EL7" s="25">
        <v>0.32</v>
      </c>
      <c r="EM7" s="25">
        <v>0.28000000000000003</v>
      </c>
      <c r="EN7" s="25">
        <v>0.28000000000000003</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2023-01-11T07:11:56Z</cp:lastPrinted>
  <dcterms:created xsi:type="dcterms:W3CDTF">2022-12-01T00:52:14Z</dcterms:created>
  <dcterms:modified xsi:type="dcterms:W3CDTF">2023-01-11T07:11:58Z</dcterms:modified>
  <cp:category/>
</cp:coreProperties>
</file>