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landisk-ed8bca\disk1\総務\小笠原\1_決算・予算など会計関係\10_財政課照会・通知\4_経営分析表\R3\"/>
    </mc:Choice>
  </mc:AlternateContent>
  <xr:revisionPtr revIDLastSave="0" documentId="13_ncr:1_{F6CFA5A7-B4B0-43FE-AC99-A91B723AEA61}" xr6:coauthVersionLast="36" xr6:coauthVersionMax="36" xr10:uidLastSave="{00000000-0000-0000-0000-000000000000}"/>
  <workbookProtection workbookAlgorithmName="SHA-512" workbookHashValue="is8hPqbXDSg1tMVsKF9I8Zp/mH1FKa2SVs1bFCzAEzFUcp78wojFKjv9tl6/85t1zSiOHF7GWtcvDFUIbTLGMA==" workbookSaltValue="H/iuBmHDQtCfTn0lGgjDC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DG90" i="4"/>
  <c r="CF90" i="4"/>
  <c r="C90" i="4"/>
  <c r="RA81" i="4"/>
  <c r="PZ81" i="4"/>
  <c r="OY81" i="4"/>
  <c r="NX81" i="4"/>
  <c r="MW81" i="4"/>
  <c r="KO81" i="4"/>
  <c r="JN81" i="4"/>
  <c r="IM81" i="4"/>
  <c r="HL81" i="4"/>
  <c r="GK81" i="4"/>
  <c r="EC81" i="4"/>
  <c r="CA81" i="4"/>
  <c r="AZ81" i="4"/>
  <c r="Y81" i="4"/>
  <c r="RA80" i="4"/>
  <c r="PZ80" i="4"/>
  <c r="OY80" i="4"/>
  <c r="NX80" i="4"/>
  <c r="MW80" i="4"/>
  <c r="KO80" i="4"/>
  <c r="JN80" i="4"/>
  <c r="IM80" i="4"/>
  <c r="HL80" i="4"/>
  <c r="GK80" i="4"/>
  <c r="EC80" i="4"/>
  <c r="DB80" i="4"/>
  <c r="CA80" i="4"/>
  <c r="AZ80" i="4"/>
  <c r="RA79" i="4"/>
  <c r="PZ79" i="4"/>
  <c r="OY79" i="4"/>
  <c r="NX79" i="4"/>
  <c r="MW79" i="4"/>
  <c r="KO79" i="4"/>
  <c r="JN79" i="4"/>
  <c r="IM79" i="4"/>
  <c r="HL79" i="4"/>
  <c r="GK79" i="4"/>
  <c r="EC79" i="4"/>
  <c r="DB79" i="4"/>
  <c r="CA79" i="4"/>
  <c r="AZ79" i="4"/>
  <c r="Y79" i="4"/>
  <c r="RH56" i="4"/>
  <c r="QN56" i="4"/>
  <c r="PT56" i="4"/>
  <c r="OZ56" i="4"/>
  <c r="OF56" i="4"/>
  <c r="MN56" i="4"/>
  <c r="LT56" i="4"/>
  <c r="KZ56" i="4"/>
  <c r="JL56" i="4"/>
  <c r="GZ56" i="4"/>
  <c r="GF56" i="4"/>
  <c r="ER56" i="4"/>
  <c r="CZ56" i="4"/>
  <c r="CF56" i="4"/>
  <c r="BL56" i="4"/>
  <c r="AR56" i="4"/>
  <c r="X56" i="4"/>
  <c r="RH55" i="4"/>
  <c r="PT55" i="4"/>
  <c r="OZ55" i="4"/>
  <c r="MN55" i="4"/>
  <c r="LT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OZ33" i="4"/>
  <c r="OF33" i="4"/>
  <c r="MN33" i="4"/>
  <c r="LT33" i="4"/>
  <c r="KZ33" i="4"/>
  <c r="KF33" i="4"/>
  <c r="GF33" i="4"/>
  <c r="BL33" i="4"/>
  <c r="AR33" i="4"/>
  <c r="QN32" i="4"/>
  <c r="OZ32" i="4"/>
  <c r="MN32" i="4"/>
  <c r="LT32" i="4"/>
  <c r="KF32" i="4"/>
  <c r="JL32" i="4"/>
  <c r="HT32" i="4"/>
  <c r="GZ32" i="4"/>
  <c r="GF32" i="4"/>
  <c r="FL32" i="4"/>
  <c r="ER32" i="4"/>
  <c r="CZ32" i="4"/>
  <c r="BL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W10" i="5" l="1"/>
  <c r="OF32" i="4"/>
  <c r="CF33" i="4"/>
  <c r="HT56" i="4"/>
  <c r="AG10" i="5"/>
  <c r="X32" i="4"/>
  <c r="CZ33" i="4"/>
  <c r="AH10" i="5"/>
  <c r="AR32" i="4"/>
  <c r="PT32" i="4"/>
  <c r="FL33" i="4"/>
  <c r="GF55" i="4"/>
  <c r="OF55" i="4"/>
  <c r="KF56" i="4"/>
  <c r="Y80" i="4"/>
  <c r="BO10" i="5"/>
  <c r="BY10" i="5"/>
  <c r="CF32" i="4"/>
  <c r="RH32" i="4"/>
  <c r="GZ33" i="4"/>
  <c r="PT33" i="4"/>
  <c r="AR55" i="4"/>
  <c r="DB81" i="4"/>
  <c r="DG10" i="5"/>
  <c r="KZ32" i="4"/>
  <c r="X33" i="4"/>
  <c r="JL33" i="4"/>
  <c r="QN33" i="4"/>
  <c r="QN55" i="4"/>
  <c r="FL56" i="4"/>
  <c r="DQ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<sst xmlns="http://schemas.openxmlformats.org/spreadsheetml/2006/main" count="262" uniqueCount="107">
  <si>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</si>
  <si>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</si>
  <si>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</si>
  <si>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</si>
  <si>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</si>
  <si>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</si>
  <si>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</si>
  <si>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</si>
  <si>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</si>
  <si>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</si>
  <si>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</si>
  <si>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</si>
  <si>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</si>
  <si>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</si>
  <si>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</si>
  <si>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</si>
  <si>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</si>
  <si>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</si>
  <si>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</si>
  <si>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</si>
  <si>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</si>
  <si>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</si>
  <si>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</si>
  <si>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</si>
  <si>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</si>
  <si>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</si>
  <si>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</si>
  <si>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</si>
  <si>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</si>
  <si>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</si>
  <si>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</si>
  <si>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</si>
  <si>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</si>
  <si>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</si>
  <si>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</si>
  <si>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</si>
  <si>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</si>
  <si>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</si>
  <si>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</si>
  <si>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</si>
  <si>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</si>
  <si>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</si>
  <si>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</si>
  <si>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</si>
  <si>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</si>
  <si>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</si>
  <si>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</si>
  <si>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</si>
  <si>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</si>
  <si>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</si>
  <si>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</si>
  <si>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</si>
  <si>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</si>
  <si>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</si>
  <si>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</si>
  <si>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</si>
  <si>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</si>
  <si>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</si>
  <si>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</si>
  <si>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</si>
  <si>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</si>
  <si>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</si>
  <si>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</si>
  <si>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</si>
  <si>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</si>
  <si>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</si>
  <si>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</si>
  <si>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</si>
  <si>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</si>
  <si>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</si>
  <si>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</si>
  <si>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</si>
  <si>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</si>
  <si>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</si>
  <si>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</si>
  <si>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</si>
  <si>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</si>
  <si>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</si>
  <si>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</si>
  <si>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</si>
  <si>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</si>
  <si>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</si>
  <si>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</si>
  <si>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</si>
  <si>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</si>
  <si>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</si>
  <si>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</si>
  <si>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</si>
  <si>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020001</t>
  </si>
  <si>
    <t>46</t>
  </si>
  <si>
    <t>02</t>
  </si>
  <si>
    <t>0</t>
  </si>
  <si>
    <t>000</t>
  </si>
  <si>
    <t>青森県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</si>
  <si>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</si>
  <si>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</si>
  <si>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</si>
  <si>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</si>
  <si>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</si>
  <si>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</si>
  <si>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</si>
  <si>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</si>
  <si>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</si>
  <si>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</si>
  <si>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及び②管路経年化率が類似団体の平均値を上回り、さらに管路更新をしていないため、法定耐用年数を経過した管路を多く保有していることが分かる。これらの指標から管路の更新等の必要性が高いと判断されるため、老朽化した施設等を計画的に更新するなど状況を踏まえた対応を検討していく必要がある。</t>
    <phoneticPr fontId="5"/>
  </si>
  <si>
    <t>　産業構造の変化や企業の節水努力等により工業用水の需要が伸び悩んでいる状況において、長年にわたりほぼ一定の給水量を確保する一方で、経費の節減に努め、①経常収支比率及び⑤料金回収率は１００％を超え、毎年度黒字を計上し、更なる費用の削減と更新に係る財源の確保を行っている。
　なお、令和３年度に、契約水量の減量があったため、⑦施設利用率や⑧契約率の減少が生じたが、類似団体の平均値を上回る状況が続いている。
　⑤料金回収率については、１００％を上回り、給水に係る費用を給水収益で賄えており、類似団体の平均値前後で推移している。
　⑥給水原価については、河川の表流水を水源とし、薬品処理や濾過は行わず、沈砂処理のみの原水供給であることから安価になっている。
　短期的な資金繰りを示す③流動比率も１００％を大きく超え、流動資産及び流動負債に大きな変動はなく安定した数値で推移している。
　④企業債残高対給水収益比率については、適切な投資規模を維持した上で、建設改良費を自主財源で賄っており、新規の借入を行っていないこと、また給水収益も大きな増減がなく、結果として類似団体の平均値を下回る水準となった。</t>
    <rPh sb="1" eb="3">
      <t>サンギョウ</t>
    </rPh>
    <rPh sb="3" eb="5">
      <t>コウゾウ</t>
    </rPh>
    <rPh sb="6" eb="8">
      <t>ヘンカ</t>
    </rPh>
    <rPh sb="9" eb="11">
      <t>キギョウ</t>
    </rPh>
    <rPh sb="12" eb="14">
      <t>セッスイ</t>
    </rPh>
    <rPh sb="14" eb="16">
      <t>ドリョク</t>
    </rPh>
    <rPh sb="16" eb="17">
      <t>ナド</t>
    </rPh>
    <rPh sb="20" eb="22">
      <t>コウギョウ</t>
    </rPh>
    <rPh sb="22" eb="24">
      <t>ヨウスイ</t>
    </rPh>
    <rPh sb="25" eb="27">
      <t>ジュヨウ</t>
    </rPh>
    <rPh sb="28" eb="29">
      <t>ノ</t>
    </rPh>
    <rPh sb="30" eb="31">
      <t>ナヤ</t>
    </rPh>
    <rPh sb="35" eb="37">
      <t>ジョウキョウ</t>
    </rPh>
    <rPh sb="42" eb="44">
      <t>ナガネン</t>
    </rPh>
    <rPh sb="50" eb="52">
      <t>イッテイ</t>
    </rPh>
    <rPh sb="53" eb="56">
      <t>キュウスイリョウ</t>
    </rPh>
    <rPh sb="57" eb="59">
      <t>カクホ</t>
    </rPh>
    <rPh sb="61" eb="63">
      <t>イッポウ</t>
    </rPh>
    <rPh sb="65" eb="67">
      <t>ケイヒ</t>
    </rPh>
    <rPh sb="68" eb="70">
      <t>セツゲン</t>
    </rPh>
    <rPh sb="71" eb="72">
      <t>ツト</t>
    </rPh>
    <rPh sb="75" eb="81">
      <t>ケイジョウシュウシヒリツ</t>
    </rPh>
    <rPh sb="81" eb="82">
      <t>オヨ</t>
    </rPh>
    <rPh sb="83" eb="89">
      <t>5リョウキンカイシュウリツ</t>
    </rPh>
    <rPh sb="95" eb="96">
      <t>コ</t>
    </rPh>
    <rPh sb="98" eb="103">
      <t>マイネンドクロジ</t>
    </rPh>
    <rPh sb="104" eb="106">
      <t>ケイジョウ</t>
    </rPh>
    <rPh sb="108" eb="109">
      <t>サラ</t>
    </rPh>
    <rPh sb="111" eb="113">
      <t>ヒヨウ</t>
    </rPh>
    <rPh sb="114" eb="116">
      <t>サクゲン</t>
    </rPh>
    <rPh sb="117" eb="119">
      <t>コウシン</t>
    </rPh>
    <rPh sb="120" eb="121">
      <t>カカ</t>
    </rPh>
    <rPh sb="122" eb="124">
      <t>ザイゲン</t>
    </rPh>
    <rPh sb="125" eb="127">
      <t>カクホ</t>
    </rPh>
    <rPh sb="128" eb="129">
      <t>オコナ</t>
    </rPh>
    <rPh sb="139" eb="141">
      <t>レイワ</t>
    </rPh>
    <rPh sb="142" eb="144">
      <t>ネンド</t>
    </rPh>
    <rPh sb="146" eb="148">
      <t>ケイヤク</t>
    </rPh>
    <rPh sb="148" eb="150">
      <t>スイリョウ</t>
    </rPh>
    <rPh sb="151" eb="153">
      <t>ゲンリョウ</t>
    </rPh>
    <rPh sb="161" eb="163">
      <t>シセツ</t>
    </rPh>
    <rPh sb="163" eb="166">
      <t>リヨウリツ</t>
    </rPh>
    <rPh sb="175" eb="176">
      <t>ショウ</t>
    </rPh>
    <rPh sb="180" eb="182">
      <t>ルイジ</t>
    </rPh>
    <rPh sb="182" eb="184">
      <t>ダンタイ</t>
    </rPh>
    <rPh sb="185" eb="188">
      <t>ヘイキンチ</t>
    </rPh>
    <rPh sb="189" eb="191">
      <t>ウワマワ</t>
    </rPh>
    <rPh sb="192" eb="194">
      <t>ジョウキョウ</t>
    </rPh>
    <rPh sb="195" eb="196">
      <t>ツヅ</t>
    </rPh>
    <rPh sb="204" eb="206">
      <t>リョウキン</t>
    </rPh>
    <rPh sb="206" eb="209">
      <t>カイシュウリツ</t>
    </rPh>
    <rPh sb="220" eb="222">
      <t>ウワマワ</t>
    </rPh>
    <rPh sb="224" eb="226">
      <t>キュウスイ</t>
    </rPh>
    <rPh sb="227" eb="228">
      <t>カカ</t>
    </rPh>
    <rPh sb="229" eb="231">
      <t>ヒヨウ</t>
    </rPh>
    <rPh sb="232" eb="234">
      <t>キュウスイ</t>
    </rPh>
    <rPh sb="234" eb="236">
      <t>シュウエキ</t>
    </rPh>
    <rPh sb="237" eb="238">
      <t>マカナ</t>
    </rPh>
    <rPh sb="243" eb="247">
      <t>ルイジダンタイ</t>
    </rPh>
    <rPh sb="248" eb="251">
      <t>ヘイキンチ</t>
    </rPh>
    <rPh sb="251" eb="253">
      <t>ゼンゴ</t>
    </rPh>
    <rPh sb="254" eb="256">
      <t>スイイ</t>
    </rPh>
    <rPh sb="274" eb="276">
      <t>カセン</t>
    </rPh>
    <rPh sb="277" eb="280">
      <t>ヒョウリュウスイ</t>
    </rPh>
    <rPh sb="281" eb="283">
      <t>スイゲン</t>
    </rPh>
    <rPh sb="286" eb="288">
      <t>ヤクヒン</t>
    </rPh>
    <rPh sb="288" eb="290">
      <t>ショリ</t>
    </rPh>
    <rPh sb="291" eb="293">
      <t>ロカ</t>
    </rPh>
    <rPh sb="294" eb="295">
      <t>オコナ</t>
    </rPh>
    <rPh sb="299" eb="300">
      <t>スナ</t>
    </rPh>
    <rPh sb="300" eb="302">
      <t>ショリ</t>
    </rPh>
    <rPh sb="305" eb="306">
      <t>ゲン</t>
    </rPh>
    <rPh sb="306" eb="307">
      <t>ミズ</t>
    </rPh>
    <rPh sb="355" eb="357">
      <t>リュウドウ</t>
    </rPh>
    <rPh sb="357" eb="359">
      <t>シサン</t>
    </rPh>
    <rPh sb="359" eb="360">
      <t>オヨ</t>
    </rPh>
    <rPh sb="361" eb="363">
      <t>リュウドウ</t>
    </rPh>
    <rPh sb="363" eb="365">
      <t>フサイ</t>
    </rPh>
    <rPh sb="366" eb="367">
      <t>オオ</t>
    </rPh>
    <rPh sb="369" eb="371">
      <t>ヘンドウ</t>
    </rPh>
    <rPh sb="409" eb="411">
      <t>テキセツ</t>
    </rPh>
    <rPh sb="412" eb="414">
      <t>トウシ</t>
    </rPh>
    <rPh sb="414" eb="416">
      <t>キボ</t>
    </rPh>
    <rPh sb="417" eb="419">
      <t>イジ</t>
    </rPh>
    <rPh sb="421" eb="422">
      <t>ウエ</t>
    </rPh>
    <rPh sb="458" eb="460">
      <t>キュウスイ</t>
    </rPh>
    <rPh sb="460" eb="462">
      <t>シュウエキ</t>
    </rPh>
    <rPh sb="463" eb="464">
      <t>オオ</t>
    </rPh>
    <rPh sb="466" eb="468">
      <t>ゾウゲン</t>
    </rPh>
    <rPh sb="472" eb="474">
      <t>ケッカ</t>
    </rPh>
    <rPh sb="477" eb="481">
      <t>ルイジダンタイ</t>
    </rPh>
    <rPh sb="482" eb="485">
      <t>ヘイキンチ</t>
    </rPh>
    <rPh sb="486" eb="488">
      <t>シタマワ</t>
    </rPh>
    <rPh sb="489" eb="491">
      <t>スイジュン</t>
    </rPh>
    <phoneticPr fontId="5"/>
  </si>
  <si>
    <t>　経営については、独立採算制の原則に則り、引き続き自主財源による経営を維持しながら、安定した給水料金の確保と更なる経費節減を図り、健全な経営に努める必要がある。
　老朽化対策について、既存の施設については、必要な機能を十分に発揮できるよう保守点検や修繕等により長寿命化を図りつつ、老朽化の状況を考慮しながら計画的な更新を行い、管路に関しては、老朽化の状況について十分注意を図り、また、漏水事故への対応力を高めながら、耐震化対策も含め、更新について関係機関と協議し、検討を進めていくことが必要である。</t>
    <rPh sb="1" eb="3">
      <t>ケイエイ</t>
    </rPh>
    <rPh sb="9" eb="11">
      <t>ドクリツ</t>
    </rPh>
    <rPh sb="11" eb="14">
      <t>サイサンセイ</t>
    </rPh>
    <rPh sb="15" eb="17">
      <t>ゲンソク</t>
    </rPh>
    <rPh sb="18" eb="19">
      <t>ノット</t>
    </rPh>
    <rPh sb="21" eb="22">
      <t>ヒ</t>
    </rPh>
    <rPh sb="23" eb="24">
      <t>ツヅ</t>
    </rPh>
    <rPh sb="25" eb="29">
      <t>ジシュザイゲン</t>
    </rPh>
    <rPh sb="32" eb="34">
      <t>ケイエイ</t>
    </rPh>
    <rPh sb="35" eb="37">
      <t>イジ</t>
    </rPh>
    <rPh sb="42" eb="44">
      <t>アンテイ</t>
    </rPh>
    <rPh sb="46" eb="48">
      <t>キュウスイ</t>
    </rPh>
    <rPh sb="48" eb="50">
      <t>リョウキン</t>
    </rPh>
    <rPh sb="51" eb="53">
      <t>カクホ</t>
    </rPh>
    <rPh sb="54" eb="55">
      <t>サラ</t>
    </rPh>
    <rPh sb="57" eb="59">
      <t>ケイヒ</t>
    </rPh>
    <rPh sb="59" eb="61">
      <t>セツゲン</t>
    </rPh>
    <rPh sb="62" eb="63">
      <t>ハカ</t>
    </rPh>
    <rPh sb="65" eb="67">
      <t>ケンゼン</t>
    </rPh>
    <rPh sb="68" eb="70">
      <t>ケイエイ</t>
    </rPh>
    <rPh sb="71" eb="72">
      <t>ツト</t>
    </rPh>
    <rPh sb="74" eb="76">
      <t>ヒツヨウ</t>
    </rPh>
    <rPh sb="82" eb="85">
      <t>ロウキュウカ</t>
    </rPh>
    <rPh sb="85" eb="87">
      <t>タイサク</t>
    </rPh>
    <rPh sb="92" eb="94">
      <t>キゾン</t>
    </rPh>
    <rPh sb="95" eb="97">
      <t>シセツ</t>
    </rPh>
    <rPh sb="103" eb="105">
      <t>ヒツヨウ</t>
    </rPh>
    <rPh sb="106" eb="108">
      <t>キノウ</t>
    </rPh>
    <rPh sb="109" eb="111">
      <t>ジュウブン</t>
    </rPh>
    <rPh sb="112" eb="114">
      <t>ハッキ</t>
    </rPh>
    <rPh sb="119" eb="121">
      <t>ホシュ</t>
    </rPh>
    <rPh sb="121" eb="123">
      <t>テンケン</t>
    </rPh>
    <rPh sb="124" eb="126">
      <t>シュウゼン</t>
    </rPh>
    <rPh sb="126" eb="127">
      <t>トウ</t>
    </rPh>
    <rPh sb="130" eb="133">
      <t>チョウジュミョウ</t>
    </rPh>
    <rPh sb="133" eb="134">
      <t>カ</t>
    </rPh>
    <rPh sb="135" eb="136">
      <t>ハカ</t>
    </rPh>
    <rPh sb="140" eb="143">
      <t>ロウキュウカ</t>
    </rPh>
    <rPh sb="144" eb="146">
      <t>ジョウキョウ</t>
    </rPh>
    <rPh sb="147" eb="149">
      <t>コウリョ</t>
    </rPh>
    <rPh sb="153" eb="156">
      <t>ケイカクテキ</t>
    </rPh>
    <rPh sb="157" eb="159">
      <t>コウシン</t>
    </rPh>
    <rPh sb="160" eb="161">
      <t>オコナ</t>
    </rPh>
    <rPh sb="163" eb="165">
      <t>カンロ</t>
    </rPh>
    <rPh sb="166" eb="167">
      <t>カン</t>
    </rPh>
    <rPh sb="171" eb="174">
      <t>ロウキュウカ</t>
    </rPh>
    <rPh sb="175" eb="177">
      <t>ジョウキョウ</t>
    </rPh>
    <rPh sb="181" eb="183">
      <t>ジュウブン</t>
    </rPh>
    <rPh sb="183" eb="185">
      <t>チュウイ</t>
    </rPh>
    <rPh sb="186" eb="187">
      <t>ハカ</t>
    </rPh>
    <rPh sb="192" eb="194">
      <t>ロウスイ</t>
    </rPh>
    <rPh sb="194" eb="196">
      <t>ジコ</t>
    </rPh>
    <rPh sb="198" eb="201">
      <t>タイオウリョク</t>
    </rPh>
    <rPh sb="202" eb="203">
      <t>タカ</t>
    </rPh>
    <rPh sb="208" eb="211">
      <t>タイシンカ</t>
    </rPh>
    <rPh sb="211" eb="213">
      <t>タイサク</t>
    </rPh>
    <rPh sb="214" eb="215">
      <t>フク</t>
    </rPh>
    <rPh sb="217" eb="219">
      <t>コウシン</t>
    </rPh>
    <rPh sb="223" eb="225">
      <t>カンケイ</t>
    </rPh>
    <rPh sb="225" eb="227">
      <t>キカン</t>
    </rPh>
    <rPh sb="228" eb="230">
      <t>キョウギ</t>
    </rPh>
    <rPh sb="232" eb="234">
      <t>ケントウ</t>
    </rPh>
    <rPh sb="235" eb="236">
      <t>スス</t>
    </rPh>
    <rPh sb="243" eb="24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</si>
</sst>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58.4</c:v>
                </c:pt>
                <c:pt idx="1">
                  <c:v>60.31</c:v>
                </c:pt>
                <c:pt idx="2">
                  <c:v>61.48</c:v>
                </c:pt>
                <c:pt idx="3">
                  <c:v>63.13</c:v>
                </c:pt>
                <c:pt idx="4">
                  <c:v>64.72</c:v>
                </c:pt>
              </c:numCache>
            </c:numRef>
          </c:val>
          <c:extLst>
            <c:ext xmlns:c16="http://schemas.microsoft.com/office/drawing/2014/chart" uri="{C3380CC4-5D6E-409C-BE32-E72D297353CC}">
              <c16:uniqueId val="{00000000-C52B-4A29-87A9-CCAC379187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C52B-4A29-87A9-CCAC379187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71.47</c:v>
                </c:pt>
                <c:pt idx="1">
                  <c:v>71.47</c:v>
                </c:pt>
                <c:pt idx="2">
                  <c:v>71.47</c:v>
                </c:pt>
                <c:pt idx="3">
                  <c:v>71.47</c:v>
                </c:pt>
                <c:pt idx="4">
                  <c:v>71.47</c:v>
                </c:pt>
              </c:numCache>
            </c:numRef>
          </c:val>
          <c:extLst>
            <c:ext xmlns:c16="http://schemas.microsoft.com/office/drawing/2014/chart" uri="{C3380CC4-5D6E-409C-BE32-E72D297353CC}">
              <c16:uniqueId val="{00000000-98B6-4445-82CC-C3A111873E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98B6-4445-82CC-C3A111873E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1B-4198-BA98-6C13987A56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E31B-4198-BA98-6C13987A56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1145.8499999999999</c:v>
                </c:pt>
                <c:pt idx="1">
                  <c:v>1440.59</c:v>
                </c:pt>
                <c:pt idx="2">
                  <c:v>1659.57</c:v>
                </c:pt>
                <c:pt idx="3">
                  <c:v>1358.45</c:v>
                </c:pt>
                <c:pt idx="4">
                  <c:v>2151.9</c:v>
                </c:pt>
              </c:numCache>
            </c:numRef>
          </c:val>
          <c:extLst>
            <c:ext xmlns:c16="http://schemas.microsoft.com/office/drawing/2014/chart" uri="{C3380CC4-5D6E-409C-BE32-E72D297353CC}">
              <c16:uniqueId val="{00000000-AAA9-40F2-BF4E-FB98BE8E01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AAA9-40F2-BF4E-FB98BE8E01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78.02</c:v>
                </c:pt>
                <c:pt idx="1">
                  <c:v>65.48</c:v>
                </c:pt>
                <c:pt idx="2">
                  <c:v>53.93</c:v>
                </c:pt>
                <c:pt idx="3">
                  <c:v>42.38</c:v>
                </c:pt>
                <c:pt idx="4">
                  <c:v>31.34</c:v>
                </c:pt>
              </c:numCache>
            </c:numRef>
          </c:val>
          <c:extLst>
            <c:ext xmlns:c16="http://schemas.microsoft.com/office/drawing/2014/chart" uri="{C3380CC4-5D6E-409C-BE32-E72D297353CC}">
              <c16:uniqueId val="{00000000-5649-462F-B118-63CEA25544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5649-462F-B118-63CEA25544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116.28</c:v>
                </c:pt>
                <c:pt idx="1">
                  <c:v>119.79</c:v>
                </c:pt>
                <c:pt idx="2">
                  <c:v>127.52</c:v>
                </c:pt>
                <c:pt idx="3">
                  <c:v>132.37</c:v>
                </c:pt>
                <c:pt idx="4">
                  <c:v>120.28</c:v>
                </c:pt>
              </c:numCache>
            </c:numRef>
          </c:val>
          <c:extLst>
            <c:ext xmlns:c16="http://schemas.microsoft.com/office/drawing/2014/chart" uri="{C3380CC4-5D6E-409C-BE32-E72D297353CC}">
              <c16:uniqueId val="{00000000-EBCD-429F-B695-AB6EA8E63F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EBCD-429F-B695-AB6EA8E63F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6.35</c:v>
                </c:pt>
                <c:pt idx="1">
                  <c:v>6.16</c:v>
                </c:pt>
                <c:pt idx="2">
                  <c:v>5.79</c:v>
                </c:pt>
                <c:pt idx="3">
                  <c:v>5.58</c:v>
                </c:pt>
                <c:pt idx="4">
                  <c:v>6.14</c:v>
                </c:pt>
              </c:numCache>
            </c:numRef>
          </c:val>
          <c:extLst>
            <c:ext xmlns:c16="http://schemas.microsoft.com/office/drawing/2014/chart" uri="{C3380CC4-5D6E-409C-BE32-E72D297353CC}">
              <c16:uniqueId val="{00000000-F637-47CD-9833-C05405F813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F637-47CD-9833-C05405F813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85.8</c:v>
                </c:pt>
                <c:pt idx="1">
                  <c:v>85.45</c:v>
                </c:pt>
                <c:pt idx="2">
                  <c:v>84.98</c:v>
                </c:pt>
                <c:pt idx="3">
                  <c:v>84.01</c:v>
                </c:pt>
                <c:pt idx="4">
                  <c:v>83.77</c:v>
                </c:pt>
              </c:numCache>
            </c:numRef>
          </c:val>
          <c:extLst>
            <c:ext xmlns:c16="http://schemas.microsoft.com/office/drawing/2014/chart" uri="{C3380CC4-5D6E-409C-BE32-E72D297353CC}">
              <c16:uniqueId val="{00000000-F91D-4C87-8B8B-6FB7F2C7A6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F91D-4C87-8B8B-6FB7F2C7A6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89.45</c:v>
                </c:pt>
                <c:pt idx="1">
                  <c:v>89.45</c:v>
                </c:pt>
                <c:pt idx="2">
                  <c:v>89.45</c:v>
                </c:pt>
                <c:pt idx="3">
                  <c:v>89.37</c:v>
                </c:pt>
                <c:pt idx="4">
                  <c:v>86.52</c:v>
                </c:pt>
              </c:numCache>
            </c:numRef>
          </c:val>
          <c:extLst>
            <c:ext xmlns:c16="http://schemas.microsoft.com/office/drawing/2014/chart" uri="{C3380CC4-5D6E-409C-BE32-E72D297353CC}">
              <c16:uniqueId val="{00000000-DCD5-4E78-8524-11E2C6E25D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DCD5-4E78-8524-11E2C6E25D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5A-451D-AE31-BB34463A05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375A-451D-AE31-BB34463A05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116.31</c:v>
                </c:pt>
                <c:pt idx="1">
                  <c:v>119.83</c:v>
                </c:pt>
                <c:pt idx="2">
                  <c:v>127.55</c:v>
                </c:pt>
                <c:pt idx="3">
                  <c:v>132.38</c:v>
                </c:pt>
                <c:pt idx="4">
                  <c:v>120.35</c:v>
                </c:pt>
              </c:numCache>
            </c:numRef>
          </c:val>
          <c:extLst>
            <c:ext xmlns:c16="http://schemas.microsoft.com/office/drawing/2014/chart" uri="{C3380CC4-5D6E-409C-BE32-E72D297353CC}">
              <c16:uniqueId val="{00000000-28FC-4671-8681-17C4448934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28FC-4671-8681-17C4448934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S13"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青森県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350000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293208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93.4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10</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302810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116.31</v>
      </c>
      <c r="Y32" s="90"/>
      <c r="Z32" s="90"/>
      <c r="AA32" s="90"/>
      <c r="AB32" s="90"/>
      <c r="AC32" s="90"/>
      <c r="AD32" s="90"/>
      <c r="AE32" s="90"/>
      <c r="AF32" s="90"/>
      <c r="AG32" s="90"/>
      <c r="AH32" s="90"/>
      <c r="AI32" s="90"/>
      <c r="AJ32" s="90"/>
      <c r="AK32" s="90"/>
      <c r="AL32" s="90"/>
      <c r="AM32" s="90"/>
      <c r="AN32" s="90"/>
      <c r="AO32" s="90"/>
      <c r="AP32" s="90"/>
      <c r="AQ32" s="91"/>
      <c r="AR32" s="89">
        <f>データ!U6</f>
        <v>119.83</v>
      </c>
      <c r="AS32" s="90"/>
      <c r="AT32" s="90"/>
      <c r="AU32" s="90"/>
      <c r="AV32" s="90"/>
      <c r="AW32" s="90"/>
      <c r="AX32" s="90"/>
      <c r="AY32" s="90"/>
      <c r="AZ32" s="90"/>
      <c r="BA32" s="90"/>
      <c r="BB32" s="90"/>
      <c r="BC32" s="90"/>
      <c r="BD32" s="90"/>
      <c r="BE32" s="90"/>
      <c r="BF32" s="90"/>
      <c r="BG32" s="90"/>
      <c r="BH32" s="90"/>
      <c r="BI32" s="90"/>
      <c r="BJ32" s="90"/>
      <c r="BK32" s="91"/>
      <c r="BL32" s="89">
        <f>データ!V6</f>
        <v>127.55</v>
      </c>
      <c r="BM32" s="90"/>
      <c r="BN32" s="90"/>
      <c r="BO32" s="90"/>
      <c r="BP32" s="90"/>
      <c r="BQ32" s="90"/>
      <c r="BR32" s="90"/>
      <c r="BS32" s="90"/>
      <c r="BT32" s="90"/>
      <c r="BU32" s="90"/>
      <c r="BV32" s="90"/>
      <c r="BW32" s="90"/>
      <c r="BX32" s="90"/>
      <c r="BY32" s="90"/>
      <c r="BZ32" s="90"/>
      <c r="CA32" s="90"/>
      <c r="CB32" s="90"/>
      <c r="CC32" s="90"/>
      <c r="CD32" s="90"/>
      <c r="CE32" s="91"/>
      <c r="CF32" s="89">
        <f>データ!W6</f>
        <v>132.38</v>
      </c>
      <c r="CG32" s="90"/>
      <c r="CH32" s="90"/>
      <c r="CI32" s="90"/>
      <c r="CJ32" s="90"/>
      <c r="CK32" s="90"/>
      <c r="CL32" s="90"/>
      <c r="CM32" s="90"/>
      <c r="CN32" s="90"/>
      <c r="CO32" s="90"/>
      <c r="CP32" s="90"/>
      <c r="CQ32" s="90"/>
      <c r="CR32" s="90"/>
      <c r="CS32" s="90"/>
      <c r="CT32" s="90"/>
      <c r="CU32" s="90"/>
      <c r="CV32" s="90"/>
      <c r="CW32" s="90"/>
      <c r="CX32" s="90"/>
      <c r="CY32" s="91"/>
      <c r="CZ32" s="89">
        <f>データ!X6</f>
        <v>120.35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1145.8499999999999</v>
      </c>
      <c r="JM32" s="90"/>
      <c r="JN32" s="90"/>
      <c r="JO32" s="90"/>
      <c r="JP32" s="90"/>
      <c r="JQ32" s="90"/>
      <c r="JR32" s="90"/>
      <c r="JS32" s="90"/>
      <c r="JT32" s="90"/>
      <c r="JU32" s="90"/>
      <c r="JV32" s="90"/>
      <c r="JW32" s="90"/>
      <c r="JX32" s="90"/>
      <c r="JY32" s="90"/>
      <c r="JZ32" s="90"/>
      <c r="KA32" s="90"/>
      <c r="KB32" s="90"/>
      <c r="KC32" s="90"/>
      <c r="KD32" s="90"/>
      <c r="KE32" s="91"/>
      <c r="KF32" s="89">
        <f>データ!AQ6</f>
        <v>1440.59</v>
      </c>
      <c r="KG32" s="90"/>
      <c r="KH32" s="90"/>
      <c r="KI32" s="90"/>
      <c r="KJ32" s="90"/>
      <c r="KK32" s="90"/>
      <c r="KL32" s="90"/>
      <c r="KM32" s="90"/>
      <c r="KN32" s="90"/>
      <c r="KO32" s="90"/>
      <c r="KP32" s="90"/>
      <c r="KQ32" s="90"/>
      <c r="KR32" s="90"/>
      <c r="KS32" s="90"/>
      <c r="KT32" s="90"/>
      <c r="KU32" s="90"/>
      <c r="KV32" s="90"/>
      <c r="KW32" s="90"/>
      <c r="KX32" s="90"/>
      <c r="KY32" s="91"/>
      <c r="KZ32" s="89">
        <f>データ!AR6</f>
        <v>1659.57</v>
      </c>
      <c r="LA32" s="90"/>
      <c r="LB32" s="90"/>
      <c r="LC32" s="90"/>
      <c r="LD32" s="90"/>
      <c r="LE32" s="90"/>
      <c r="LF32" s="90"/>
      <c r="LG32" s="90"/>
      <c r="LH32" s="90"/>
      <c r="LI32" s="90"/>
      <c r="LJ32" s="90"/>
      <c r="LK32" s="90"/>
      <c r="LL32" s="90"/>
      <c r="LM32" s="90"/>
      <c r="LN32" s="90"/>
      <c r="LO32" s="90"/>
      <c r="LP32" s="90"/>
      <c r="LQ32" s="90"/>
      <c r="LR32" s="90"/>
      <c r="LS32" s="91"/>
      <c r="LT32" s="89">
        <f>データ!AS6</f>
        <v>1358.45</v>
      </c>
      <c r="LU32" s="90"/>
      <c r="LV32" s="90"/>
      <c r="LW32" s="90"/>
      <c r="LX32" s="90"/>
      <c r="LY32" s="90"/>
      <c r="LZ32" s="90"/>
      <c r="MA32" s="90"/>
      <c r="MB32" s="90"/>
      <c r="MC32" s="90"/>
      <c r="MD32" s="90"/>
      <c r="ME32" s="90"/>
      <c r="MF32" s="90"/>
      <c r="MG32" s="90"/>
      <c r="MH32" s="90"/>
      <c r="MI32" s="90"/>
      <c r="MJ32" s="90"/>
      <c r="MK32" s="90"/>
      <c r="ML32" s="90"/>
      <c r="MM32" s="91"/>
      <c r="MN32" s="89">
        <f>データ!AT6</f>
        <v>2151.9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78.02</v>
      </c>
      <c r="OG32" s="90"/>
      <c r="OH32" s="90"/>
      <c r="OI32" s="90"/>
      <c r="OJ32" s="90"/>
      <c r="OK32" s="90"/>
      <c r="OL32" s="90"/>
      <c r="OM32" s="90"/>
      <c r="ON32" s="90"/>
      <c r="OO32" s="90"/>
      <c r="OP32" s="90"/>
      <c r="OQ32" s="90"/>
      <c r="OR32" s="90"/>
      <c r="OS32" s="90"/>
      <c r="OT32" s="90"/>
      <c r="OU32" s="90"/>
      <c r="OV32" s="90"/>
      <c r="OW32" s="90"/>
      <c r="OX32" s="90"/>
      <c r="OY32" s="91"/>
      <c r="OZ32" s="89">
        <f>データ!BB6</f>
        <v>65.48</v>
      </c>
      <c r="PA32" s="90"/>
      <c r="PB32" s="90"/>
      <c r="PC32" s="90"/>
      <c r="PD32" s="90"/>
      <c r="PE32" s="90"/>
      <c r="PF32" s="90"/>
      <c r="PG32" s="90"/>
      <c r="PH32" s="90"/>
      <c r="PI32" s="90"/>
      <c r="PJ32" s="90"/>
      <c r="PK32" s="90"/>
      <c r="PL32" s="90"/>
      <c r="PM32" s="90"/>
      <c r="PN32" s="90"/>
      <c r="PO32" s="90"/>
      <c r="PP32" s="90"/>
      <c r="PQ32" s="90"/>
      <c r="PR32" s="90"/>
      <c r="PS32" s="91"/>
      <c r="PT32" s="89">
        <f>データ!BC6</f>
        <v>53.93</v>
      </c>
      <c r="PU32" s="90"/>
      <c r="PV32" s="90"/>
      <c r="PW32" s="90"/>
      <c r="PX32" s="90"/>
      <c r="PY32" s="90"/>
      <c r="PZ32" s="90"/>
      <c r="QA32" s="90"/>
      <c r="QB32" s="90"/>
      <c r="QC32" s="90"/>
      <c r="QD32" s="90"/>
      <c r="QE32" s="90"/>
      <c r="QF32" s="90"/>
      <c r="QG32" s="90"/>
      <c r="QH32" s="90"/>
      <c r="QI32" s="90"/>
      <c r="QJ32" s="90"/>
      <c r="QK32" s="90"/>
      <c r="QL32" s="90"/>
      <c r="QM32" s="91"/>
      <c r="QN32" s="89">
        <f>データ!BD6</f>
        <v>42.38</v>
      </c>
      <c r="QO32" s="90"/>
      <c r="QP32" s="90"/>
      <c r="QQ32" s="90"/>
      <c r="QR32" s="90"/>
      <c r="QS32" s="90"/>
      <c r="QT32" s="90"/>
      <c r="QU32" s="90"/>
      <c r="QV32" s="90"/>
      <c r="QW32" s="90"/>
      <c r="QX32" s="90"/>
      <c r="QY32" s="90"/>
      <c r="QZ32" s="90"/>
      <c r="RA32" s="90"/>
      <c r="RB32" s="90"/>
      <c r="RC32" s="90"/>
      <c r="RD32" s="90"/>
      <c r="RE32" s="90"/>
      <c r="RF32" s="90"/>
      <c r="RG32" s="91"/>
      <c r="RH32" s="89">
        <f>データ!BE6</f>
        <v>31.34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116.28</v>
      </c>
      <c r="Y55" s="90"/>
      <c r="Z55" s="90"/>
      <c r="AA55" s="90"/>
      <c r="AB55" s="90"/>
      <c r="AC55" s="90"/>
      <c r="AD55" s="90"/>
      <c r="AE55" s="90"/>
      <c r="AF55" s="90"/>
      <c r="AG55" s="90"/>
      <c r="AH55" s="90"/>
      <c r="AI55" s="90"/>
      <c r="AJ55" s="90"/>
      <c r="AK55" s="90"/>
      <c r="AL55" s="90"/>
      <c r="AM55" s="90"/>
      <c r="AN55" s="90"/>
      <c r="AO55" s="90"/>
      <c r="AP55" s="90"/>
      <c r="AQ55" s="91"/>
      <c r="AR55" s="89">
        <f>データ!BM6</f>
        <v>119.79</v>
      </c>
      <c r="AS55" s="90"/>
      <c r="AT55" s="90"/>
      <c r="AU55" s="90"/>
      <c r="AV55" s="90"/>
      <c r="AW55" s="90"/>
      <c r="AX55" s="90"/>
      <c r="AY55" s="90"/>
      <c r="AZ55" s="90"/>
      <c r="BA55" s="90"/>
      <c r="BB55" s="90"/>
      <c r="BC55" s="90"/>
      <c r="BD55" s="90"/>
      <c r="BE55" s="90"/>
      <c r="BF55" s="90"/>
      <c r="BG55" s="90"/>
      <c r="BH55" s="90"/>
      <c r="BI55" s="90"/>
      <c r="BJ55" s="90"/>
      <c r="BK55" s="91"/>
      <c r="BL55" s="89">
        <f>データ!BN6</f>
        <v>127.52</v>
      </c>
      <c r="BM55" s="90"/>
      <c r="BN55" s="90"/>
      <c r="BO55" s="90"/>
      <c r="BP55" s="90"/>
      <c r="BQ55" s="90"/>
      <c r="BR55" s="90"/>
      <c r="BS55" s="90"/>
      <c r="BT55" s="90"/>
      <c r="BU55" s="90"/>
      <c r="BV55" s="90"/>
      <c r="BW55" s="90"/>
      <c r="BX55" s="90"/>
      <c r="BY55" s="90"/>
      <c r="BZ55" s="90"/>
      <c r="CA55" s="90"/>
      <c r="CB55" s="90"/>
      <c r="CC55" s="90"/>
      <c r="CD55" s="90"/>
      <c r="CE55" s="91"/>
      <c r="CF55" s="89">
        <f>データ!BO6</f>
        <v>132.37</v>
      </c>
      <c r="CG55" s="90"/>
      <c r="CH55" s="90"/>
      <c r="CI55" s="90"/>
      <c r="CJ55" s="90"/>
      <c r="CK55" s="90"/>
      <c r="CL55" s="90"/>
      <c r="CM55" s="90"/>
      <c r="CN55" s="90"/>
      <c r="CO55" s="90"/>
      <c r="CP55" s="90"/>
      <c r="CQ55" s="90"/>
      <c r="CR55" s="90"/>
      <c r="CS55" s="90"/>
      <c r="CT55" s="90"/>
      <c r="CU55" s="90"/>
      <c r="CV55" s="90"/>
      <c r="CW55" s="90"/>
      <c r="CX55" s="90"/>
      <c r="CY55" s="91"/>
      <c r="CZ55" s="89">
        <f>データ!BP6</f>
        <v>120.28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6.35</v>
      </c>
      <c r="ES55" s="90"/>
      <c r="ET55" s="90"/>
      <c r="EU55" s="90"/>
      <c r="EV55" s="90"/>
      <c r="EW55" s="90"/>
      <c r="EX55" s="90"/>
      <c r="EY55" s="90"/>
      <c r="EZ55" s="90"/>
      <c r="FA55" s="90"/>
      <c r="FB55" s="90"/>
      <c r="FC55" s="90"/>
      <c r="FD55" s="90"/>
      <c r="FE55" s="90"/>
      <c r="FF55" s="90"/>
      <c r="FG55" s="90"/>
      <c r="FH55" s="90"/>
      <c r="FI55" s="90"/>
      <c r="FJ55" s="90"/>
      <c r="FK55" s="91"/>
      <c r="FL55" s="89">
        <f>データ!BX6</f>
        <v>6.16</v>
      </c>
      <c r="FM55" s="90"/>
      <c r="FN55" s="90"/>
      <c r="FO55" s="90"/>
      <c r="FP55" s="90"/>
      <c r="FQ55" s="90"/>
      <c r="FR55" s="90"/>
      <c r="FS55" s="90"/>
      <c r="FT55" s="90"/>
      <c r="FU55" s="90"/>
      <c r="FV55" s="90"/>
      <c r="FW55" s="90"/>
      <c r="FX55" s="90"/>
      <c r="FY55" s="90"/>
      <c r="FZ55" s="90"/>
      <c r="GA55" s="90"/>
      <c r="GB55" s="90"/>
      <c r="GC55" s="90"/>
      <c r="GD55" s="90"/>
      <c r="GE55" s="91"/>
      <c r="GF55" s="89">
        <f>データ!BY6</f>
        <v>5.79</v>
      </c>
      <c r="GG55" s="90"/>
      <c r="GH55" s="90"/>
      <c r="GI55" s="90"/>
      <c r="GJ55" s="90"/>
      <c r="GK55" s="90"/>
      <c r="GL55" s="90"/>
      <c r="GM55" s="90"/>
      <c r="GN55" s="90"/>
      <c r="GO55" s="90"/>
      <c r="GP55" s="90"/>
      <c r="GQ55" s="90"/>
      <c r="GR55" s="90"/>
      <c r="GS55" s="90"/>
      <c r="GT55" s="90"/>
      <c r="GU55" s="90"/>
      <c r="GV55" s="90"/>
      <c r="GW55" s="90"/>
      <c r="GX55" s="90"/>
      <c r="GY55" s="91"/>
      <c r="GZ55" s="89">
        <f>データ!BZ6</f>
        <v>5.58</v>
      </c>
      <c r="HA55" s="90"/>
      <c r="HB55" s="90"/>
      <c r="HC55" s="90"/>
      <c r="HD55" s="90"/>
      <c r="HE55" s="90"/>
      <c r="HF55" s="90"/>
      <c r="HG55" s="90"/>
      <c r="HH55" s="90"/>
      <c r="HI55" s="90"/>
      <c r="HJ55" s="90"/>
      <c r="HK55" s="90"/>
      <c r="HL55" s="90"/>
      <c r="HM55" s="90"/>
      <c r="HN55" s="90"/>
      <c r="HO55" s="90"/>
      <c r="HP55" s="90"/>
      <c r="HQ55" s="90"/>
      <c r="HR55" s="90"/>
      <c r="HS55" s="91"/>
      <c r="HT55" s="89">
        <f>データ!CA6</f>
        <v>6.14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85.8</v>
      </c>
      <c r="JM55" s="90"/>
      <c r="JN55" s="90"/>
      <c r="JO55" s="90"/>
      <c r="JP55" s="90"/>
      <c r="JQ55" s="90"/>
      <c r="JR55" s="90"/>
      <c r="JS55" s="90"/>
      <c r="JT55" s="90"/>
      <c r="JU55" s="90"/>
      <c r="JV55" s="90"/>
      <c r="JW55" s="90"/>
      <c r="JX55" s="90"/>
      <c r="JY55" s="90"/>
      <c r="JZ55" s="90"/>
      <c r="KA55" s="90"/>
      <c r="KB55" s="90"/>
      <c r="KC55" s="90"/>
      <c r="KD55" s="90"/>
      <c r="KE55" s="91"/>
      <c r="KF55" s="89">
        <f>データ!CI6</f>
        <v>85.45</v>
      </c>
      <c r="KG55" s="90"/>
      <c r="KH55" s="90"/>
      <c r="KI55" s="90"/>
      <c r="KJ55" s="90"/>
      <c r="KK55" s="90"/>
      <c r="KL55" s="90"/>
      <c r="KM55" s="90"/>
      <c r="KN55" s="90"/>
      <c r="KO55" s="90"/>
      <c r="KP55" s="90"/>
      <c r="KQ55" s="90"/>
      <c r="KR55" s="90"/>
      <c r="KS55" s="90"/>
      <c r="KT55" s="90"/>
      <c r="KU55" s="90"/>
      <c r="KV55" s="90"/>
      <c r="KW55" s="90"/>
      <c r="KX55" s="90"/>
      <c r="KY55" s="91"/>
      <c r="KZ55" s="89">
        <f>データ!CJ6</f>
        <v>84.98</v>
      </c>
      <c r="LA55" s="90"/>
      <c r="LB55" s="90"/>
      <c r="LC55" s="90"/>
      <c r="LD55" s="90"/>
      <c r="LE55" s="90"/>
      <c r="LF55" s="90"/>
      <c r="LG55" s="90"/>
      <c r="LH55" s="90"/>
      <c r="LI55" s="90"/>
      <c r="LJ55" s="90"/>
      <c r="LK55" s="90"/>
      <c r="LL55" s="90"/>
      <c r="LM55" s="90"/>
      <c r="LN55" s="90"/>
      <c r="LO55" s="90"/>
      <c r="LP55" s="90"/>
      <c r="LQ55" s="90"/>
      <c r="LR55" s="90"/>
      <c r="LS55" s="91"/>
      <c r="LT55" s="89">
        <f>データ!CK6</f>
        <v>84.01</v>
      </c>
      <c r="LU55" s="90"/>
      <c r="LV55" s="90"/>
      <c r="LW55" s="90"/>
      <c r="LX55" s="90"/>
      <c r="LY55" s="90"/>
      <c r="LZ55" s="90"/>
      <c r="MA55" s="90"/>
      <c r="MB55" s="90"/>
      <c r="MC55" s="90"/>
      <c r="MD55" s="90"/>
      <c r="ME55" s="90"/>
      <c r="MF55" s="90"/>
      <c r="MG55" s="90"/>
      <c r="MH55" s="90"/>
      <c r="MI55" s="90"/>
      <c r="MJ55" s="90"/>
      <c r="MK55" s="90"/>
      <c r="ML55" s="90"/>
      <c r="MM55" s="91"/>
      <c r="MN55" s="89">
        <f>データ!CL6</f>
        <v>83.77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89.45</v>
      </c>
      <c r="OG55" s="90"/>
      <c r="OH55" s="90"/>
      <c r="OI55" s="90"/>
      <c r="OJ55" s="90"/>
      <c r="OK55" s="90"/>
      <c r="OL55" s="90"/>
      <c r="OM55" s="90"/>
      <c r="ON55" s="90"/>
      <c r="OO55" s="90"/>
      <c r="OP55" s="90"/>
      <c r="OQ55" s="90"/>
      <c r="OR55" s="90"/>
      <c r="OS55" s="90"/>
      <c r="OT55" s="90"/>
      <c r="OU55" s="90"/>
      <c r="OV55" s="90"/>
      <c r="OW55" s="90"/>
      <c r="OX55" s="90"/>
      <c r="OY55" s="91"/>
      <c r="OZ55" s="89">
        <f>データ!CT6</f>
        <v>89.45</v>
      </c>
      <c r="PA55" s="90"/>
      <c r="PB55" s="90"/>
      <c r="PC55" s="90"/>
      <c r="PD55" s="90"/>
      <c r="PE55" s="90"/>
      <c r="PF55" s="90"/>
      <c r="PG55" s="90"/>
      <c r="PH55" s="90"/>
      <c r="PI55" s="90"/>
      <c r="PJ55" s="90"/>
      <c r="PK55" s="90"/>
      <c r="PL55" s="90"/>
      <c r="PM55" s="90"/>
      <c r="PN55" s="90"/>
      <c r="PO55" s="90"/>
      <c r="PP55" s="90"/>
      <c r="PQ55" s="90"/>
      <c r="PR55" s="90"/>
      <c r="PS55" s="91"/>
      <c r="PT55" s="89">
        <f>データ!CU6</f>
        <v>89.45</v>
      </c>
      <c r="PU55" s="90"/>
      <c r="PV55" s="90"/>
      <c r="PW55" s="90"/>
      <c r="PX55" s="90"/>
      <c r="PY55" s="90"/>
      <c r="PZ55" s="90"/>
      <c r="QA55" s="90"/>
      <c r="QB55" s="90"/>
      <c r="QC55" s="90"/>
      <c r="QD55" s="90"/>
      <c r="QE55" s="90"/>
      <c r="QF55" s="90"/>
      <c r="QG55" s="90"/>
      <c r="QH55" s="90"/>
      <c r="QI55" s="90"/>
      <c r="QJ55" s="90"/>
      <c r="QK55" s="90"/>
      <c r="QL55" s="90"/>
      <c r="QM55" s="91"/>
      <c r="QN55" s="89">
        <f>データ!CV6</f>
        <v>89.37</v>
      </c>
      <c r="QO55" s="90"/>
      <c r="QP55" s="90"/>
      <c r="QQ55" s="90"/>
      <c r="QR55" s="90"/>
      <c r="QS55" s="90"/>
      <c r="QT55" s="90"/>
      <c r="QU55" s="90"/>
      <c r="QV55" s="90"/>
      <c r="QW55" s="90"/>
      <c r="QX55" s="90"/>
      <c r="QY55" s="90"/>
      <c r="QZ55" s="90"/>
      <c r="RA55" s="90"/>
      <c r="RB55" s="90"/>
      <c r="RC55" s="90"/>
      <c r="RD55" s="90"/>
      <c r="RE55" s="90"/>
      <c r="RF55" s="90"/>
      <c r="RG55" s="91"/>
      <c r="RH55" s="89">
        <f>データ!CW6</f>
        <v>86.52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58.4</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60.31</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61.48</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63.13</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64.72</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71.47</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71.47</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71.47</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71.47</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71.47</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58.88</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59.48</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60.09</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60.35</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61.07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43.44</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48.09</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50.93</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52.07</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50.36</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0.21</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0.13</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0.22</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0.5</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i6naewccysbsraLM0ac+ytC51eDcX/n7/blX3kK4WvcYqM2/79Hjys/sgD10g6eHtGjmGVQLO03uA96kkiF/A==" saltValue="iH6+K7TCcvuVZBhuyU5Xr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116.31</v>
      </c>
      <c r="U6" s="35">
        <f>U7</f>
        <v>119.83</v>
      </c>
      <c r="V6" s="35">
        <f>V7</f>
        <v>127.55</v>
      </c>
      <c r="W6" s="35">
        <f>W7</f>
        <v>132.38</v>
      </c>
      <c r="X6" s="35">
        <f t="shared" si="3"/>
        <v>120.35</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1145.8499999999999</v>
      </c>
      <c r="AQ6" s="35">
        <f>AQ7</f>
        <v>1440.59</v>
      </c>
      <c r="AR6" s="35">
        <f>AR7</f>
        <v>1659.57</v>
      </c>
      <c r="AS6" s="35">
        <f>AS7</f>
        <v>1358.45</v>
      </c>
      <c r="AT6" s="35">
        <f t="shared" si="3"/>
        <v>2151.9</v>
      </c>
      <c r="AU6" s="35">
        <f t="shared" si="3"/>
        <v>379.14</v>
      </c>
      <c r="AV6" s="35">
        <f t="shared" si="3"/>
        <v>394.58</v>
      </c>
      <c r="AW6" s="35">
        <f t="shared" si="3"/>
        <v>368.36</v>
      </c>
      <c r="AX6" s="35">
        <f t="shared" si="3"/>
        <v>380.84</v>
      </c>
      <c r="AY6" s="35">
        <f t="shared" si="3"/>
        <v>424.64</v>
      </c>
      <c r="AZ6" s="33" t="str">
        <f>IF(AZ7="-","【-】","【"&amp;SUBSTITUTE(TEXT(AZ7,"#,##0.00"),"-","△")&amp;"】")</f>
        <v>【462.72】</v>
      </c>
      <c r="BA6" s="35">
        <f t="shared" si="3"/>
        <v>78.02</v>
      </c>
      <c r="BB6" s="35">
        <f>BB7</f>
        <v>65.48</v>
      </c>
      <c r="BC6" s="35">
        <f>BC7</f>
        <v>53.93</v>
      </c>
      <c r="BD6" s="35">
        <f>BD7</f>
        <v>42.38</v>
      </c>
      <c r="BE6" s="35">
        <f t="shared" si="3"/>
        <v>31.34</v>
      </c>
      <c r="BF6" s="35">
        <f t="shared" si="3"/>
        <v>242.57</v>
      </c>
      <c r="BG6" s="35">
        <f t="shared" si="3"/>
        <v>235.79</v>
      </c>
      <c r="BH6" s="35">
        <f t="shared" si="3"/>
        <v>227.51</v>
      </c>
      <c r="BI6" s="35">
        <f t="shared" si="3"/>
        <v>225.72</v>
      </c>
      <c r="BJ6" s="35">
        <f t="shared" si="3"/>
        <v>217.8</v>
      </c>
      <c r="BK6" s="33" t="str">
        <f>IF(BK7="-","【-】","【"&amp;SUBSTITUTE(TEXT(BK7,"#,##0.00"),"-","△")&amp;"】")</f>
        <v>【233.92】</v>
      </c>
      <c r="BL6" s="35">
        <f t="shared" si="3"/>
        <v>116.28</v>
      </c>
      <c r="BM6" s="35">
        <f>BM7</f>
        <v>119.79</v>
      </c>
      <c r="BN6" s="35">
        <f>BN7</f>
        <v>127.52</v>
      </c>
      <c r="BO6" s="35">
        <f>BO7</f>
        <v>132.37</v>
      </c>
      <c r="BP6" s="35">
        <f t="shared" si="3"/>
        <v>120.28</v>
      </c>
      <c r="BQ6" s="35">
        <f t="shared" si="3"/>
        <v>119.17</v>
      </c>
      <c r="BR6" s="35">
        <f t="shared" si="3"/>
        <v>117.72</v>
      </c>
      <c r="BS6" s="35">
        <f t="shared" si="3"/>
        <v>117.69</v>
      </c>
      <c r="BT6" s="35">
        <f t="shared" si="3"/>
        <v>116.75</v>
      </c>
      <c r="BU6" s="35">
        <f t="shared" si="3"/>
        <v>115.48</v>
      </c>
      <c r="BV6" s="33" t="str">
        <f>IF(BV7="-","【-】","【"&amp;SUBSTITUTE(TEXT(BV7,"#,##0.00"),"-","△")&amp;"】")</f>
        <v>【112.31】</v>
      </c>
      <c r="BW6" s="35">
        <f t="shared" si="3"/>
        <v>6.35</v>
      </c>
      <c r="BX6" s="35">
        <f>BX7</f>
        <v>6.16</v>
      </c>
      <c r="BY6" s="35">
        <f>BY7</f>
        <v>5.79</v>
      </c>
      <c r="BZ6" s="35">
        <f>BZ7</f>
        <v>5.58</v>
      </c>
      <c r="CA6" s="35">
        <f t="shared" si="3"/>
        <v>6.14</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85.8</v>
      </c>
      <c r="CI6" s="35">
        <f>CI7</f>
        <v>85.45</v>
      </c>
      <c r="CJ6" s="35">
        <f>CJ7</f>
        <v>84.98</v>
      </c>
      <c r="CK6" s="35">
        <f>CK7</f>
        <v>84.01</v>
      </c>
      <c r="CL6" s="35">
        <f t="shared" si="5"/>
        <v>83.77</v>
      </c>
      <c r="CM6" s="35">
        <f t="shared" si="5"/>
        <v>57.69</v>
      </c>
      <c r="CN6" s="35">
        <f t="shared" si="5"/>
        <v>58.56</v>
      </c>
      <c r="CO6" s="35">
        <f t="shared" si="5"/>
        <v>57.96</v>
      </c>
      <c r="CP6" s="35">
        <f t="shared" si="5"/>
        <v>56</v>
      </c>
      <c r="CQ6" s="35">
        <f t="shared" si="5"/>
        <v>56.81</v>
      </c>
      <c r="CR6" s="33" t="str">
        <f>IF(CR7="-","【-】","【"&amp;SUBSTITUTE(TEXT(CR7,"#,##0.00"),"-","△")&amp;"】")</f>
        <v>【54.01】</v>
      </c>
      <c r="CS6" s="35">
        <f t="shared" ref="CS6:DB6" si="6">CS7</f>
        <v>89.45</v>
      </c>
      <c r="CT6" s="35">
        <f>CT7</f>
        <v>89.45</v>
      </c>
      <c r="CU6" s="35">
        <f>CU7</f>
        <v>89.45</v>
      </c>
      <c r="CV6" s="35">
        <f>CV7</f>
        <v>89.37</v>
      </c>
      <c r="CW6" s="35">
        <f t="shared" si="6"/>
        <v>86.52</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58.4</v>
      </c>
      <c r="DE6" s="35">
        <f>DE7</f>
        <v>60.31</v>
      </c>
      <c r="DF6" s="35">
        <f>DF7</f>
        <v>61.48</v>
      </c>
      <c r="DG6" s="35">
        <f>DG7</f>
        <v>63.13</v>
      </c>
      <c r="DH6" s="35">
        <f t="shared" si="7"/>
        <v>64.72</v>
      </c>
      <c r="DI6" s="35">
        <f t="shared" si="7"/>
        <v>58.88</v>
      </c>
      <c r="DJ6" s="35">
        <f t="shared" si="7"/>
        <v>59.48</v>
      </c>
      <c r="DK6" s="35">
        <f t="shared" si="7"/>
        <v>60.09</v>
      </c>
      <c r="DL6" s="35">
        <f t="shared" si="7"/>
        <v>60.35</v>
      </c>
      <c r="DM6" s="35">
        <f t="shared" si="7"/>
        <v>61.07</v>
      </c>
      <c r="DN6" s="33" t="str">
        <f>IF(DN7="-","【-】","【"&amp;SUBSTITUTE(TEXT(DN7,"#,##0.00"),"-","△")&amp;"】")</f>
        <v>【60.20】</v>
      </c>
      <c r="DO6" s="35">
        <f t="shared" ref="DO6:DX6" si="8">DO7</f>
        <v>71.47</v>
      </c>
      <c r="DP6" s="35">
        <f>DP7</f>
        <v>71.47</v>
      </c>
      <c r="DQ6" s="35">
        <f>DQ7</f>
        <v>71.47</v>
      </c>
      <c r="DR6" s="35">
        <f>DR7</f>
        <v>71.47</v>
      </c>
      <c r="DS6" s="35">
        <f t="shared" si="8"/>
        <v>71.47</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350000</v>
      </c>
      <c r="L7" s="37" t="s">
        <v>96</v>
      </c>
      <c r="M7" s="38">
        <v>1</v>
      </c>
      <c r="N7" s="38">
        <v>293208</v>
      </c>
      <c r="O7" s="39" t="s">
        <v>97</v>
      </c>
      <c r="P7" s="39">
        <v>93.4</v>
      </c>
      <c r="Q7" s="38">
        <v>10</v>
      </c>
      <c r="R7" s="38">
        <v>302810</v>
      </c>
      <c r="S7" s="37" t="s">
        <v>98</v>
      </c>
      <c r="T7" s="40">
        <v>116.31</v>
      </c>
      <c r="U7" s="40">
        <v>119.83</v>
      </c>
      <c r="V7" s="40">
        <v>127.55</v>
      </c>
      <c r="W7" s="40">
        <v>132.38</v>
      </c>
      <c r="X7" s="40">
        <v>120.35</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1145.8499999999999</v>
      </c>
      <c r="AQ7" s="40">
        <v>1440.59</v>
      </c>
      <c r="AR7" s="40">
        <v>1659.57</v>
      </c>
      <c r="AS7" s="40">
        <v>1358.45</v>
      </c>
      <c r="AT7" s="40">
        <v>2151.9</v>
      </c>
      <c r="AU7" s="40">
        <v>379.14</v>
      </c>
      <c r="AV7" s="40">
        <v>394.58</v>
      </c>
      <c r="AW7" s="40">
        <v>368.36</v>
      </c>
      <c r="AX7" s="40">
        <v>380.84</v>
      </c>
      <c r="AY7" s="40">
        <v>424.64</v>
      </c>
      <c r="AZ7" s="40">
        <v>462.72</v>
      </c>
      <c r="BA7" s="40">
        <v>78.02</v>
      </c>
      <c r="BB7" s="40">
        <v>65.48</v>
      </c>
      <c r="BC7" s="40">
        <v>53.93</v>
      </c>
      <c r="BD7" s="40">
        <v>42.38</v>
      </c>
      <c r="BE7" s="40">
        <v>31.34</v>
      </c>
      <c r="BF7" s="40">
        <v>242.57</v>
      </c>
      <c r="BG7" s="40">
        <v>235.79</v>
      </c>
      <c r="BH7" s="40">
        <v>227.51</v>
      </c>
      <c r="BI7" s="40">
        <v>225.72</v>
      </c>
      <c r="BJ7" s="40">
        <v>217.8</v>
      </c>
      <c r="BK7" s="40">
        <v>233.92</v>
      </c>
      <c r="BL7" s="40">
        <v>116.28</v>
      </c>
      <c r="BM7" s="40">
        <v>119.79</v>
      </c>
      <c r="BN7" s="40">
        <v>127.52</v>
      </c>
      <c r="BO7" s="40">
        <v>132.37</v>
      </c>
      <c r="BP7" s="40">
        <v>120.28</v>
      </c>
      <c r="BQ7" s="40">
        <v>119.17</v>
      </c>
      <c r="BR7" s="40">
        <v>117.72</v>
      </c>
      <c r="BS7" s="40">
        <v>117.69</v>
      </c>
      <c r="BT7" s="40">
        <v>116.75</v>
      </c>
      <c r="BU7" s="40">
        <v>115.48</v>
      </c>
      <c r="BV7" s="40">
        <v>112.31</v>
      </c>
      <c r="BW7" s="40">
        <v>6.35</v>
      </c>
      <c r="BX7" s="40">
        <v>6.16</v>
      </c>
      <c r="BY7" s="40">
        <v>5.79</v>
      </c>
      <c r="BZ7" s="40">
        <v>5.58</v>
      </c>
      <c r="CA7" s="40">
        <v>6.14</v>
      </c>
      <c r="CB7" s="40">
        <v>16.8</v>
      </c>
      <c r="CC7" s="40">
        <v>17.03</v>
      </c>
      <c r="CD7" s="40">
        <v>17.07</v>
      </c>
      <c r="CE7" s="40">
        <v>17.22</v>
      </c>
      <c r="CF7" s="40">
        <v>17.440000000000001</v>
      </c>
      <c r="CG7" s="40">
        <v>19.07</v>
      </c>
      <c r="CH7" s="40">
        <v>85.8</v>
      </c>
      <c r="CI7" s="40">
        <v>85.45</v>
      </c>
      <c r="CJ7" s="40">
        <v>84.98</v>
      </c>
      <c r="CK7" s="40">
        <v>84.01</v>
      </c>
      <c r="CL7" s="40">
        <v>83.77</v>
      </c>
      <c r="CM7" s="40">
        <v>57.69</v>
      </c>
      <c r="CN7" s="40">
        <v>58.56</v>
      </c>
      <c r="CO7" s="40">
        <v>57.96</v>
      </c>
      <c r="CP7" s="40">
        <v>56</v>
      </c>
      <c r="CQ7" s="40">
        <v>56.81</v>
      </c>
      <c r="CR7" s="40">
        <v>54.01</v>
      </c>
      <c r="CS7" s="40">
        <v>89.45</v>
      </c>
      <c r="CT7" s="40">
        <v>89.45</v>
      </c>
      <c r="CU7" s="40">
        <v>89.45</v>
      </c>
      <c r="CV7" s="40">
        <v>89.37</v>
      </c>
      <c r="CW7" s="40">
        <v>86.52</v>
      </c>
      <c r="CX7" s="40">
        <v>79.2</v>
      </c>
      <c r="CY7" s="40">
        <v>80.5</v>
      </c>
      <c r="CZ7" s="40">
        <v>80.540000000000006</v>
      </c>
      <c r="DA7" s="40">
        <v>80.08</v>
      </c>
      <c r="DB7" s="40">
        <v>79.69</v>
      </c>
      <c r="DC7" s="40">
        <v>76.67</v>
      </c>
      <c r="DD7" s="40">
        <v>58.4</v>
      </c>
      <c r="DE7" s="40">
        <v>60.31</v>
      </c>
      <c r="DF7" s="40">
        <v>61.48</v>
      </c>
      <c r="DG7" s="40">
        <v>63.13</v>
      </c>
      <c r="DH7" s="40">
        <v>64.72</v>
      </c>
      <c r="DI7" s="40">
        <v>58.88</v>
      </c>
      <c r="DJ7" s="40">
        <v>59.48</v>
      </c>
      <c r="DK7" s="40">
        <v>60.09</v>
      </c>
      <c r="DL7" s="40">
        <v>60.35</v>
      </c>
      <c r="DM7" s="40">
        <v>61.07</v>
      </c>
      <c r="DN7" s="40">
        <v>60.2</v>
      </c>
      <c r="DO7" s="40">
        <v>71.47</v>
      </c>
      <c r="DP7" s="40">
        <v>71.47</v>
      </c>
      <c r="DQ7" s="40">
        <v>71.47</v>
      </c>
      <c r="DR7" s="40">
        <v>71.47</v>
      </c>
      <c r="DS7" s="40">
        <v>71.47</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116.31</v>
      </c>
      <c r="V11" s="48">
        <f>IF(U6="-",NA(),U6)</f>
        <v>119.83</v>
      </c>
      <c r="W11" s="48">
        <f>IF(V6="-",NA(),V6)</f>
        <v>127.55</v>
      </c>
      <c r="X11" s="48">
        <f>IF(W6="-",NA(),W6)</f>
        <v>132.38</v>
      </c>
      <c r="Y11" s="48">
        <f>IF(X6="-",NA(),X6)</f>
        <v>120.35</v>
      </c>
      <c r="AE11" s="47" t="s">
        <v>23</v>
      </c>
      <c r="AF11" s="48">
        <f>IF(AE6="-",NA(),AE6)</f>
        <v>0</v>
      </c>
      <c r="AG11" s="48">
        <f>IF(AF6="-",NA(),AF6)</f>
        <v>0</v>
      </c>
      <c r="AH11" s="48">
        <f>IF(AG6="-",NA(),AG6)</f>
        <v>0</v>
      </c>
      <c r="AI11" s="48">
        <f>IF(AH6="-",NA(),AH6)</f>
        <v>0</v>
      </c>
      <c r="AJ11" s="48">
        <f>IF(AI6="-",NA(),AI6)</f>
        <v>0</v>
      </c>
      <c r="AP11" s="47" t="s">
        <v>23</v>
      </c>
      <c r="AQ11" s="48">
        <f>IF(AP6="-",NA(),AP6)</f>
        <v>1145.8499999999999</v>
      </c>
      <c r="AR11" s="48">
        <f>IF(AQ6="-",NA(),AQ6)</f>
        <v>1440.59</v>
      </c>
      <c r="AS11" s="48">
        <f>IF(AR6="-",NA(),AR6)</f>
        <v>1659.57</v>
      </c>
      <c r="AT11" s="48">
        <f>IF(AS6="-",NA(),AS6)</f>
        <v>1358.45</v>
      </c>
      <c r="AU11" s="48">
        <f>IF(AT6="-",NA(),AT6)</f>
        <v>2151.9</v>
      </c>
      <c r="BA11" s="47" t="s">
        <v>23</v>
      </c>
      <c r="BB11" s="48">
        <f>IF(BA6="-",NA(),BA6)</f>
        <v>78.02</v>
      </c>
      <c r="BC11" s="48">
        <f>IF(BB6="-",NA(),BB6)</f>
        <v>65.48</v>
      </c>
      <c r="BD11" s="48">
        <f>IF(BC6="-",NA(),BC6)</f>
        <v>53.93</v>
      </c>
      <c r="BE11" s="48">
        <f>IF(BD6="-",NA(),BD6)</f>
        <v>42.38</v>
      </c>
      <c r="BF11" s="48">
        <f>IF(BE6="-",NA(),BE6)</f>
        <v>31.34</v>
      </c>
      <c r="BL11" s="47" t="s">
        <v>23</v>
      </c>
      <c r="BM11" s="48">
        <f>IF(BL6="-",NA(),BL6)</f>
        <v>116.28</v>
      </c>
      <c r="BN11" s="48">
        <f>IF(BM6="-",NA(),BM6)</f>
        <v>119.79</v>
      </c>
      <c r="BO11" s="48">
        <f>IF(BN6="-",NA(),BN6)</f>
        <v>127.52</v>
      </c>
      <c r="BP11" s="48">
        <f>IF(BO6="-",NA(),BO6)</f>
        <v>132.37</v>
      </c>
      <c r="BQ11" s="48">
        <f>IF(BP6="-",NA(),BP6)</f>
        <v>120.28</v>
      </c>
      <c r="BW11" s="47" t="s">
        <v>23</v>
      </c>
      <c r="BX11" s="48">
        <f>IF(BW6="-",NA(),BW6)</f>
        <v>6.35</v>
      </c>
      <c r="BY11" s="48">
        <f>IF(BX6="-",NA(),BX6)</f>
        <v>6.16</v>
      </c>
      <c r="BZ11" s="48">
        <f>IF(BY6="-",NA(),BY6)</f>
        <v>5.79</v>
      </c>
      <c r="CA11" s="48">
        <f>IF(BZ6="-",NA(),BZ6)</f>
        <v>5.58</v>
      </c>
      <c r="CB11" s="48">
        <f>IF(CA6="-",NA(),CA6)</f>
        <v>6.14</v>
      </c>
      <c r="CH11" s="47" t="s">
        <v>23</v>
      </c>
      <c r="CI11" s="48">
        <f>IF(CH6="-",NA(),CH6)</f>
        <v>85.8</v>
      </c>
      <c r="CJ11" s="48">
        <f>IF(CI6="-",NA(),CI6)</f>
        <v>85.45</v>
      </c>
      <c r="CK11" s="48">
        <f>IF(CJ6="-",NA(),CJ6)</f>
        <v>84.98</v>
      </c>
      <c r="CL11" s="48">
        <f>IF(CK6="-",NA(),CK6)</f>
        <v>84.01</v>
      </c>
      <c r="CM11" s="48">
        <f>IF(CL6="-",NA(),CL6)</f>
        <v>83.77</v>
      </c>
      <c r="CS11" s="47" t="s">
        <v>23</v>
      </c>
      <c r="CT11" s="48">
        <f>IF(CS6="-",NA(),CS6)</f>
        <v>89.45</v>
      </c>
      <c r="CU11" s="48">
        <f>IF(CT6="-",NA(),CT6)</f>
        <v>89.45</v>
      </c>
      <c r="CV11" s="48">
        <f>IF(CU6="-",NA(),CU6)</f>
        <v>89.45</v>
      </c>
      <c r="CW11" s="48">
        <f>IF(CV6="-",NA(),CV6)</f>
        <v>89.37</v>
      </c>
      <c r="CX11" s="48">
        <f>IF(CW6="-",NA(),CW6)</f>
        <v>86.52</v>
      </c>
      <c r="DD11" s="47" t="s">
        <v>23</v>
      </c>
      <c r="DE11" s="48">
        <f>IF(DD6="-",NA(),DD6)</f>
        <v>58.4</v>
      </c>
      <c r="DF11" s="48">
        <f>IF(DE6="-",NA(),DE6)</f>
        <v>60.31</v>
      </c>
      <c r="DG11" s="48">
        <f>IF(DF6="-",NA(),DF6)</f>
        <v>61.48</v>
      </c>
      <c r="DH11" s="48">
        <f>IF(DG6="-",NA(),DG6)</f>
        <v>63.13</v>
      </c>
      <c r="DI11" s="48">
        <f>IF(DH6="-",NA(),DH6)</f>
        <v>64.72</v>
      </c>
      <c r="DO11" s="47" t="s">
        <v>23</v>
      </c>
      <c r="DP11" s="48">
        <f>IF(DO6="-",NA(),DO6)</f>
        <v>71.47</v>
      </c>
      <c r="DQ11" s="48">
        <f>IF(DP6="-",NA(),DP6)</f>
        <v>71.47</v>
      </c>
      <c r="DR11" s="48">
        <f>IF(DQ6="-",NA(),DQ6)</f>
        <v>71.47</v>
      </c>
      <c r="DS11" s="48">
        <f>IF(DR6="-",NA(),DR6)</f>
        <v>71.47</v>
      </c>
      <c r="DT11" s="48">
        <f>IF(DS6="-",NA(),DS6)</f>
        <v>71.47</v>
      </c>
      <c r="DZ11" s="47" t="s">
        <v>23</v>
      </c>
      <c r="EA11" s="48">
        <f>IF(DZ6="-",NA(),DZ6)</f>
        <v>0</v>
      </c>
      <c r="EB11" s="48">
        <f>IF(EA6="-",NA(),EA6)</f>
        <v>0</v>
      </c>
      <c r="EC11" s="48">
        <f>IF(EB6="-",NA(),EB6)</f>
        <v>0</v>
      </c>
      <c r="ED11" s="48">
        <f>IF(EC6="-",NA(),EC6)</f>
        <v>0</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2023-01-10T07:40:37Z</cp:lastPrinted>
  <dcterms:created xsi:type="dcterms:W3CDTF">2022-12-01T02:33:41Z</dcterms:created>
  <dcterms:modified xsi:type="dcterms:W3CDTF">2023-01-10T07:40:40Z</dcterms:modified>
  <cp:category/>
</cp:coreProperties>
</file>