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HT025080\work\200_歳出\207_県土担当用（県土・公営企業・繰越）\地方公営企業関係\3決算及び4分\照会\220106【総務省127〆】公営企業に係る経営比較分析表（令和３年度決算）の分析等について（依頼）\03_原課回答\下水\"/>
    </mc:Choice>
  </mc:AlternateContent>
  <workbookProtection workbookAlgorithmName="SHA-512" workbookHashValue="ythd61kSlvdz3+5Uvn5eDPPUGl+5stV8lal0an73b9JwuS8YdKU5QgajbI+XWY0uMXSko3N6eLkzIBVCY0KiGQ==" workbookSaltValue="AJxmiyUhiPia8YV+4ZlY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<sst xmlns="http://schemas.openxmlformats.org/spreadsheetml/2006/main" count="297" uniqueCount="117">
  <si>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</si>
  <si>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</si>
  <si>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</si>
  <si>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</si>
  <si>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</si>
  <si>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</si>
  <si>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</si>
  <si>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</si>
  <si>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</si>
  <si>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</si>
  <si>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</si>
  <si>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</si>
  <si>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</si>
  <si>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</si>
  <si>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</si>
  <si>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</si>
  <si>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</si>
  <si>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</si>
  <si>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</si>
  <si>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</si>
  <si>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</si>
  <si>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</si>
  <si>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</si>
  <si>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</si>
  <si>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</si>
  <si>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</si>
  <si>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</si>
  <si>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</si>
  <si>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</si>
  <si>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</si>
  <si>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</si>
  <si>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</si>
  <si>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</si>
  <si>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</si>
  <si>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</si>
  <si>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</si>
  <si>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</si>
  <si>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</si>
  <si>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</si>
  <si>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</si>
  <si>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</si>
  <si>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</si>
  <si>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</si>
  <si>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</si>
  <si>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</si>
  <si>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</si>
  <si>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</si>
  <si>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</si>
  <si>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</si>
  <si>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</si>
  <si>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</si>
  <si>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</si>
  <si>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</si>
  <si>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</si>
  <si>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</si>
  <si>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</si>
  <si>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</si>
  <si>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</si>
  <si>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</si>
  <si>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</si>
  <si>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</si>
  <si>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</si>
  <si>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</si>
  <si>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</si>
  <si>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</si>
  <si>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</si>
  <si>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</si>
  <si>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</si>
  <si>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</si>
  <si>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</si>
  <si>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</si>
  <si>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</si>
  <si>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</si>
  <si>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</si>
  <si>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</si>
  <si>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</si>
  <si>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</si>
  <si>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</si>
  <si>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</si>
  <si>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</si>
  <si>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</si>
  <si>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</si>
  <si>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</si>
  <si>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</si>
  <si>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</si>
  <si>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</si>
  <si>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</si>
  <si>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</si>
  <si>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</si>
  <si>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</si>
  <si>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</si>
  <si>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</si>
  <si>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</si>
  <si>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</si>
  <si>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</si>
  <si>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</si>
  <si>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</si>
  <si>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</si>
  <si>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</si>
  <si>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</si>
  <si>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</si>
  <si>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</si>
  <si>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</si>
  <si>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</si>
  <si>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</si>
  <si>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</si>
  <si>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</si>
  <si>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</si>
  <si>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</si>
  <si>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</si>
  <si>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</si>
  <si>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</si>
  <si>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</si>
  <si>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</si>
  <si>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流域下水道事業は、直接、使用者から下水道使用料を徴収するのではなく、流域関係市町村等の維持管理負担金で賄われている。また、令和2年度から地方公営企業法の一部を適用している。
　「①収益的収支比率」は、100％を若干下回ったことから、引き続き、下水道事業経営戦略に基づく経営健全化に努めるとともに、下水道ストックマネジメント計画に基づく計画的な施設・設備の更新・維持管理を実施する必要がある。
　「②累積欠損金比率」は、令和３年度から維持管理負担金の精算に係る会計処理を見直したことに伴い増加している。引き続き、経営改善を図っていく必要がある。
　「③流動比率」は、維持管理負担金の精算金を２ヶ年分計上したことに伴い、流動資産が減少し、100％を下回っている。
　「④企業債残高対事業規模比率」は、企業債発行額よりも企業債償還額が上回っており、企業債残高は減少傾向にある。
　「⑥汚水処理原価」は、類似団体と比較し高い水準にあることから、投資の効率化や維持管理費の見直しをする余地について、今後検討していく必要がある。
　「⑦施設利用率」は、類似団体と比較して高い水準であり、遊休化した施設や過大なスペックが少ないと考えられ、現在の利用状況に対して適切な施設規模になっている。
　「⑧水洗化率」は、引き続き、水洗化率向上の取組を進めるとともに、地理的要因や将来の見込みも踏まえ、対応を検討する。
</t>
    <rPh sb="210" eb="212">
      <t>レイワ</t>
    </rPh>
    <rPh sb="213" eb="215">
      <t>ネンド</t>
    </rPh>
    <rPh sb="217" eb="219">
      <t>イジ</t>
    </rPh>
    <rPh sb="219" eb="221">
      <t>カンリ</t>
    </rPh>
    <rPh sb="221" eb="224">
      <t>フタンキン</t>
    </rPh>
    <rPh sb="225" eb="227">
      <t>セイサン</t>
    </rPh>
    <rPh sb="228" eb="229">
      <t>カカ</t>
    </rPh>
    <rPh sb="230" eb="232">
      <t>カイケイ</t>
    </rPh>
    <rPh sb="232" eb="234">
      <t>ショリ</t>
    </rPh>
    <rPh sb="235" eb="237">
      <t>ミナオ</t>
    </rPh>
    <rPh sb="242" eb="243">
      <t>トモナ</t>
    </rPh>
    <rPh sb="244" eb="246">
      <t>ゾウカ</t>
    </rPh>
    <rPh sb="266" eb="268">
      <t>ヒツヨウ</t>
    </rPh>
    <rPh sb="283" eb="285">
      <t>イジ</t>
    </rPh>
    <rPh sb="285" eb="287">
      <t>カンリ</t>
    </rPh>
    <rPh sb="287" eb="290">
      <t>フタンキン</t>
    </rPh>
    <rPh sb="291" eb="294">
      <t>セイサンキン</t>
    </rPh>
    <rPh sb="297" eb="298">
      <t>ネン</t>
    </rPh>
    <rPh sb="298" eb="299">
      <t>ブン</t>
    </rPh>
    <rPh sb="299" eb="301">
      <t>ケイジョウ</t>
    </rPh>
    <rPh sb="306" eb="307">
      <t>トモナ</t>
    </rPh>
    <phoneticPr fontId="4"/>
  </si>
  <si>
    <t>　「①有形固定資産減価償却率」は増加傾向にあり、施設の老朽化が進んでいる。このため、可能な限り既存施設を活用し、ライフサイクルコストの低減を図りつつ、必要なものについては改築更新を実施することで持続的な下水道機能の確保を図っていく必要がある。
　「②管渠老朽化率」及び「③管渠改善率」は、供用開始後３０年程度であり、これまで大規模な管路改修の必要がなかったことから０となっているが、計画的な調査など状態監視を行うことで今後も継続して適切な維持管理に努めていく。</t>
    <phoneticPr fontId="4"/>
  </si>
  <si>
    <t>　今後は、令和3年に策定した青森県下水道事業経営戦略に基づき、現状と将来の見通しを踏まえた経営改善に努めるとともに、下水道ストックマネジメント計画に基づき、重要度の高い設備から予防保全や改築を実施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</si>
</sst>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DC1-4BF7-AF38-1E3A4BB31B8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4DC1-4BF7-AF38-1E3A4BB31B8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81.22</c:v>
                </c:pt>
                <c:pt idx="4">
                  <c:v>78.23</c:v>
                </c:pt>
              </c:numCache>
            </c:numRef>
          </c:val>
          <c:extLst>
            <c:ext xmlns:c16="http://schemas.microsoft.com/office/drawing/2014/chart" uri="{C3380CC4-5D6E-409C-BE32-E72D297353CC}">
              <c16:uniqueId val="{00000000-FBCB-49A0-8BA5-FDDCB3A036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FBCB-49A0-8BA5-FDDCB3A036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89.84</c:v>
                </c:pt>
                <c:pt idx="4">
                  <c:v>89.98</c:v>
                </c:pt>
              </c:numCache>
            </c:numRef>
          </c:val>
          <c:extLst>
            <c:ext xmlns:c16="http://schemas.microsoft.com/office/drawing/2014/chart" uri="{C3380CC4-5D6E-409C-BE32-E72D297353CC}">
              <c16:uniqueId val="{00000000-3F2C-4961-8F80-6BC1D5D2B8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3F2C-4961-8F80-6BC1D5D2B8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99.97</c:v>
                </c:pt>
                <c:pt idx="4">
                  <c:v>96.94</c:v>
                </c:pt>
              </c:numCache>
            </c:numRef>
          </c:val>
          <c:extLst>
            <c:ext xmlns:c16="http://schemas.microsoft.com/office/drawing/2014/chart" uri="{C3380CC4-5D6E-409C-BE32-E72D297353CC}">
              <c16:uniqueId val="{00000000-5196-4D08-BE6C-87A1E0B228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5196-4D08-BE6C-87A1E0B228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5.59</c:v>
                </c:pt>
                <c:pt idx="4">
                  <c:v>11.06</c:v>
                </c:pt>
              </c:numCache>
            </c:numRef>
          </c:val>
          <c:extLst>
            <c:ext xmlns:c16="http://schemas.microsoft.com/office/drawing/2014/chart" uri="{C3380CC4-5D6E-409C-BE32-E72D297353CC}">
              <c16:uniqueId val="{00000000-4BD2-4B46-A24C-6EE8227479E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4BD2-4B46-A24C-6EE8227479E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13-4442-A16C-11C6FC0CCC5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8713-4442-A16C-11C6FC0CCC5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6.84</c:v>
                </c:pt>
                <c:pt idx="4">
                  <c:v>11.24</c:v>
                </c:pt>
              </c:numCache>
            </c:numRef>
          </c:val>
          <c:extLst>
            <c:ext xmlns:c16="http://schemas.microsoft.com/office/drawing/2014/chart" uri="{C3380CC4-5D6E-409C-BE32-E72D297353CC}">
              <c16:uniqueId val="{00000000-1C24-45EA-9858-F939398A6CE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1C24-45EA-9858-F939398A6CE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74.180000000000007</c:v>
                </c:pt>
                <c:pt idx="4">
                  <c:v>74.34</c:v>
                </c:pt>
              </c:numCache>
            </c:numRef>
          </c:val>
          <c:extLst>
            <c:ext xmlns:c16="http://schemas.microsoft.com/office/drawing/2014/chart" uri="{C3380CC4-5D6E-409C-BE32-E72D297353CC}">
              <c16:uniqueId val="{00000000-F379-44DB-8479-7005AF06C84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F379-44DB-8479-7005AF06C84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250.72</c:v>
                </c:pt>
                <c:pt idx="4">
                  <c:v>241.82</c:v>
                </c:pt>
              </c:numCache>
            </c:numRef>
          </c:val>
          <c:extLst>
            <c:ext xmlns:c16="http://schemas.microsoft.com/office/drawing/2014/chart" uri="{C3380CC4-5D6E-409C-BE32-E72D297353CC}">
              <c16:uniqueId val="{00000000-BE01-4BC7-B85B-A15CAAB3A2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BE01-4BC7-B85B-A15CAAB3A2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B74-4000-A189-4FF2D9AA5C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B74-4000-A189-4FF2D9AA5C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168.42</c:v>
                </c:pt>
                <c:pt idx="4">
                  <c:v>174.26</c:v>
                </c:pt>
              </c:numCache>
            </c:numRef>
          </c:val>
          <c:extLst>
            <c:ext xmlns:c16="http://schemas.microsoft.com/office/drawing/2014/chart" uri="{C3380CC4-5D6E-409C-BE32-E72D297353CC}">
              <c16:uniqueId val="{00000000-E85F-459E-A9DB-5F414ABDE1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E85F-459E-A9DB-5F414ABDE1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青森県</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流域下水道</v>
      </c>
      <c r="Q8" s="60"/>
      <c r="R8" s="60"/>
      <c r="S8" s="60"/>
      <c r="T8" s="60"/>
      <c r="U8" s="60"/>
      <c r="V8" s="60"/>
      <c r="W8" s="60" t="str">
        <f>データ!L6</f>
        <v>E1</v>
      </c>
      <c r="X8" s="60"/>
      <c r="Y8" s="60"/>
      <c r="Z8" s="60"/>
      <c r="AA8" s="60"/>
      <c r="AB8" s="60"/>
      <c r="AC8" s="60"/>
      <c r="AD8" s="61" t="str">
        <f>データ!$M$6</f>
        <v>非設置</v>
      </c>
      <c r="AE8" s="61"/>
      <c r="AF8" s="61"/>
      <c r="AG8" s="61"/>
      <c r="AH8" s="61"/>
      <c r="AI8" s="61"/>
      <c r="AJ8" s="61"/>
      <c r="AK8" s="3"/>
      <c r="AL8" s="49">
        <f>データ!S6</f>
        <v>1243081</v>
      </c>
      <c r="AM8" s="49"/>
      <c r="AN8" s="49"/>
      <c r="AO8" s="49"/>
      <c r="AP8" s="49"/>
      <c r="AQ8" s="49"/>
      <c r="AR8" s="49"/>
      <c r="AS8" s="49"/>
      <c r="AT8" s="48">
        <f>データ!T6</f>
        <v>9645.66</v>
      </c>
      <c r="AU8" s="48"/>
      <c r="AV8" s="48"/>
      <c r="AW8" s="48"/>
      <c r="AX8" s="48"/>
      <c r="AY8" s="48"/>
      <c r="AZ8" s="48"/>
      <c r="BA8" s="48"/>
      <c r="BB8" s="48">
        <f>データ!U6</f>
        <v>128.87</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83.63</v>
      </c>
      <c r="J10" s="48"/>
      <c r="K10" s="48"/>
      <c r="L10" s="48"/>
      <c r="M10" s="48"/>
      <c r="N10" s="48"/>
      <c r="O10" s="48"/>
      <c r="P10" s="48">
        <f>データ!P6</f>
        <v>33.94</v>
      </c>
      <c r="Q10" s="48"/>
      <c r="R10" s="48"/>
      <c r="S10" s="48"/>
      <c r="T10" s="48"/>
      <c r="U10" s="48"/>
      <c r="V10" s="48"/>
      <c r="W10" s="48">
        <f>データ!Q6</f>
        <v>82.75</v>
      </c>
      <c r="X10" s="48"/>
      <c r="Y10" s="48"/>
      <c r="Z10" s="48"/>
      <c r="AA10" s="48"/>
      <c r="AB10" s="48"/>
      <c r="AC10" s="48"/>
      <c r="AD10" s="49">
        <f>データ!R6</f>
        <v>0</v>
      </c>
      <c r="AE10" s="49"/>
      <c r="AF10" s="49"/>
      <c r="AG10" s="49"/>
      <c r="AH10" s="49"/>
      <c r="AI10" s="49"/>
      <c r="AJ10" s="49"/>
      <c r="AK10" s="2"/>
      <c r="AL10" s="49">
        <f>データ!V6</f>
        <v>277748</v>
      </c>
      <c r="AM10" s="49"/>
      <c r="AN10" s="49"/>
      <c r="AO10" s="49"/>
      <c r="AP10" s="49"/>
      <c r="AQ10" s="49"/>
      <c r="AR10" s="49"/>
      <c r="AS10" s="49"/>
      <c r="AT10" s="48">
        <f>データ!W6</f>
        <v>87.71</v>
      </c>
      <c r="AU10" s="48"/>
      <c r="AV10" s="48"/>
      <c r="AW10" s="48"/>
      <c r="AX10" s="48"/>
      <c r="AY10" s="48"/>
      <c r="AZ10" s="48"/>
      <c r="BA10" s="48"/>
      <c r="BB10" s="48">
        <f>データ!X6</f>
        <v>3166.66</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3cexKMBypdcwo1HMozDU4lfTx9BGeTewwyOvi+isGjO9OiUSAgOodC0RaZPqK5Rc2wdwcMHaae7LtCYtV++RYw==" saltValue="3JVab8a8pCyMotkhJlc58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20001</v>
      </c>
      <c r="D6" s="19">
        <f t="shared" si="3"/>
        <v>46</v>
      </c>
      <c r="E6" s="19">
        <f t="shared" si="3"/>
        <v>17</v>
      </c>
      <c r="F6" s="19">
        <f t="shared" si="3"/>
        <v>3</v>
      </c>
      <c r="G6" s="19">
        <f t="shared" si="3"/>
        <v>0</v>
      </c>
      <c r="H6" s="19" t="str">
        <f t="shared" si="3"/>
        <v>青森県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83.63</v>
      </c>
      <c r="P6" s="20">
        <f t="shared" si="3"/>
        <v>33.94</v>
      </c>
      <c r="Q6" s="20">
        <f t="shared" si="3"/>
        <v>82.75</v>
      </c>
      <c r="R6" s="20">
        <f t="shared" si="3"/>
        <v>0</v>
      </c>
      <c r="S6" s="20">
        <f t="shared" si="3"/>
        <v>1243081</v>
      </c>
      <c r="T6" s="20">
        <f t="shared" si="3"/>
        <v>9645.66</v>
      </c>
      <c r="U6" s="20">
        <f t="shared" si="3"/>
        <v>128.87</v>
      </c>
      <c r="V6" s="20">
        <f t="shared" si="3"/>
        <v>277748</v>
      </c>
      <c r="W6" s="20">
        <f t="shared" si="3"/>
        <v>87.71</v>
      </c>
      <c r="X6" s="20">
        <f t="shared" si="3"/>
        <v>3166.66</v>
      </c>
      <c r="Y6" s="21" t="str">
        <f>IF(Y7="",NA(),Y7)</f>
        <v>-</v>
      </c>
      <c r="Z6" s="21" t="str">
        <f t="shared" ref="Z6:AH6" si="4">IF(Z7="",NA(),Z7)</f>
        <v>-</v>
      </c>
      <c r="AA6" s="21" t="str">
        <f t="shared" si="4"/>
        <v>-</v>
      </c>
      <c r="AB6" s="21">
        <f t="shared" si="4"/>
        <v>99.97</v>
      </c>
      <c r="AC6" s="21">
        <f t="shared" si="4"/>
        <v>96.94</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1">
        <f t="shared" si="5"/>
        <v>6.84</v>
      </c>
      <c r="AN6" s="21">
        <f t="shared" si="5"/>
        <v>11.24</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74.180000000000007</v>
      </c>
      <c r="AY6" s="21">
        <f t="shared" si="6"/>
        <v>74.34</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250.72</v>
      </c>
      <c r="BJ6" s="21">
        <f t="shared" si="7"/>
        <v>241.82</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168.42</v>
      </c>
      <c r="CF6" s="21">
        <f t="shared" si="9"/>
        <v>174.26</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81.22</v>
      </c>
      <c r="CQ6" s="21">
        <f t="shared" si="10"/>
        <v>78.23</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89.84</v>
      </c>
      <c r="DB6" s="21">
        <f t="shared" si="11"/>
        <v>89.98</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5.59</v>
      </c>
      <c r="DM6" s="21">
        <f t="shared" si="12"/>
        <v>11.06</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15">
      <c r="A7" s="14"/>
      <c r="B7" s="23">
        <v>2021</v>
      </c>
      <c r="C7" s="23">
        <v>20001</v>
      </c>
      <c r="D7" s="23">
        <v>46</v>
      </c>
      <c r="E7" s="23">
        <v>17</v>
      </c>
      <c r="F7" s="23">
        <v>3</v>
      </c>
      <c r="G7" s="23">
        <v>0</v>
      </c>
      <c r="H7" s="23" t="s">
        <v>96</v>
      </c>
      <c r="I7" s="23" t="s">
        <v>97</v>
      </c>
      <c r="J7" s="23" t="s">
        <v>98</v>
      </c>
      <c r="K7" s="23" t="s">
        <v>99</v>
      </c>
      <c r="L7" s="23" t="s">
        <v>100</v>
      </c>
      <c r="M7" s="23" t="s">
        <v>101</v>
      </c>
      <c r="N7" s="24" t="s">
        <v>102</v>
      </c>
      <c r="O7" s="24">
        <v>83.63</v>
      </c>
      <c r="P7" s="24">
        <v>33.94</v>
      </c>
      <c r="Q7" s="24">
        <v>82.75</v>
      </c>
      <c r="R7" s="24">
        <v>0</v>
      </c>
      <c r="S7" s="24">
        <v>1243081</v>
      </c>
      <c r="T7" s="24">
        <v>9645.66</v>
      </c>
      <c r="U7" s="24">
        <v>128.87</v>
      </c>
      <c r="V7" s="24">
        <v>277748</v>
      </c>
      <c r="W7" s="24">
        <v>87.71</v>
      </c>
      <c r="X7" s="24">
        <v>3166.66</v>
      </c>
      <c r="Y7" s="24" t="s">
        <v>102</v>
      </c>
      <c r="Z7" s="24" t="s">
        <v>102</v>
      </c>
      <c r="AA7" s="24" t="s">
        <v>102</v>
      </c>
      <c r="AB7" s="24">
        <v>99.97</v>
      </c>
      <c r="AC7" s="24">
        <v>96.94</v>
      </c>
      <c r="AD7" s="24" t="s">
        <v>102</v>
      </c>
      <c r="AE7" s="24" t="s">
        <v>102</v>
      </c>
      <c r="AF7" s="24" t="s">
        <v>102</v>
      </c>
      <c r="AG7" s="24">
        <v>101.63</v>
      </c>
      <c r="AH7" s="24">
        <v>100.14</v>
      </c>
      <c r="AI7" s="24">
        <v>100.18</v>
      </c>
      <c r="AJ7" s="24" t="s">
        <v>102</v>
      </c>
      <c r="AK7" s="24" t="s">
        <v>102</v>
      </c>
      <c r="AL7" s="24" t="s">
        <v>102</v>
      </c>
      <c r="AM7" s="24">
        <v>6.84</v>
      </c>
      <c r="AN7" s="24">
        <v>11.24</v>
      </c>
      <c r="AO7" s="24" t="s">
        <v>102</v>
      </c>
      <c r="AP7" s="24" t="s">
        <v>102</v>
      </c>
      <c r="AQ7" s="24" t="s">
        <v>102</v>
      </c>
      <c r="AR7" s="24">
        <v>9.1</v>
      </c>
      <c r="AS7" s="24">
        <v>10.71</v>
      </c>
      <c r="AT7" s="24">
        <v>10.64</v>
      </c>
      <c r="AU7" s="24" t="s">
        <v>102</v>
      </c>
      <c r="AV7" s="24" t="s">
        <v>102</v>
      </c>
      <c r="AW7" s="24" t="s">
        <v>102</v>
      </c>
      <c r="AX7" s="24">
        <v>74.180000000000007</v>
      </c>
      <c r="AY7" s="24">
        <v>74.34</v>
      </c>
      <c r="AZ7" s="24" t="s">
        <v>102</v>
      </c>
      <c r="BA7" s="24" t="s">
        <v>102</v>
      </c>
      <c r="BB7" s="24" t="s">
        <v>102</v>
      </c>
      <c r="BC7" s="24">
        <v>101.14</v>
      </c>
      <c r="BD7" s="24">
        <v>104.74</v>
      </c>
      <c r="BE7" s="24">
        <v>104.34</v>
      </c>
      <c r="BF7" s="24" t="s">
        <v>102</v>
      </c>
      <c r="BG7" s="24" t="s">
        <v>102</v>
      </c>
      <c r="BH7" s="24" t="s">
        <v>102</v>
      </c>
      <c r="BI7" s="24">
        <v>250.72</v>
      </c>
      <c r="BJ7" s="24">
        <v>241.82</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168.42</v>
      </c>
      <c r="CF7" s="24">
        <v>174.26</v>
      </c>
      <c r="CG7" s="24" t="s">
        <v>102</v>
      </c>
      <c r="CH7" s="24" t="s">
        <v>102</v>
      </c>
      <c r="CI7" s="24" t="s">
        <v>102</v>
      </c>
      <c r="CJ7" s="24">
        <v>50.67</v>
      </c>
      <c r="CK7" s="24">
        <v>48.7</v>
      </c>
      <c r="CL7" s="24">
        <v>48.89</v>
      </c>
      <c r="CM7" s="24" t="s">
        <v>102</v>
      </c>
      <c r="CN7" s="24" t="s">
        <v>102</v>
      </c>
      <c r="CO7" s="24" t="s">
        <v>102</v>
      </c>
      <c r="CP7" s="24">
        <v>81.22</v>
      </c>
      <c r="CQ7" s="24">
        <v>78.23</v>
      </c>
      <c r="CR7" s="24" t="s">
        <v>102</v>
      </c>
      <c r="CS7" s="24" t="s">
        <v>102</v>
      </c>
      <c r="CT7" s="24" t="s">
        <v>102</v>
      </c>
      <c r="CU7" s="24">
        <v>68.2</v>
      </c>
      <c r="CV7" s="24">
        <v>68.05</v>
      </c>
      <c r="CW7" s="24">
        <v>68.03</v>
      </c>
      <c r="CX7" s="24" t="s">
        <v>102</v>
      </c>
      <c r="CY7" s="24" t="s">
        <v>102</v>
      </c>
      <c r="CZ7" s="24" t="s">
        <v>102</v>
      </c>
      <c r="DA7" s="24">
        <v>89.84</v>
      </c>
      <c r="DB7" s="24">
        <v>89.98</v>
      </c>
      <c r="DC7" s="24" t="s">
        <v>102</v>
      </c>
      <c r="DD7" s="24" t="s">
        <v>102</v>
      </c>
      <c r="DE7" s="24" t="s">
        <v>102</v>
      </c>
      <c r="DF7" s="24">
        <v>94.01</v>
      </c>
      <c r="DG7" s="24">
        <v>94.14</v>
      </c>
      <c r="DH7" s="24">
        <v>94.07</v>
      </c>
      <c r="DI7" s="24" t="s">
        <v>102</v>
      </c>
      <c r="DJ7" s="24" t="s">
        <v>102</v>
      </c>
      <c r="DK7" s="24" t="s">
        <v>102</v>
      </c>
      <c r="DL7" s="24">
        <v>5.59</v>
      </c>
      <c r="DM7" s="24">
        <v>11.06</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0</v>
      </c>
      <c r="EI7" s="24">
        <v>0</v>
      </c>
      <c r="EJ7" s="24" t="s">
        <v>102</v>
      </c>
      <c r="EK7" s="24" t="s">
        <v>102</v>
      </c>
      <c r="EL7" s="24" t="s">
        <v>102</v>
      </c>
      <c r="EM7" s="24">
        <v>1.87</v>
      </c>
      <c r="EN7" s="24">
        <v>0.1</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2023-01-12T23:36:16Z</dcterms:created>
  <dcterms:modified xsi:type="dcterms:W3CDTF">2023-01-24T01:46:20Z</dcterms:modified>
  <cp:category/>
</cp:coreProperties>
</file>