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CHT025080\work\200_歳出\207_県土担当用（県土・公営企業・繰越）\地方公営企業関係\3決算及び4分\照会\220106【総務省127〆】公営企業に係る経営比較分析表（令和３年度決算）の分析等について（依頼）\03_原課回答\下水\"/>
    </mc:Choice>
  </mc:AlternateContent>
  <workbookProtection workbookAlgorithmName="SHA-512" workbookHashValue="OEFdO3q2ygwLgvxJmDNHDu0D+uAPsMPV3KnsmBb42gvTJLZqbMS2eKUXXsmxvp0iDF1h1dafSsHZ+r/2cfgs1g==" workbookSaltValue="W2DoK89P1ezYFHfZCMsBm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<sst xmlns="http://schemas.openxmlformats.org/spreadsheetml/2006/main" count="297" uniqueCount="117">
  <si>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</si>
  <si>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</si>
  <si>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</si>
  <si>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</si>
  <si>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</si>
  <si>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</si>
  <si>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</si>
  <si>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</si>
  <si>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</si>
  <si>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</si>
  <si>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</si>
  <si>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</si>
  <si>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</si>
  <si>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</si>
  <si>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</si>
  <si>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</si>
  <si>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</si>
  <si>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</si>
  <si>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</si>
  <si>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</si>
  <si>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</si>
  <si>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</si>
  <si>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</si>
  <si>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</si>
  <si>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</si>
  <si>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</si>
  <si>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</si>
  <si>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</si>
  <si>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</si>
  <si>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</si>
  <si>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</si>
  <si>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</si>
  <si>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</si>
  <si>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</si>
  <si>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</si>
  <si>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</si>
  <si>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</si>
  <si>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</si>
  <si>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</si>
  <si>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</si>
  <si>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</si>
  <si>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</si>
  <si>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</si>
  <si>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</si>
  <si>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</si>
  <si>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</si>
  <si>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</si>
  <si>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</si>
  <si>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</si>
  <si>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</si>
  <si>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</si>
  <si>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</si>
  <si>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</si>
  <si>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</si>
  <si>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</si>
  <si>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</si>
  <si>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</si>
  <si>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</si>
  <si>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</si>
  <si>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</si>
  <si>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</si>
  <si>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</si>
  <si>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</si>
  <si>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</si>
  <si>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</si>
  <si>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</si>
  <si>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</si>
  <si>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</si>
  <si>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</si>
  <si>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</si>
  <si>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</si>
  <si>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</si>
  <si>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</si>
  <si>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</si>
  <si>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</si>
  <si>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</si>
  <si>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</si>
  <si>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</si>
  <si>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</si>
  <si>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</si>
  <si>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</si>
  <si>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</si>
  <si>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</si>
  <si>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</si>
  <si>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</si>
  <si>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</si>
  <si>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</si>
  <si>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</si>
  <si>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</si>
  <si>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</si>
  <si>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</si>
  <si>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</si>
  <si>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</si>
  <si>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</si>
  <si>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</si>
  <si>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</si>
  <si>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</si>
  <si>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</si>
  <si>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</si>
  <si>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</si>
  <si>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</si>
  <si>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</si>
  <si>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</si>
  <si>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</si>
  <si>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</si>
  <si>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</si>
  <si>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</si>
  <si>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</si>
  <si>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</si>
  <si>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</si>
  <si>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</si>
  <si>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</si>
  <si>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</si>
  <si>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</si>
  <si>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十和田湖特定環境保全公共下水道は、県内有数の観光地である十和田湖の水質改善のために実施された事業である。
　「①収益的収支比率」は、100％を上回っているが、近年の観光客の減少等に伴い、下水道使用料は減少傾向にあり、また、多額の他会計負担金に依存していることから、経営改善に向けた取組が必要である。
　「②累積欠損金比率」は、令和３年度決算においては減少しており、引き続き、経営改善を図っていく。
　「③流動比率」は、100％を上回っているが、流動比率が減少しているため、今後注視する必要がある。
　「④企業債残高対事業規模比率」は、建設改良費の財源に県債を充当していないことから、０となっている。
　「⑤経費回収率」は、汚水処理費に秋田県分が含まれていることから、低い値となっている。
　「⑥汚水処理原価」は、⑤と同様、汚水処理費に秋田県分の費用が含まれていることから、高い値となっている。
　「⑦施設利用率」は、当事業が観光客をメインとした事業であり、観光シーズンにあわせて施設が整備されていることから、年間を通した施設利用率は低い値となっている。
　「⑧水洗化率」は、類似事業と比較して、高い値となっている。今後も、水洗化率向上の取組を進めるとともに、地理的要因や将来の見込みも踏まえ、対応を検討する必要がある。</t>
    <rPh sb="164" eb="166">
      <t>レイワ</t>
    </rPh>
    <rPh sb="167" eb="169">
      <t>ネンド</t>
    </rPh>
    <rPh sb="169" eb="171">
      <t>ケッサン</t>
    </rPh>
    <rPh sb="176" eb="178">
      <t>ゲンショウ</t>
    </rPh>
    <rPh sb="223" eb="225">
      <t>リュウドウ</t>
    </rPh>
    <rPh sb="225" eb="227">
      <t>ヒリツ</t>
    </rPh>
    <rPh sb="228" eb="230">
      <t>ゲンショウ</t>
    </rPh>
    <rPh sb="237" eb="239">
      <t>コンゴ</t>
    </rPh>
    <rPh sb="239" eb="241">
      <t>チュウシ</t>
    </rPh>
    <rPh sb="243" eb="245">
      <t>ヒツヨウ</t>
    </rPh>
    <phoneticPr fontId="4"/>
  </si>
  <si>
    <t>　「①有形固定資産減価償却率」は増加傾向にあり、施設の老朽化が進んでいる。このため、可能な限り既存施設を活用し、ライフサイクルコストの低減を図りつつ、必要なものについては改築更新を実施することで持続的な下水道機能の確保を図っていく必要がある。
　「②管渠老朽化率」及び「③管渠改善率」は、供用開始後３０年程度であり、これまで大規模な管路改修の必要がなかったことから０となっているが、計画的な調査など状態監視を行うことで今後も継続して適切な維持管理に努めていく。</t>
    <rPh sb="115" eb="117">
      <t>ヒツヨウ</t>
    </rPh>
    <phoneticPr fontId="4"/>
  </si>
  <si>
    <t>　施設については、観光シーズンの宿泊者等を想定して整備されているため、近年の観光需要の低迷も併せて、年間を通した下水道事業の経営という面では厳しいものとなっている。
　今後は、令和3年に策定した青森県下水道事業経営戦略に基づき、現状と将来の見通しを踏まえた経営改善に努めるとともに、下水道ストックマネジメント計画に基づき、重要度の高い設備から予防保全や改築を実施す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</si>
</sst>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1EF-4B49-A94B-7C3DAA72B4E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0.27</c:v>
                </c:pt>
              </c:numCache>
            </c:numRef>
          </c:val>
          <c:smooth val="0"/>
          <c:extLst>
            <c:ext xmlns:c16="http://schemas.microsoft.com/office/drawing/2014/chart" uri="{C3380CC4-5D6E-409C-BE32-E72D297353CC}">
              <c16:uniqueId val="{00000001-A1EF-4B49-A94B-7C3DAA72B4E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c:v>
                </c:pt>
                <c:pt idx="4">
                  <c:v>4.4000000000000004</c:v>
                </c:pt>
              </c:numCache>
            </c:numRef>
          </c:val>
          <c:extLst>
            <c:ext xmlns:c16="http://schemas.microsoft.com/office/drawing/2014/chart" uri="{C3380CC4-5D6E-409C-BE32-E72D297353CC}">
              <c16:uniqueId val="{00000000-8DDC-4DB0-AE0B-A2D96868F01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44.24</c:v>
                </c:pt>
              </c:numCache>
            </c:numRef>
          </c:val>
          <c:smooth val="0"/>
          <c:extLst>
            <c:ext xmlns:c16="http://schemas.microsoft.com/office/drawing/2014/chart" uri="{C3380CC4-5D6E-409C-BE32-E72D297353CC}">
              <c16:uniqueId val="{00000001-8DDC-4DB0-AE0B-A2D96868F01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96.74</c:v>
                </c:pt>
                <c:pt idx="4">
                  <c:v>97.56</c:v>
                </c:pt>
              </c:numCache>
            </c:numRef>
          </c:val>
          <c:extLst>
            <c:ext xmlns:c16="http://schemas.microsoft.com/office/drawing/2014/chart" uri="{C3380CC4-5D6E-409C-BE32-E72D297353CC}">
              <c16:uniqueId val="{00000000-9039-4C97-8C5A-AA4E35C5C73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88.15</c:v>
                </c:pt>
              </c:numCache>
            </c:numRef>
          </c:val>
          <c:smooth val="0"/>
          <c:extLst>
            <c:ext xmlns:c16="http://schemas.microsoft.com/office/drawing/2014/chart" uri="{C3380CC4-5D6E-409C-BE32-E72D297353CC}">
              <c16:uniqueId val="{00000001-9039-4C97-8C5A-AA4E35C5C73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102.94</c:v>
                </c:pt>
                <c:pt idx="4">
                  <c:v>101.71</c:v>
                </c:pt>
              </c:numCache>
            </c:numRef>
          </c:val>
          <c:extLst>
            <c:ext xmlns:c16="http://schemas.microsoft.com/office/drawing/2014/chart" uri="{C3380CC4-5D6E-409C-BE32-E72D297353CC}">
              <c16:uniqueId val="{00000000-DE21-4933-AF67-C4F1B9B164B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104.11</c:v>
                </c:pt>
              </c:numCache>
            </c:numRef>
          </c:val>
          <c:smooth val="0"/>
          <c:extLst>
            <c:ext xmlns:c16="http://schemas.microsoft.com/office/drawing/2014/chart" uri="{C3380CC4-5D6E-409C-BE32-E72D297353CC}">
              <c16:uniqueId val="{00000001-DE21-4933-AF67-C4F1B9B164B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5.05</c:v>
                </c:pt>
                <c:pt idx="4">
                  <c:v>10.09</c:v>
                </c:pt>
              </c:numCache>
            </c:numRef>
          </c:val>
          <c:extLst>
            <c:ext xmlns:c16="http://schemas.microsoft.com/office/drawing/2014/chart" uri="{C3380CC4-5D6E-409C-BE32-E72D297353CC}">
              <c16:uniqueId val="{00000000-376D-4EC8-A37B-AAEBCEA2627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31.73</c:v>
                </c:pt>
              </c:numCache>
            </c:numRef>
          </c:val>
          <c:smooth val="0"/>
          <c:extLst>
            <c:ext xmlns:c16="http://schemas.microsoft.com/office/drawing/2014/chart" uri="{C3380CC4-5D6E-409C-BE32-E72D297353CC}">
              <c16:uniqueId val="{00000001-376D-4EC8-A37B-AAEBCEA2627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DC0-4454-BDB5-E20B4E88D9C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formatCode="#,##0.00;&quot;△&quot;#,##0.00">
                  <c:v>0</c:v>
                </c:pt>
              </c:numCache>
            </c:numRef>
          </c:val>
          <c:smooth val="0"/>
          <c:extLst>
            <c:ext xmlns:c16="http://schemas.microsoft.com/office/drawing/2014/chart" uri="{C3380CC4-5D6E-409C-BE32-E72D297353CC}">
              <c16:uniqueId val="{00000001-9DC0-4454-BDB5-E20B4E88D9C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21.85</c:v>
                </c:pt>
                <c:pt idx="4">
                  <c:v>11.86</c:v>
                </c:pt>
              </c:numCache>
            </c:numRef>
          </c:val>
          <c:extLst>
            <c:ext xmlns:c16="http://schemas.microsoft.com/office/drawing/2014/chart" uri="{C3380CC4-5D6E-409C-BE32-E72D297353CC}">
              <c16:uniqueId val="{00000000-5892-440E-A40F-BC1B4694404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46.91</c:v>
                </c:pt>
              </c:numCache>
            </c:numRef>
          </c:val>
          <c:smooth val="0"/>
          <c:extLst>
            <c:ext xmlns:c16="http://schemas.microsoft.com/office/drawing/2014/chart" uri="{C3380CC4-5D6E-409C-BE32-E72D297353CC}">
              <c16:uniqueId val="{00000001-5892-440E-A40F-BC1B4694404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225.77</c:v>
                </c:pt>
                <c:pt idx="4">
                  <c:v>175.63</c:v>
                </c:pt>
              </c:numCache>
            </c:numRef>
          </c:val>
          <c:extLst>
            <c:ext xmlns:c16="http://schemas.microsoft.com/office/drawing/2014/chart" uri="{C3380CC4-5D6E-409C-BE32-E72D297353CC}">
              <c16:uniqueId val="{00000000-94D2-43A3-9B3B-475F63F0B19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44.35</c:v>
                </c:pt>
              </c:numCache>
            </c:numRef>
          </c:val>
          <c:smooth val="0"/>
          <c:extLst>
            <c:ext xmlns:c16="http://schemas.microsoft.com/office/drawing/2014/chart" uri="{C3380CC4-5D6E-409C-BE32-E72D297353CC}">
              <c16:uniqueId val="{00000001-94D2-43A3-9B3B-475F63F0B19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DE7-4601-A5B1-DA582B6B8AF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1283.69</c:v>
                </c:pt>
              </c:numCache>
            </c:numRef>
          </c:val>
          <c:smooth val="0"/>
          <c:extLst>
            <c:ext xmlns:c16="http://schemas.microsoft.com/office/drawing/2014/chart" uri="{C3380CC4-5D6E-409C-BE32-E72D297353CC}">
              <c16:uniqueId val="{00000001-FDE7-4601-A5B1-DA582B6B8AF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3.46</c:v>
                </c:pt>
                <c:pt idx="4">
                  <c:v>2.74</c:v>
                </c:pt>
              </c:numCache>
            </c:numRef>
          </c:val>
          <c:extLst>
            <c:ext xmlns:c16="http://schemas.microsoft.com/office/drawing/2014/chart" uri="{C3380CC4-5D6E-409C-BE32-E72D297353CC}">
              <c16:uniqueId val="{00000000-8789-4366-AAA2-2D468C2991D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82.53</c:v>
                </c:pt>
              </c:numCache>
            </c:numRef>
          </c:val>
          <c:smooth val="0"/>
          <c:extLst>
            <c:ext xmlns:c16="http://schemas.microsoft.com/office/drawing/2014/chart" uri="{C3380CC4-5D6E-409C-BE32-E72D297353CC}">
              <c16:uniqueId val="{00000001-8789-4366-AAA2-2D468C2991D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5192.8</c:v>
                </c:pt>
                <c:pt idx="4">
                  <c:v>6544.57</c:v>
                </c:pt>
              </c:numCache>
            </c:numRef>
          </c:val>
          <c:extLst>
            <c:ext xmlns:c16="http://schemas.microsoft.com/office/drawing/2014/chart" uri="{C3380CC4-5D6E-409C-BE32-E72D297353CC}">
              <c16:uniqueId val="{00000000-2695-4C69-B2FF-438C1E2156F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190.48</c:v>
                </c:pt>
              </c:numCache>
            </c:numRef>
          </c:val>
          <c:smooth val="0"/>
          <c:extLst>
            <c:ext xmlns:c16="http://schemas.microsoft.com/office/drawing/2014/chart" uri="{C3380CC4-5D6E-409C-BE32-E72D297353CC}">
              <c16:uniqueId val="{00000001-2695-4C69-B2FF-438C1E2156F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2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row>
    <row r="3" spans="1:7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row>
    <row r="4" spans="1:7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5" t="str">
        <f>データ!H6</f>
        <v>青森県</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4" t="s">
        <v>1</v>
      </c>
      <c r="C7" s="54"/>
      <c r="D7" s="54"/>
      <c r="E7" s="54"/>
      <c r="F7" s="54"/>
      <c r="G7" s="54"/>
      <c r="H7" s="54"/>
      <c r="I7" s="54" t="s">
        <v>2</v>
      </c>
      <c r="J7" s="54"/>
      <c r="K7" s="54"/>
      <c r="L7" s="54"/>
      <c r="M7" s="54"/>
      <c r="N7" s="54"/>
      <c r="O7" s="54"/>
      <c r="P7" s="54" t="s">
        <v>3</v>
      </c>
      <c r="Q7" s="54"/>
      <c r="R7" s="54"/>
      <c r="S7" s="54"/>
      <c r="T7" s="54"/>
      <c r="U7" s="54"/>
      <c r="V7" s="54"/>
      <c r="W7" s="54" t="s">
        <v>4</v>
      </c>
      <c r="X7" s="54"/>
      <c r="Y7" s="54"/>
      <c r="Z7" s="54"/>
      <c r="AA7" s="54"/>
      <c r="AB7" s="54"/>
      <c r="AC7" s="54"/>
      <c r="AD7" s="54" t="s">
        <v>5</v>
      </c>
      <c r="AE7" s="54"/>
      <c r="AF7" s="54"/>
      <c r="AG7" s="54"/>
      <c r="AH7" s="54"/>
      <c r="AI7" s="54"/>
      <c r="AJ7" s="54"/>
      <c r="AK7" s="3"/>
      <c r="AL7" s="54" t="s">
        <v>6</v>
      </c>
      <c r="AM7" s="54"/>
      <c r="AN7" s="54"/>
      <c r="AO7" s="54"/>
      <c r="AP7" s="54"/>
      <c r="AQ7" s="54"/>
      <c r="AR7" s="54"/>
      <c r="AS7" s="54"/>
      <c r="AT7" s="54" t="s">
        <v>7</v>
      </c>
      <c r="AU7" s="54"/>
      <c r="AV7" s="54"/>
      <c r="AW7" s="54"/>
      <c r="AX7" s="54"/>
      <c r="AY7" s="54"/>
      <c r="AZ7" s="54"/>
      <c r="BA7" s="54"/>
      <c r="BB7" s="54" t="s">
        <v>8</v>
      </c>
      <c r="BC7" s="54"/>
      <c r="BD7" s="54"/>
      <c r="BE7" s="54"/>
      <c r="BF7" s="54"/>
      <c r="BG7" s="54"/>
      <c r="BH7" s="54"/>
      <c r="BI7" s="54"/>
      <c r="BJ7" s="3"/>
      <c r="BK7" s="3"/>
      <c r="BL7" s="57" t="s">
        <v>9</v>
      </c>
      <c r="BM7" s="58"/>
      <c r="BN7" s="58"/>
      <c r="BO7" s="58"/>
      <c r="BP7" s="58"/>
      <c r="BQ7" s="58"/>
      <c r="BR7" s="58"/>
      <c r="BS7" s="58"/>
      <c r="BT7" s="58"/>
      <c r="BU7" s="58"/>
      <c r="BV7" s="58"/>
      <c r="BW7" s="58"/>
      <c r="BX7" s="58"/>
      <c r="BY7" s="59"/>
    </row>
    <row r="8" spans="1:78" ht="18.75" customHeight="1" x14ac:dyDescent="0.15">
      <c r="A8" s="2"/>
      <c r="B8" s="60" t="str">
        <f>データ!I6</f>
        <v>法適用</v>
      </c>
      <c r="C8" s="60"/>
      <c r="D8" s="60"/>
      <c r="E8" s="60"/>
      <c r="F8" s="60"/>
      <c r="G8" s="60"/>
      <c r="H8" s="60"/>
      <c r="I8" s="60" t="str">
        <f>データ!J6</f>
        <v>下水道事業</v>
      </c>
      <c r="J8" s="60"/>
      <c r="K8" s="60"/>
      <c r="L8" s="60"/>
      <c r="M8" s="60"/>
      <c r="N8" s="60"/>
      <c r="O8" s="60"/>
      <c r="P8" s="60" t="str">
        <f>データ!K6</f>
        <v>特定環境保全公共下水道</v>
      </c>
      <c r="Q8" s="60"/>
      <c r="R8" s="60"/>
      <c r="S8" s="60"/>
      <c r="T8" s="60"/>
      <c r="U8" s="60"/>
      <c r="V8" s="60"/>
      <c r="W8" s="60" t="str">
        <f>データ!L6</f>
        <v>D1</v>
      </c>
      <c r="X8" s="60"/>
      <c r="Y8" s="60"/>
      <c r="Z8" s="60"/>
      <c r="AA8" s="60"/>
      <c r="AB8" s="60"/>
      <c r="AC8" s="60"/>
      <c r="AD8" s="61" t="str">
        <f>データ!$M$6</f>
        <v>非設置</v>
      </c>
      <c r="AE8" s="61"/>
      <c r="AF8" s="61"/>
      <c r="AG8" s="61"/>
      <c r="AH8" s="61"/>
      <c r="AI8" s="61"/>
      <c r="AJ8" s="61"/>
      <c r="AK8" s="3"/>
      <c r="AL8" s="49">
        <f>データ!S6</f>
        <v>1243081</v>
      </c>
      <c r="AM8" s="49"/>
      <c r="AN8" s="49"/>
      <c r="AO8" s="49"/>
      <c r="AP8" s="49"/>
      <c r="AQ8" s="49"/>
      <c r="AR8" s="49"/>
      <c r="AS8" s="49"/>
      <c r="AT8" s="48">
        <f>データ!T6</f>
        <v>9645.66</v>
      </c>
      <c r="AU8" s="48"/>
      <c r="AV8" s="48"/>
      <c r="AW8" s="48"/>
      <c r="AX8" s="48"/>
      <c r="AY8" s="48"/>
      <c r="AZ8" s="48"/>
      <c r="BA8" s="48"/>
      <c r="BB8" s="48">
        <f>データ!U6</f>
        <v>128.87</v>
      </c>
      <c r="BC8" s="48"/>
      <c r="BD8" s="48"/>
      <c r="BE8" s="48"/>
      <c r="BF8" s="48"/>
      <c r="BG8" s="48"/>
      <c r="BH8" s="48"/>
      <c r="BI8" s="48"/>
      <c r="BJ8" s="3"/>
      <c r="BK8" s="3"/>
      <c r="BL8" s="62" t="s">
        <v>10</v>
      </c>
      <c r="BM8" s="63"/>
      <c r="BN8" s="52" t="s">
        <v>11</v>
      </c>
      <c r="BO8" s="52"/>
      <c r="BP8" s="52"/>
      <c r="BQ8" s="52"/>
      <c r="BR8" s="52"/>
      <c r="BS8" s="52"/>
      <c r="BT8" s="52"/>
      <c r="BU8" s="52"/>
      <c r="BV8" s="52"/>
      <c r="BW8" s="52"/>
      <c r="BX8" s="52"/>
      <c r="BY8" s="53"/>
    </row>
    <row r="9" spans="1:78" ht="18.75" customHeight="1" x14ac:dyDescent="0.15">
      <c r="A9" s="2"/>
      <c r="B9" s="54" t="s">
        <v>12</v>
      </c>
      <c r="C9" s="54"/>
      <c r="D9" s="54"/>
      <c r="E9" s="54"/>
      <c r="F9" s="54"/>
      <c r="G9" s="54"/>
      <c r="H9" s="54"/>
      <c r="I9" s="54" t="s">
        <v>13</v>
      </c>
      <c r="J9" s="54"/>
      <c r="K9" s="54"/>
      <c r="L9" s="54"/>
      <c r="M9" s="54"/>
      <c r="N9" s="54"/>
      <c r="O9" s="54"/>
      <c r="P9" s="54" t="s">
        <v>14</v>
      </c>
      <c r="Q9" s="54"/>
      <c r="R9" s="54"/>
      <c r="S9" s="54"/>
      <c r="T9" s="54"/>
      <c r="U9" s="54"/>
      <c r="V9" s="54"/>
      <c r="W9" s="54" t="s">
        <v>15</v>
      </c>
      <c r="X9" s="54"/>
      <c r="Y9" s="54"/>
      <c r="Z9" s="54"/>
      <c r="AA9" s="54"/>
      <c r="AB9" s="54"/>
      <c r="AC9" s="54"/>
      <c r="AD9" s="54" t="s">
        <v>16</v>
      </c>
      <c r="AE9" s="54"/>
      <c r="AF9" s="54"/>
      <c r="AG9" s="54"/>
      <c r="AH9" s="54"/>
      <c r="AI9" s="54"/>
      <c r="AJ9" s="54"/>
      <c r="AK9" s="3"/>
      <c r="AL9" s="54" t="s">
        <v>17</v>
      </c>
      <c r="AM9" s="54"/>
      <c r="AN9" s="54"/>
      <c r="AO9" s="54"/>
      <c r="AP9" s="54"/>
      <c r="AQ9" s="54"/>
      <c r="AR9" s="54"/>
      <c r="AS9" s="54"/>
      <c r="AT9" s="54" t="s">
        <v>18</v>
      </c>
      <c r="AU9" s="54"/>
      <c r="AV9" s="54"/>
      <c r="AW9" s="54"/>
      <c r="AX9" s="54"/>
      <c r="AY9" s="54"/>
      <c r="AZ9" s="54"/>
      <c r="BA9" s="54"/>
      <c r="BB9" s="54" t="s">
        <v>19</v>
      </c>
      <c r="BC9" s="54"/>
      <c r="BD9" s="54"/>
      <c r="BE9" s="54"/>
      <c r="BF9" s="54"/>
      <c r="BG9" s="54"/>
      <c r="BH9" s="54"/>
      <c r="BI9" s="54"/>
      <c r="BJ9" s="3"/>
      <c r="BK9" s="3"/>
      <c r="BL9" s="55" t="s">
        <v>20</v>
      </c>
      <c r="BM9" s="56"/>
      <c r="BN9" s="46" t="s">
        <v>21</v>
      </c>
      <c r="BO9" s="46"/>
      <c r="BP9" s="46"/>
      <c r="BQ9" s="46"/>
      <c r="BR9" s="46"/>
      <c r="BS9" s="46"/>
      <c r="BT9" s="46"/>
      <c r="BU9" s="46"/>
      <c r="BV9" s="46"/>
      <c r="BW9" s="46"/>
      <c r="BX9" s="46"/>
      <c r="BY9" s="47"/>
    </row>
    <row r="10" spans="1:78" ht="18.75" customHeight="1" x14ac:dyDescent="0.15">
      <c r="A10" s="2"/>
      <c r="B10" s="48" t="str">
        <f>データ!N6</f>
        <v>-</v>
      </c>
      <c r="C10" s="48"/>
      <c r="D10" s="48"/>
      <c r="E10" s="48"/>
      <c r="F10" s="48"/>
      <c r="G10" s="48"/>
      <c r="H10" s="48"/>
      <c r="I10" s="48">
        <f>データ!O6</f>
        <v>95.34</v>
      </c>
      <c r="J10" s="48"/>
      <c r="K10" s="48"/>
      <c r="L10" s="48"/>
      <c r="M10" s="48"/>
      <c r="N10" s="48"/>
      <c r="O10" s="48"/>
      <c r="P10" s="48">
        <f>データ!P6</f>
        <v>0.55000000000000004</v>
      </c>
      <c r="Q10" s="48"/>
      <c r="R10" s="48"/>
      <c r="S10" s="48"/>
      <c r="T10" s="48"/>
      <c r="U10" s="48"/>
      <c r="V10" s="48"/>
      <c r="W10" s="48">
        <f>データ!Q6</f>
        <v>44.34</v>
      </c>
      <c r="X10" s="48"/>
      <c r="Y10" s="48"/>
      <c r="Z10" s="48"/>
      <c r="AA10" s="48"/>
      <c r="AB10" s="48"/>
      <c r="AC10" s="48"/>
      <c r="AD10" s="49">
        <f>データ!R6</f>
        <v>2160</v>
      </c>
      <c r="AE10" s="49"/>
      <c r="AF10" s="49"/>
      <c r="AG10" s="49"/>
      <c r="AH10" s="49"/>
      <c r="AI10" s="49"/>
      <c r="AJ10" s="49"/>
      <c r="AK10" s="2"/>
      <c r="AL10" s="49">
        <f>データ!V6</f>
        <v>328</v>
      </c>
      <c r="AM10" s="49"/>
      <c r="AN10" s="49"/>
      <c r="AO10" s="49"/>
      <c r="AP10" s="49"/>
      <c r="AQ10" s="49"/>
      <c r="AR10" s="49"/>
      <c r="AS10" s="49"/>
      <c r="AT10" s="48">
        <f>データ!W6</f>
        <v>0.89</v>
      </c>
      <c r="AU10" s="48"/>
      <c r="AV10" s="48"/>
      <c r="AW10" s="48"/>
      <c r="AX10" s="48"/>
      <c r="AY10" s="48"/>
      <c r="AZ10" s="48"/>
      <c r="BA10" s="48"/>
      <c r="BB10" s="48">
        <f>データ!X6</f>
        <v>368.54</v>
      </c>
      <c r="BC10" s="48"/>
      <c r="BD10" s="48"/>
      <c r="BE10" s="48"/>
      <c r="BF10" s="48"/>
      <c r="BG10" s="48"/>
      <c r="BH10" s="48"/>
      <c r="BI10" s="48"/>
      <c r="BJ10" s="2"/>
      <c r="BK10" s="2"/>
      <c r="BL10" s="50" t="s">
        <v>22</v>
      </c>
      <c r="BM10" s="51"/>
      <c r="BN10" s="39" t="s">
        <v>23</v>
      </c>
      <c r="BO10" s="39"/>
      <c r="BP10" s="39"/>
      <c r="BQ10" s="39"/>
      <c r="BR10" s="39"/>
      <c r="BS10" s="39"/>
      <c r="BT10" s="39"/>
      <c r="BU10" s="39"/>
      <c r="BV10" s="39"/>
      <c r="BW10" s="39"/>
      <c r="BX10" s="39"/>
      <c r="BY10" s="4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24</v>
      </c>
      <c r="BM11" s="41"/>
      <c r="BN11" s="41"/>
      <c r="BO11" s="41"/>
      <c r="BP11" s="41"/>
      <c r="BQ11" s="41"/>
      <c r="BR11" s="41"/>
      <c r="BS11" s="41"/>
      <c r="BT11" s="41"/>
      <c r="BU11" s="41"/>
      <c r="BV11" s="41"/>
      <c r="BW11" s="41"/>
      <c r="BX11" s="41"/>
      <c r="BY11" s="41"/>
      <c r="BZ11" s="4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x14ac:dyDescent="0.15">
      <c r="A14" s="2"/>
      <c r="B14" s="43" t="s">
        <v>25</v>
      </c>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5"/>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114</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115</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74"/>
      <c r="BM60" s="75"/>
      <c r="BN60" s="75"/>
      <c r="BO60" s="75"/>
      <c r="BP60" s="75"/>
      <c r="BQ60" s="75"/>
      <c r="BR60" s="75"/>
      <c r="BS60" s="75"/>
      <c r="BT60" s="75"/>
      <c r="BU60" s="75"/>
      <c r="BV60" s="75"/>
      <c r="BW60" s="75"/>
      <c r="BX60" s="75"/>
      <c r="BY60" s="75"/>
      <c r="BZ60" s="76"/>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116</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o8KgiHlAAG9eiu0jRWYH5P52N8NRPyNmfV/Y4pDlLxKue11EVUdUZtUZ1OjNPgG6GV7pfoQs01TdIfDVZf7Hag==" saltValue="0pdmiC/Ipc8bWyaJTMX6l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54</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15">
      <c r="A4" s="14" t="s">
        <v>55</v>
      </c>
      <c r="B4" s="16"/>
      <c r="C4" s="16"/>
      <c r="D4" s="16"/>
      <c r="E4" s="16"/>
      <c r="F4" s="16"/>
      <c r="G4" s="16"/>
      <c r="H4" s="70"/>
      <c r="I4" s="71"/>
      <c r="J4" s="71"/>
      <c r="K4" s="71"/>
      <c r="L4" s="71"/>
      <c r="M4" s="71"/>
      <c r="N4" s="71"/>
      <c r="O4" s="71"/>
      <c r="P4" s="71"/>
      <c r="Q4" s="71"/>
      <c r="R4" s="71"/>
      <c r="S4" s="71"/>
      <c r="T4" s="71"/>
      <c r="U4" s="71"/>
      <c r="V4" s="71"/>
      <c r="W4" s="71"/>
      <c r="X4" s="72"/>
      <c r="Y4" s="66" t="s">
        <v>56</v>
      </c>
      <c r="Z4" s="66"/>
      <c r="AA4" s="66"/>
      <c r="AB4" s="66"/>
      <c r="AC4" s="66"/>
      <c r="AD4" s="66"/>
      <c r="AE4" s="66"/>
      <c r="AF4" s="66"/>
      <c r="AG4" s="66"/>
      <c r="AH4" s="66"/>
      <c r="AI4" s="66"/>
      <c r="AJ4" s="66" t="s">
        <v>57</v>
      </c>
      <c r="AK4" s="66"/>
      <c r="AL4" s="66"/>
      <c r="AM4" s="66"/>
      <c r="AN4" s="66"/>
      <c r="AO4" s="66"/>
      <c r="AP4" s="66"/>
      <c r="AQ4" s="66"/>
      <c r="AR4" s="66"/>
      <c r="AS4" s="66"/>
      <c r="AT4" s="66"/>
      <c r="AU4" s="66" t="s">
        <v>58</v>
      </c>
      <c r="AV4" s="66"/>
      <c r="AW4" s="66"/>
      <c r="AX4" s="66"/>
      <c r="AY4" s="66"/>
      <c r="AZ4" s="66"/>
      <c r="BA4" s="66"/>
      <c r="BB4" s="66"/>
      <c r="BC4" s="66"/>
      <c r="BD4" s="66"/>
      <c r="BE4" s="66"/>
      <c r="BF4" s="66" t="s">
        <v>59</v>
      </c>
      <c r="BG4" s="66"/>
      <c r="BH4" s="66"/>
      <c r="BI4" s="66"/>
      <c r="BJ4" s="66"/>
      <c r="BK4" s="66"/>
      <c r="BL4" s="66"/>
      <c r="BM4" s="66"/>
      <c r="BN4" s="66"/>
      <c r="BO4" s="66"/>
      <c r="BP4" s="66"/>
      <c r="BQ4" s="66" t="s">
        <v>60</v>
      </c>
      <c r="BR4" s="66"/>
      <c r="BS4" s="66"/>
      <c r="BT4" s="66"/>
      <c r="BU4" s="66"/>
      <c r="BV4" s="66"/>
      <c r="BW4" s="66"/>
      <c r="BX4" s="66"/>
      <c r="BY4" s="66"/>
      <c r="BZ4" s="66"/>
      <c r="CA4" s="66"/>
      <c r="CB4" s="66" t="s">
        <v>61</v>
      </c>
      <c r="CC4" s="66"/>
      <c r="CD4" s="66"/>
      <c r="CE4" s="66"/>
      <c r="CF4" s="66"/>
      <c r="CG4" s="66"/>
      <c r="CH4" s="66"/>
      <c r="CI4" s="66"/>
      <c r="CJ4" s="66"/>
      <c r="CK4" s="66"/>
      <c r="CL4" s="66"/>
      <c r="CM4" s="66" t="s">
        <v>62</v>
      </c>
      <c r="CN4" s="66"/>
      <c r="CO4" s="66"/>
      <c r="CP4" s="66"/>
      <c r="CQ4" s="66"/>
      <c r="CR4" s="66"/>
      <c r="CS4" s="66"/>
      <c r="CT4" s="66"/>
      <c r="CU4" s="66"/>
      <c r="CV4" s="66"/>
      <c r="CW4" s="66"/>
      <c r="CX4" s="66" t="s">
        <v>63</v>
      </c>
      <c r="CY4" s="66"/>
      <c r="CZ4" s="66"/>
      <c r="DA4" s="66"/>
      <c r="DB4" s="66"/>
      <c r="DC4" s="66"/>
      <c r="DD4" s="66"/>
      <c r="DE4" s="66"/>
      <c r="DF4" s="66"/>
      <c r="DG4" s="66"/>
      <c r="DH4" s="66"/>
      <c r="DI4" s="66" t="s">
        <v>64</v>
      </c>
      <c r="DJ4" s="66"/>
      <c r="DK4" s="66"/>
      <c r="DL4" s="66"/>
      <c r="DM4" s="66"/>
      <c r="DN4" s="66"/>
      <c r="DO4" s="66"/>
      <c r="DP4" s="66"/>
      <c r="DQ4" s="66"/>
      <c r="DR4" s="66"/>
      <c r="DS4" s="66"/>
      <c r="DT4" s="66" t="s">
        <v>65</v>
      </c>
      <c r="DU4" s="66"/>
      <c r="DV4" s="66"/>
      <c r="DW4" s="66"/>
      <c r="DX4" s="66"/>
      <c r="DY4" s="66"/>
      <c r="DZ4" s="66"/>
      <c r="EA4" s="66"/>
      <c r="EB4" s="66"/>
      <c r="EC4" s="66"/>
      <c r="ED4" s="66"/>
      <c r="EE4" s="66" t="s">
        <v>66</v>
      </c>
      <c r="EF4" s="66"/>
      <c r="EG4" s="66"/>
      <c r="EH4" s="66"/>
      <c r="EI4" s="66"/>
      <c r="EJ4" s="66"/>
      <c r="EK4" s="66"/>
      <c r="EL4" s="66"/>
      <c r="EM4" s="66"/>
      <c r="EN4" s="66"/>
      <c r="EO4" s="66"/>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20001</v>
      </c>
      <c r="D6" s="19">
        <f t="shared" si="3"/>
        <v>46</v>
      </c>
      <c r="E6" s="19">
        <f t="shared" si="3"/>
        <v>17</v>
      </c>
      <c r="F6" s="19">
        <f t="shared" si="3"/>
        <v>4</v>
      </c>
      <c r="G6" s="19">
        <f t="shared" si="3"/>
        <v>0</v>
      </c>
      <c r="H6" s="19" t="str">
        <f t="shared" si="3"/>
        <v>青森県</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95.34</v>
      </c>
      <c r="P6" s="20">
        <f t="shared" si="3"/>
        <v>0.55000000000000004</v>
      </c>
      <c r="Q6" s="20">
        <f t="shared" si="3"/>
        <v>44.34</v>
      </c>
      <c r="R6" s="20">
        <f t="shared" si="3"/>
        <v>2160</v>
      </c>
      <c r="S6" s="20">
        <f t="shared" si="3"/>
        <v>1243081</v>
      </c>
      <c r="T6" s="20">
        <f t="shared" si="3"/>
        <v>9645.66</v>
      </c>
      <c r="U6" s="20">
        <f t="shared" si="3"/>
        <v>128.87</v>
      </c>
      <c r="V6" s="20">
        <f t="shared" si="3"/>
        <v>328</v>
      </c>
      <c r="W6" s="20">
        <f t="shared" si="3"/>
        <v>0.89</v>
      </c>
      <c r="X6" s="20">
        <f t="shared" si="3"/>
        <v>368.54</v>
      </c>
      <c r="Y6" s="21" t="str">
        <f>IF(Y7="",NA(),Y7)</f>
        <v>-</v>
      </c>
      <c r="Z6" s="21" t="str">
        <f t="shared" ref="Z6:AH6" si="4">IF(Z7="",NA(),Z7)</f>
        <v>-</v>
      </c>
      <c r="AA6" s="21" t="str">
        <f t="shared" si="4"/>
        <v>-</v>
      </c>
      <c r="AB6" s="21">
        <f t="shared" si="4"/>
        <v>102.94</v>
      </c>
      <c r="AC6" s="21">
        <f t="shared" si="4"/>
        <v>101.71</v>
      </c>
      <c r="AD6" s="21" t="str">
        <f t="shared" si="4"/>
        <v>-</v>
      </c>
      <c r="AE6" s="21" t="str">
        <f t="shared" si="4"/>
        <v>-</v>
      </c>
      <c r="AF6" s="21" t="str">
        <f t="shared" si="4"/>
        <v>-</v>
      </c>
      <c r="AG6" s="21">
        <f t="shared" si="4"/>
        <v>105.78</v>
      </c>
      <c r="AH6" s="21">
        <f t="shared" si="4"/>
        <v>104.11</v>
      </c>
      <c r="AI6" s="20" t="str">
        <f>IF(AI7="","",IF(AI7="-","【-】","【"&amp;SUBSTITUTE(TEXT(AI7,"#,##0.00"),"-","△")&amp;"】"))</f>
        <v>【105.35】</v>
      </c>
      <c r="AJ6" s="21" t="str">
        <f>IF(AJ7="",NA(),AJ7)</f>
        <v>-</v>
      </c>
      <c r="AK6" s="21" t="str">
        <f t="shared" ref="AK6:AS6" si="5">IF(AK7="",NA(),AK7)</f>
        <v>-</v>
      </c>
      <c r="AL6" s="21" t="str">
        <f t="shared" si="5"/>
        <v>-</v>
      </c>
      <c r="AM6" s="21">
        <f t="shared" si="5"/>
        <v>21.85</v>
      </c>
      <c r="AN6" s="21">
        <f t="shared" si="5"/>
        <v>11.86</v>
      </c>
      <c r="AO6" s="21" t="str">
        <f t="shared" si="5"/>
        <v>-</v>
      </c>
      <c r="AP6" s="21" t="str">
        <f t="shared" si="5"/>
        <v>-</v>
      </c>
      <c r="AQ6" s="21" t="str">
        <f t="shared" si="5"/>
        <v>-</v>
      </c>
      <c r="AR6" s="21">
        <f t="shared" si="5"/>
        <v>63.96</v>
      </c>
      <c r="AS6" s="21">
        <f t="shared" si="5"/>
        <v>46.91</v>
      </c>
      <c r="AT6" s="20" t="str">
        <f>IF(AT7="","",IF(AT7="-","【-】","【"&amp;SUBSTITUTE(TEXT(AT7,"#,##0.00"),"-","△")&amp;"】"))</f>
        <v>【63.89】</v>
      </c>
      <c r="AU6" s="21" t="str">
        <f>IF(AU7="",NA(),AU7)</f>
        <v>-</v>
      </c>
      <c r="AV6" s="21" t="str">
        <f t="shared" ref="AV6:BD6" si="6">IF(AV7="",NA(),AV7)</f>
        <v>-</v>
      </c>
      <c r="AW6" s="21" t="str">
        <f t="shared" si="6"/>
        <v>-</v>
      </c>
      <c r="AX6" s="21">
        <f t="shared" si="6"/>
        <v>225.77</v>
      </c>
      <c r="AY6" s="21">
        <f t="shared" si="6"/>
        <v>175.63</v>
      </c>
      <c r="AZ6" s="21" t="str">
        <f t="shared" si="6"/>
        <v>-</v>
      </c>
      <c r="BA6" s="21" t="str">
        <f t="shared" si="6"/>
        <v>-</v>
      </c>
      <c r="BB6" s="21" t="str">
        <f t="shared" si="6"/>
        <v>-</v>
      </c>
      <c r="BC6" s="21">
        <f t="shared" si="6"/>
        <v>44.24</v>
      </c>
      <c r="BD6" s="21">
        <f t="shared" si="6"/>
        <v>44.35</v>
      </c>
      <c r="BE6" s="20" t="str">
        <f>IF(BE7="","",IF(BE7="-","【-】","【"&amp;SUBSTITUTE(TEXT(BE7,"#,##0.00"),"-","△")&amp;"】"))</f>
        <v>【44.07】</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1258.43</v>
      </c>
      <c r="BO6" s="21">
        <f t="shared" si="7"/>
        <v>1283.69</v>
      </c>
      <c r="BP6" s="20" t="str">
        <f>IF(BP7="","",IF(BP7="-","【-】","【"&amp;SUBSTITUTE(TEXT(BP7,"#,##0.00"),"-","△")&amp;"】"))</f>
        <v>【1,201.79】</v>
      </c>
      <c r="BQ6" s="21" t="str">
        <f>IF(BQ7="",NA(),BQ7)</f>
        <v>-</v>
      </c>
      <c r="BR6" s="21" t="str">
        <f t="shared" ref="BR6:BZ6" si="8">IF(BR7="",NA(),BR7)</f>
        <v>-</v>
      </c>
      <c r="BS6" s="21" t="str">
        <f t="shared" si="8"/>
        <v>-</v>
      </c>
      <c r="BT6" s="21">
        <f t="shared" si="8"/>
        <v>3.46</v>
      </c>
      <c r="BU6" s="21">
        <f t="shared" si="8"/>
        <v>2.74</v>
      </c>
      <c r="BV6" s="21" t="str">
        <f t="shared" si="8"/>
        <v>-</v>
      </c>
      <c r="BW6" s="21" t="str">
        <f t="shared" si="8"/>
        <v>-</v>
      </c>
      <c r="BX6" s="21" t="str">
        <f t="shared" si="8"/>
        <v>-</v>
      </c>
      <c r="BY6" s="21">
        <f t="shared" si="8"/>
        <v>73.36</v>
      </c>
      <c r="BZ6" s="21">
        <f t="shared" si="8"/>
        <v>82.53</v>
      </c>
      <c r="CA6" s="20" t="str">
        <f>IF(CA7="","",IF(CA7="-","【-】","【"&amp;SUBSTITUTE(TEXT(CA7,"#,##0.00"),"-","△")&amp;"】"))</f>
        <v>【75.31】</v>
      </c>
      <c r="CB6" s="21" t="str">
        <f>IF(CB7="",NA(),CB7)</f>
        <v>-</v>
      </c>
      <c r="CC6" s="21" t="str">
        <f t="shared" ref="CC6:CK6" si="9">IF(CC7="",NA(),CC7)</f>
        <v>-</v>
      </c>
      <c r="CD6" s="21" t="str">
        <f t="shared" si="9"/>
        <v>-</v>
      </c>
      <c r="CE6" s="21">
        <f t="shared" si="9"/>
        <v>5192.8</v>
      </c>
      <c r="CF6" s="21">
        <f t="shared" si="9"/>
        <v>6544.57</v>
      </c>
      <c r="CG6" s="21" t="str">
        <f t="shared" si="9"/>
        <v>-</v>
      </c>
      <c r="CH6" s="21" t="str">
        <f t="shared" si="9"/>
        <v>-</v>
      </c>
      <c r="CI6" s="21" t="str">
        <f t="shared" si="9"/>
        <v>-</v>
      </c>
      <c r="CJ6" s="21">
        <f t="shared" si="9"/>
        <v>224.88</v>
      </c>
      <c r="CK6" s="21">
        <f t="shared" si="9"/>
        <v>190.48</v>
      </c>
      <c r="CL6" s="20" t="str">
        <f>IF(CL7="","",IF(CL7="-","【-】","【"&amp;SUBSTITUTE(TEXT(CL7,"#,##0.00"),"-","△")&amp;"】"))</f>
        <v>【216.39】</v>
      </c>
      <c r="CM6" s="21" t="str">
        <f>IF(CM7="",NA(),CM7)</f>
        <v>-</v>
      </c>
      <c r="CN6" s="21" t="str">
        <f t="shared" ref="CN6:CV6" si="10">IF(CN7="",NA(),CN7)</f>
        <v>-</v>
      </c>
      <c r="CO6" s="21" t="str">
        <f t="shared" si="10"/>
        <v>-</v>
      </c>
      <c r="CP6" s="21">
        <f t="shared" si="10"/>
        <v>5</v>
      </c>
      <c r="CQ6" s="21">
        <f t="shared" si="10"/>
        <v>4.4000000000000004</v>
      </c>
      <c r="CR6" s="21" t="str">
        <f t="shared" si="10"/>
        <v>-</v>
      </c>
      <c r="CS6" s="21" t="str">
        <f t="shared" si="10"/>
        <v>-</v>
      </c>
      <c r="CT6" s="21" t="str">
        <f t="shared" si="10"/>
        <v>-</v>
      </c>
      <c r="CU6" s="21">
        <f t="shared" si="10"/>
        <v>42.4</v>
      </c>
      <c r="CV6" s="21">
        <f t="shared" si="10"/>
        <v>44.24</v>
      </c>
      <c r="CW6" s="20" t="str">
        <f>IF(CW7="","",IF(CW7="-","【-】","【"&amp;SUBSTITUTE(TEXT(CW7,"#,##0.00"),"-","△")&amp;"】"))</f>
        <v>【42.57】</v>
      </c>
      <c r="CX6" s="21" t="str">
        <f>IF(CX7="",NA(),CX7)</f>
        <v>-</v>
      </c>
      <c r="CY6" s="21" t="str">
        <f t="shared" ref="CY6:DG6" si="11">IF(CY7="",NA(),CY7)</f>
        <v>-</v>
      </c>
      <c r="CZ6" s="21" t="str">
        <f t="shared" si="11"/>
        <v>-</v>
      </c>
      <c r="DA6" s="21">
        <f t="shared" si="11"/>
        <v>96.74</v>
      </c>
      <c r="DB6" s="21">
        <f t="shared" si="11"/>
        <v>97.56</v>
      </c>
      <c r="DC6" s="21" t="str">
        <f t="shared" si="11"/>
        <v>-</v>
      </c>
      <c r="DD6" s="21" t="str">
        <f t="shared" si="11"/>
        <v>-</v>
      </c>
      <c r="DE6" s="21" t="str">
        <f t="shared" si="11"/>
        <v>-</v>
      </c>
      <c r="DF6" s="21">
        <f t="shared" si="11"/>
        <v>84.19</v>
      </c>
      <c r="DG6" s="21">
        <f t="shared" si="11"/>
        <v>88.15</v>
      </c>
      <c r="DH6" s="20" t="str">
        <f>IF(DH7="","",IF(DH7="-","【-】","【"&amp;SUBSTITUTE(TEXT(DH7,"#,##0.00"),"-","△")&amp;"】"))</f>
        <v>【85.24】</v>
      </c>
      <c r="DI6" s="21" t="str">
        <f>IF(DI7="",NA(),DI7)</f>
        <v>-</v>
      </c>
      <c r="DJ6" s="21" t="str">
        <f t="shared" ref="DJ6:DR6" si="12">IF(DJ7="",NA(),DJ7)</f>
        <v>-</v>
      </c>
      <c r="DK6" s="21" t="str">
        <f t="shared" si="12"/>
        <v>-</v>
      </c>
      <c r="DL6" s="21">
        <f t="shared" si="12"/>
        <v>5.05</v>
      </c>
      <c r="DM6" s="21">
        <f t="shared" si="12"/>
        <v>10.09</v>
      </c>
      <c r="DN6" s="21" t="str">
        <f t="shared" si="12"/>
        <v>-</v>
      </c>
      <c r="DO6" s="21" t="str">
        <f t="shared" si="12"/>
        <v>-</v>
      </c>
      <c r="DP6" s="21" t="str">
        <f t="shared" si="12"/>
        <v>-</v>
      </c>
      <c r="DQ6" s="21">
        <f t="shared" si="12"/>
        <v>21.36</v>
      </c>
      <c r="DR6" s="21">
        <f t="shared" si="12"/>
        <v>31.73</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0">
        <f t="shared" si="13"/>
        <v>0</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0.39</v>
      </c>
      <c r="EN6" s="21">
        <f t="shared" si="14"/>
        <v>0.27</v>
      </c>
      <c r="EO6" s="20" t="str">
        <f>IF(EO7="","",IF(EO7="-","【-】","【"&amp;SUBSTITUTE(TEXT(EO7,"#,##0.00"),"-","△")&amp;"】"))</f>
        <v>【0.15】</v>
      </c>
    </row>
    <row r="7" spans="1:148" s="22" customFormat="1" x14ac:dyDescent="0.15">
      <c r="A7" s="14"/>
      <c r="B7" s="23">
        <v>2021</v>
      </c>
      <c r="C7" s="23">
        <v>20001</v>
      </c>
      <c r="D7" s="23">
        <v>46</v>
      </c>
      <c r="E7" s="23">
        <v>17</v>
      </c>
      <c r="F7" s="23">
        <v>4</v>
      </c>
      <c r="G7" s="23">
        <v>0</v>
      </c>
      <c r="H7" s="23" t="s">
        <v>96</v>
      </c>
      <c r="I7" s="23" t="s">
        <v>97</v>
      </c>
      <c r="J7" s="23" t="s">
        <v>98</v>
      </c>
      <c r="K7" s="23" t="s">
        <v>99</v>
      </c>
      <c r="L7" s="23" t="s">
        <v>100</v>
      </c>
      <c r="M7" s="23" t="s">
        <v>101</v>
      </c>
      <c r="N7" s="24" t="s">
        <v>102</v>
      </c>
      <c r="O7" s="24">
        <v>95.34</v>
      </c>
      <c r="P7" s="24">
        <v>0.55000000000000004</v>
      </c>
      <c r="Q7" s="24">
        <v>44.34</v>
      </c>
      <c r="R7" s="24">
        <v>2160</v>
      </c>
      <c r="S7" s="24">
        <v>1243081</v>
      </c>
      <c r="T7" s="24">
        <v>9645.66</v>
      </c>
      <c r="U7" s="24">
        <v>128.87</v>
      </c>
      <c r="V7" s="24">
        <v>328</v>
      </c>
      <c r="W7" s="24">
        <v>0.89</v>
      </c>
      <c r="X7" s="24">
        <v>368.54</v>
      </c>
      <c r="Y7" s="24" t="s">
        <v>102</v>
      </c>
      <c r="Z7" s="24" t="s">
        <v>102</v>
      </c>
      <c r="AA7" s="24" t="s">
        <v>102</v>
      </c>
      <c r="AB7" s="24">
        <v>102.94</v>
      </c>
      <c r="AC7" s="24">
        <v>101.71</v>
      </c>
      <c r="AD7" s="24" t="s">
        <v>102</v>
      </c>
      <c r="AE7" s="24" t="s">
        <v>102</v>
      </c>
      <c r="AF7" s="24" t="s">
        <v>102</v>
      </c>
      <c r="AG7" s="24">
        <v>105.78</v>
      </c>
      <c r="AH7" s="24">
        <v>104.11</v>
      </c>
      <c r="AI7" s="24">
        <v>105.35</v>
      </c>
      <c r="AJ7" s="24" t="s">
        <v>102</v>
      </c>
      <c r="AK7" s="24" t="s">
        <v>102</v>
      </c>
      <c r="AL7" s="24" t="s">
        <v>102</v>
      </c>
      <c r="AM7" s="24">
        <v>21.85</v>
      </c>
      <c r="AN7" s="24">
        <v>11.86</v>
      </c>
      <c r="AO7" s="24" t="s">
        <v>102</v>
      </c>
      <c r="AP7" s="24" t="s">
        <v>102</v>
      </c>
      <c r="AQ7" s="24" t="s">
        <v>102</v>
      </c>
      <c r="AR7" s="24">
        <v>63.96</v>
      </c>
      <c r="AS7" s="24">
        <v>46.91</v>
      </c>
      <c r="AT7" s="24">
        <v>63.89</v>
      </c>
      <c r="AU7" s="24" t="s">
        <v>102</v>
      </c>
      <c r="AV7" s="24" t="s">
        <v>102</v>
      </c>
      <c r="AW7" s="24" t="s">
        <v>102</v>
      </c>
      <c r="AX7" s="24">
        <v>225.77</v>
      </c>
      <c r="AY7" s="24">
        <v>175.63</v>
      </c>
      <c r="AZ7" s="24" t="s">
        <v>102</v>
      </c>
      <c r="BA7" s="24" t="s">
        <v>102</v>
      </c>
      <c r="BB7" s="24" t="s">
        <v>102</v>
      </c>
      <c r="BC7" s="24">
        <v>44.24</v>
      </c>
      <c r="BD7" s="24">
        <v>44.35</v>
      </c>
      <c r="BE7" s="24">
        <v>44.07</v>
      </c>
      <c r="BF7" s="24" t="s">
        <v>102</v>
      </c>
      <c r="BG7" s="24" t="s">
        <v>102</v>
      </c>
      <c r="BH7" s="24" t="s">
        <v>102</v>
      </c>
      <c r="BI7" s="24">
        <v>0</v>
      </c>
      <c r="BJ7" s="24">
        <v>0</v>
      </c>
      <c r="BK7" s="24" t="s">
        <v>102</v>
      </c>
      <c r="BL7" s="24" t="s">
        <v>102</v>
      </c>
      <c r="BM7" s="24" t="s">
        <v>102</v>
      </c>
      <c r="BN7" s="24">
        <v>1258.43</v>
      </c>
      <c r="BO7" s="24">
        <v>1283.69</v>
      </c>
      <c r="BP7" s="24">
        <v>1201.79</v>
      </c>
      <c r="BQ7" s="24" t="s">
        <v>102</v>
      </c>
      <c r="BR7" s="24" t="s">
        <v>102</v>
      </c>
      <c r="BS7" s="24" t="s">
        <v>102</v>
      </c>
      <c r="BT7" s="24">
        <v>3.46</v>
      </c>
      <c r="BU7" s="24">
        <v>2.74</v>
      </c>
      <c r="BV7" s="24" t="s">
        <v>102</v>
      </c>
      <c r="BW7" s="24" t="s">
        <v>102</v>
      </c>
      <c r="BX7" s="24" t="s">
        <v>102</v>
      </c>
      <c r="BY7" s="24">
        <v>73.36</v>
      </c>
      <c r="BZ7" s="24">
        <v>82.53</v>
      </c>
      <c r="CA7" s="24">
        <v>75.31</v>
      </c>
      <c r="CB7" s="24" t="s">
        <v>102</v>
      </c>
      <c r="CC7" s="24" t="s">
        <v>102</v>
      </c>
      <c r="CD7" s="24" t="s">
        <v>102</v>
      </c>
      <c r="CE7" s="24">
        <v>5192.8</v>
      </c>
      <c r="CF7" s="24">
        <v>6544.57</v>
      </c>
      <c r="CG7" s="24" t="s">
        <v>102</v>
      </c>
      <c r="CH7" s="24" t="s">
        <v>102</v>
      </c>
      <c r="CI7" s="24" t="s">
        <v>102</v>
      </c>
      <c r="CJ7" s="24">
        <v>224.88</v>
      </c>
      <c r="CK7" s="24">
        <v>190.48</v>
      </c>
      <c r="CL7" s="24">
        <v>216.39</v>
      </c>
      <c r="CM7" s="24" t="s">
        <v>102</v>
      </c>
      <c r="CN7" s="24" t="s">
        <v>102</v>
      </c>
      <c r="CO7" s="24" t="s">
        <v>102</v>
      </c>
      <c r="CP7" s="24">
        <v>5</v>
      </c>
      <c r="CQ7" s="24">
        <v>4.4000000000000004</v>
      </c>
      <c r="CR7" s="24" t="s">
        <v>102</v>
      </c>
      <c r="CS7" s="24" t="s">
        <v>102</v>
      </c>
      <c r="CT7" s="24" t="s">
        <v>102</v>
      </c>
      <c r="CU7" s="24">
        <v>42.4</v>
      </c>
      <c r="CV7" s="24">
        <v>44.24</v>
      </c>
      <c r="CW7" s="24">
        <v>42.57</v>
      </c>
      <c r="CX7" s="24" t="s">
        <v>102</v>
      </c>
      <c r="CY7" s="24" t="s">
        <v>102</v>
      </c>
      <c r="CZ7" s="24" t="s">
        <v>102</v>
      </c>
      <c r="DA7" s="24">
        <v>96.74</v>
      </c>
      <c r="DB7" s="24">
        <v>97.56</v>
      </c>
      <c r="DC7" s="24" t="s">
        <v>102</v>
      </c>
      <c r="DD7" s="24" t="s">
        <v>102</v>
      </c>
      <c r="DE7" s="24" t="s">
        <v>102</v>
      </c>
      <c r="DF7" s="24">
        <v>84.19</v>
      </c>
      <c r="DG7" s="24">
        <v>88.15</v>
      </c>
      <c r="DH7" s="24">
        <v>85.24</v>
      </c>
      <c r="DI7" s="24" t="s">
        <v>102</v>
      </c>
      <c r="DJ7" s="24" t="s">
        <v>102</v>
      </c>
      <c r="DK7" s="24" t="s">
        <v>102</v>
      </c>
      <c r="DL7" s="24">
        <v>5.05</v>
      </c>
      <c r="DM7" s="24">
        <v>10.09</v>
      </c>
      <c r="DN7" s="24" t="s">
        <v>102</v>
      </c>
      <c r="DO7" s="24" t="s">
        <v>102</v>
      </c>
      <c r="DP7" s="24" t="s">
        <v>102</v>
      </c>
      <c r="DQ7" s="24">
        <v>21.36</v>
      </c>
      <c r="DR7" s="24">
        <v>31.73</v>
      </c>
      <c r="DS7" s="24">
        <v>25.87</v>
      </c>
      <c r="DT7" s="24" t="s">
        <v>102</v>
      </c>
      <c r="DU7" s="24" t="s">
        <v>102</v>
      </c>
      <c r="DV7" s="24" t="s">
        <v>102</v>
      </c>
      <c r="DW7" s="24">
        <v>0</v>
      </c>
      <c r="DX7" s="24">
        <v>0</v>
      </c>
      <c r="DY7" s="24" t="s">
        <v>102</v>
      </c>
      <c r="DZ7" s="24" t="s">
        <v>102</v>
      </c>
      <c r="EA7" s="24" t="s">
        <v>102</v>
      </c>
      <c r="EB7" s="24">
        <v>0.01</v>
      </c>
      <c r="EC7" s="24">
        <v>0</v>
      </c>
      <c r="ED7" s="24">
        <v>0.01</v>
      </c>
      <c r="EE7" s="24" t="s">
        <v>102</v>
      </c>
      <c r="EF7" s="24" t="s">
        <v>102</v>
      </c>
      <c r="EG7" s="24" t="s">
        <v>102</v>
      </c>
      <c r="EH7" s="24">
        <v>0</v>
      </c>
      <c r="EI7" s="24">
        <v>0</v>
      </c>
      <c r="EJ7" s="24" t="s">
        <v>102</v>
      </c>
      <c r="EK7" s="24" t="s">
        <v>102</v>
      </c>
      <c r="EL7" s="24" t="s">
        <v>102</v>
      </c>
      <c r="EM7" s="24">
        <v>0.39</v>
      </c>
      <c r="EN7" s="24">
        <v>0.27</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2023-01-12T23:37:01Z</dcterms:created>
  <dcterms:modified xsi:type="dcterms:W3CDTF">2023-01-24T01:47:01Z</dcterms:modified>
  <cp:category/>
</cp:coreProperties>
</file>