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01user\Desktop\1 作成中\0119経営分析\【駐車場】【経営比較分析表】2021_020001_47_140\【経営比較分析表】2021_020001_47_140\"/>
    </mc:Choice>
  </mc:AlternateContent>
  <workbookProtection workbookAlgorithmName="SHA-512" workbookHashValue="MzgZxwEkpEliu/sJc1SVfU0TGsXAHy27S8OnwGuBH7k0gghIeEf5giOvWHtjKztcdE6oxNOxi1TPIMyNMcD0eQ==" workbookSaltValue="4u7fnjW4PgFfGaeDLU0AB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LH51" i="4" l="1"/>
  <c r="BK76" i="4"/>
  <c r="LT76" i="4"/>
  <c r="GQ51" i="4"/>
  <c r="LH30" i="4"/>
  <c r="IE76" i="4"/>
  <c r="GQ30" i="4"/>
  <c r="BZ30" i="4"/>
  <c r="BZ51" i="4"/>
  <c r="FE51" i="4"/>
  <c r="FE30" i="4"/>
  <c r="HA76" i="4"/>
  <c r="AN30" i="4"/>
  <c r="JV51" i="4"/>
  <c r="JV30" i="4"/>
  <c r="AG76" i="4"/>
  <c r="KP76" i="4"/>
  <c r="AN51" i="4"/>
  <c r="FX30" i="4"/>
  <c r="AV76" i="4"/>
  <c r="KO51" i="4"/>
  <c r="FX51" i="4"/>
  <c r="LE76" i="4"/>
  <c r="KO30" i="4"/>
  <c r="HP76" i="4"/>
  <c r="BG51" i="4"/>
  <c r="BG30" i="4"/>
  <c r="KA76" i="4"/>
  <c r="EL51" i="4"/>
  <c r="GL76" i="4"/>
  <c r="U51" i="4"/>
  <c r="EL30" i="4"/>
  <c r="JC51" i="4"/>
  <c r="JC30" i="4"/>
  <c r="U30" i="4"/>
  <c r="R76"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<sst xmlns="http://schemas.openxmlformats.org/spreadsheetml/2006/main" count="278" uniqueCount="137">
  <si>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</si>
  <si>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</si>
  <si>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</si>
  <si>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</si>
  <si>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</si>
  <si>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</si>
  <si>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</si>
  <si>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</si>
  <si>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</si>
  <si>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</si>
  <si>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</si>
  <si>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</si>
  <si>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</si>
  <si>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</si>
  <si>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</si>
  <si>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</si>
  <si>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</si>
  <si>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</si>
  <si>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</si>
  <si>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</si>
  <si>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</si>
  <si>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</si>
  <si>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</si>
  <si>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</si>
  <si>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</si>
  <si>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</si>
  <si>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</si>
  <si>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</si>
  <si>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</si>
  <si>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</si>
  <si>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</si>
  <si>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</si>
  <si>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</si>
  <si>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</si>
  <si>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</si>
  <si>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</si>
  <si>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</si>
  <si>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</si>
  <si>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</si>
  <si>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</si>
  <si>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</si>
  <si>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</si>
  <si>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</si>
  <si>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</si>
  <si>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</si>
  <si>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</si>
  <si>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</si>
  <si>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</si>
  <si>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</si>
  <si>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</si>
  <si>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</si>
  <si>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</si>
  <si>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</si>
  <si>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</si>
  <si>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</si>
  <si>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</si>
  <si>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</si>
  <si>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</si>
  <si>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</si>
  <si>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</si>
  <si>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</si>
  <si>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</si>
  <si>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</si>
  <si>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</si>
  <si>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</si>
  <si>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</si>
  <si>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</si>
  <si>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</si>
  <si>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</si>
  <si>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</si>
  <si>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</si>
  <si>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</si>
  <si>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</si>
  <si>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</si>
  <si>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</si>
  <si>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</si>
  <si>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</si>
  <si>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</si>
  <si>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</si>
  <si>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</si>
  <si>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</si>
  <si>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</si>
  <si>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</si>
  <si>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</si>
  <si>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</si>
  <si>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</si>
  <si>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</si>
  <si>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</si>
  <si>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</si>
  <si>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</si>
  <si>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</si>
  <si>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</si>
  <si>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</si>
  <si>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</si>
  <si>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</si>
  <si>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</si>
  <si>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</si>
  <si>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</si>
  <si>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</si>
  <si>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</si>
  <si>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</si>
  <si>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</si>
  <si>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</si>
  <si>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当該値(N-2)</t>
    <phoneticPr fontId="5"/>
  </si>
  <si>
    <t>当該値(N)</t>
    <phoneticPr fontId="5"/>
  </si>
  <si>
    <t>当該値(N-2)</t>
    <phoneticPr fontId="5"/>
  </si>
  <si>
    <t>当該値(N-4)</t>
    <phoneticPr fontId="5"/>
  </si>
  <si>
    <t>当該値(N-3)</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</si>
  <si>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</si>
  <si>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</si>
  <si>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</si>
  <si>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</si>
  <si>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</si>
  <si>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</si>
  <si>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</si>
  <si>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t>
  </si>
  <si>
    <t>県営柳町駐車場</t>
  </si>
  <si>
    <t>法非適用</t>
  </si>
  <si>
    <t>駐車場整備事業</t>
  </si>
  <si>
    <t>-</t>
  </si>
  <si>
    <t>Ａ２Ｂ１</t>
  </si>
  <si>
    <t>非設置</t>
  </si>
  <si>
    <t>該当数値なし</t>
  </si>
  <si>
    <t>都市計画駐車場 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</si>
  <si>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</si>
  <si>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</si>
  <si>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</si>
  <si>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</si>
  <si>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</si>
  <si>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</si>
  <si>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</si>
  <si>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</si>
  <si>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</si>
  <si>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青森県営柳町駐車場は、平成28年度を以て起債償還を満了し黒字事業として運営しており、②他会計補助金比率及び③駐車台数一台当たりの他会計補助金額のとおり、他会計補助金に頼らず運営している。
　令和３年度から新たにＰＦＩ事業を導入し、駐車場利用料金の全てが民間事業者の収入となったほか、大規模修繕業務を民間事業者が行うことになったことから、前年度までと計上方法が変更となり、➃売上高ＧＯＰ比率及び⑪稼働率の値が０となっている。
　令和３年度は前指定管理者からのデメリットシステムによる臨時の収入があったこと等の影響により、①収益的収支比率及び⑤ＥＢＩＴＤＡが増加している。　</t>
    <rPh sb="31" eb="33">
      <t>ジギョウ</t>
    </rPh>
    <rPh sb="36" eb="38">
      <t>ウンエイ</t>
    </rPh>
    <rPh sb="103" eb="104">
      <t>アラ</t>
    </rPh>
    <rPh sb="116" eb="119">
      <t>チュウシャジョウ</t>
    </rPh>
    <rPh sb="119" eb="121">
      <t>リヨウ</t>
    </rPh>
    <rPh sb="121" eb="123">
      <t>リョウキン</t>
    </rPh>
    <rPh sb="124" eb="125">
      <t>スベ</t>
    </rPh>
    <rPh sb="127" eb="129">
      <t>ミンカン</t>
    </rPh>
    <rPh sb="129" eb="132">
      <t>ジギョウシャ</t>
    </rPh>
    <rPh sb="133" eb="135">
      <t>シュウニュウ</t>
    </rPh>
    <rPh sb="142" eb="143">
      <t>ダイ</t>
    </rPh>
    <rPh sb="143" eb="145">
      <t>キボ</t>
    </rPh>
    <rPh sb="145" eb="147">
      <t>シュウゼン</t>
    </rPh>
    <rPh sb="147" eb="149">
      <t>ギョウム</t>
    </rPh>
    <rPh sb="150" eb="152">
      <t>ミンカン</t>
    </rPh>
    <rPh sb="152" eb="155">
      <t>ジギョウシャ</t>
    </rPh>
    <rPh sb="156" eb="157">
      <t>オコナ</t>
    </rPh>
    <rPh sb="169" eb="172">
      <t>ゼンネンド</t>
    </rPh>
    <rPh sb="175" eb="177">
      <t>ケイジョウ</t>
    </rPh>
    <rPh sb="177" eb="179">
      <t>ホウホウ</t>
    </rPh>
    <rPh sb="180" eb="182">
      <t>ヘンコウ</t>
    </rPh>
    <rPh sb="187" eb="189">
      <t>ウリアゲ</t>
    </rPh>
    <rPh sb="189" eb="190">
      <t>ダカ</t>
    </rPh>
    <rPh sb="193" eb="195">
      <t>ヒリツ</t>
    </rPh>
    <rPh sb="195" eb="196">
      <t>オヨ</t>
    </rPh>
    <rPh sb="198" eb="200">
      <t>カドウ</t>
    </rPh>
    <rPh sb="200" eb="201">
      <t>リツ</t>
    </rPh>
    <rPh sb="202" eb="203">
      <t>アタイ</t>
    </rPh>
    <rPh sb="214" eb="216">
      <t>レイワ</t>
    </rPh>
    <rPh sb="217" eb="219">
      <t>ネンド</t>
    </rPh>
    <rPh sb="220" eb="221">
      <t>マエ</t>
    </rPh>
    <rPh sb="221" eb="223">
      <t>シテイ</t>
    </rPh>
    <rPh sb="223" eb="226">
      <t>カンリシャ</t>
    </rPh>
    <rPh sb="244" eb="246">
      <t>シュウニュウ</t>
    </rPh>
    <rPh sb="252" eb="253">
      <t>トウ</t>
    </rPh>
    <rPh sb="261" eb="263">
      <t>シュウエキ</t>
    </rPh>
    <rPh sb="263" eb="264">
      <t>テキ</t>
    </rPh>
    <rPh sb="264" eb="266">
      <t>シュウシ</t>
    </rPh>
    <rPh sb="266" eb="268">
      <t>ヒリツ</t>
    </rPh>
    <rPh sb="268" eb="269">
      <t>オヨ</t>
    </rPh>
    <phoneticPr fontId="5"/>
  </si>
  <si>
    <t>　青森県営柳町駐車場は、築25年を迎えており、老朽化への対応として、ＰＦＩ事業にて大規模修繕を実施していくものである。</t>
    <phoneticPr fontId="5"/>
  </si>
  <si>
    <t>　令和３年度からＰＦＩ事業を導入し、駐車場利用料金が民間事業者の収入となったことから、⑪稼働率を計上していないが、新型コロナ等の影響を受け、利用者は減少傾向にある。</t>
    <rPh sb="26" eb="28">
      <t>ミンカン</t>
    </rPh>
    <rPh sb="48" eb="50">
      <t>ケイジョウ</t>
    </rPh>
    <rPh sb="57" eb="59">
      <t>シンガタ</t>
    </rPh>
    <rPh sb="76" eb="78">
      <t>ケイコウ</t>
    </rPh>
    <phoneticPr fontId="5"/>
  </si>
  <si>
    <t>　青森県営柳町駐車場は、駐車料金収入の減少や施設の老朽化へ対応するため、令和３年度から青森県営駐車場と併せて大規模修繕、施設の維持管理及び運営を一体的に行うＰＦＩ事業を実施している。
　管理運営主体は民間事業者となるため、県では、業務の要求水準を安定的に充足できていることを確認するため、モニタリング等を実施し、引き続き経営改善に努めるものである。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</si>
</sst>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0" xfId="0" applyFont="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134.80000000000001</c:v>
                </c:pt>
                <c:pt idx="1">
                  <c:v>119.3</c:v>
                </c:pt>
                <c:pt idx="2">
                  <c:v>102.8</c:v>
                </c:pt>
                <c:pt idx="3">
                  <c:v>107.7</c:v>
                </c:pt>
                <c:pt idx="4">
                  <c:v>306.7</c:v>
                </c:pt>
              </c:numCache>
            </c:numRef>
          </c:val>
          <c:extLst>
            <c:ext xmlns:c16="http://schemas.microsoft.com/office/drawing/2014/chart" uri="{C3380CC4-5D6E-409C-BE32-E72D297353CC}">
              <c16:uniqueId val="{00000000-E47C-4EC2-BF89-E6C1350EBDA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E47C-4EC2-BF89-E6C1350EBDA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5B-403E-9353-3B0BDCB6B26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EB5B-403E-9353-3B0BDCB6B26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0FD-4B6B-A3C2-4E79EC7450E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0FD-4B6B-A3C2-4E79EC7450E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761A-400E-9789-1C6F0F20D54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61A-400E-9789-1C6F0F20D54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B3-49CB-AE20-459876DB259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8FB3-49CB-AE20-459876DB259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448-4DC9-A2DC-050690F799D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2448-4DC9-A2DC-050690F799D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133</c:v>
                </c:pt>
                <c:pt idx="1">
                  <c:v>124.6</c:v>
                </c:pt>
                <c:pt idx="2">
                  <c:v>57.6</c:v>
                </c:pt>
                <c:pt idx="3">
                  <c:v>42.9</c:v>
                </c:pt>
                <c:pt idx="4">
                  <c:v>0</c:v>
                </c:pt>
              </c:numCache>
            </c:numRef>
          </c:val>
          <c:extLst>
            <c:ext xmlns:c16="http://schemas.microsoft.com/office/drawing/2014/chart" uri="{C3380CC4-5D6E-409C-BE32-E72D297353CC}">
              <c16:uniqueId val="{00000000-783F-4D11-BE04-F131C723135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783F-4D11-BE04-F131C723135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27.5</c:v>
                </c:pt>
                <c:pt idx="1">
                  <c:v>14.9</c:v>
                </c:pt>
                <c:pt idx="2">
                  <c:v>4.5999999999999996</c:v>
                </c:pt>
                <c:pt idx="3">
                  <c:v>6.8</c:v>
                </c:pt>
                <c:pt idx="4">
                  <c:v>0</c:v>
                </c:pt>
              </c:numCache>
            </c:numRef>
          </c:val>
          <c:extLst>
            <c:ext xmlns:c16="http://schemas.microsoft.com/office/drawing/2014/chart" uri="{C3380CC4-5D6E-409C-BE32-E72D297353CC}">
              <c16:uniqueId val="{00000000-C622-44F1-94CE-BC52CA3B68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C622-44F1-94CE-BC52CA3B68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15902</c:v>
                </c:pt>
                <c:pt idx="1">
                  <c:v>9254</c:v>
                </c:pt>
                <c:pt idx="2">
                  <c:v>1492</c:v>
                </c:pt>
                <c:pt idx="3">
                  <c:v>3643</c:v>
                </c:pt>
                <c:pt idx="4">
                  <c:v>5076</c:v>
                </c:pt>
              </c:numCache>
            </c:numRef>
          </c:val>
          <c:extLst>
            <c:ext xmlns:c16="http://schemas.microsoft.com/office/drawing/2014/chart" uri="{C3380CC4-5D6E-409C-BE32-E72D297353CC}">
              <c16:uniqueId val="{00000000-25FC-42A5-9602-31C2160E29F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25FC-42A5-9602-31C2160E29F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2"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row>
    <row r="3" spans="1:382"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row>
    <row r="4" spans="1:382"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4" t="str">
        <f>データ!H6&amp;"　"&amp;データ!I6</f>
        <v>青森県　県営柳町駐車場</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35" t="s">
        <v>4</v>
      </c>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2"/>
      <c r="GZ7" s="2"/>
      <c r="HA7" s="2"/>
      <c r="HB7" s="2"/>
      <c r="HC7" s="2"/>
      <c r="HD7" s="2"/>
      <c r="HE7" s="2"/>
      <c r="HF7" s="2"/>
      <c r="HG7" s="2"/>
      <c r="HH7" s="2"/>
      <c r="HI7" s="2"/>
      <c r="HJ7" s="2"/>
      <c r="HK7" s="2"/>
      <c r="HL7" s="2"/>
      <c r="HM7" s="2"/>
      <c r="HN7" s="2"/>
      <c r="HO7" s="2"/>
      <c r="HP7" s="2"/>
      <c r="HQ7" s="2"/>
      <c r="HR7" s="2"/>
      <c r="HS7" s="2"/>
      <c r="HT7" s="2"/>
      <c r="HU7" s="2"/>
      <c r="HV7" s="2"/>
      <c r="HW7" s="2"/>
      <c r="HX7" s="126" t="s">
        <v>6</v>
      </c>
      <c r="HY7" s="126"/>
      <c r="HZ7" s="126"/>
      <c r="IA7" s="126"/>
      <c r="IB7" s="126"/>
      <c r="IC7" s="126"/>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t="s">
        <v>7</v>
      </c>
      <c r="JR7" s="126"/>
      <c r="JS7" s="126"/>
      <c r="JT7" s="126"/>
      <c r="JU7" s="126"/>
      <c r="JV7" s="126"/>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t="s">
        <v>8</v>
      </c>
      <c r="LK7" s="126"/>
      <c r="LL7" s="126"/>
      <c r="LM7" s="126"/>
      <c r="LN7" s="126"/>
      <c r="LO7" s="126"/>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3"/>
      <c r="ND7" s="136" t="s">
        <v>9</v>
      </c>
      <c r="NE7" s="137"/>
      <c r="NF7" s="137"/>
      <c r="NG7" s="137"/>
      <c r="NH7" s="137"/>
      <c r="NI7" s="137"/>
      <c r="NJ7" s="137"/>
      <c r="NK7" s="137"/>
      <c r="NL7" s="137"/>
      <c r="NM7" s="137"/>
      <c r="NN7" s="137"/>
      <c r="NO7" s="137"/>
      <c r="NP7" s="137"/>
      <c r="NQ7" s="138"/>
    </row>
    <row r="8" spans="1:382"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駐車場整備事業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101" t="str">
        <f>データ!M7</f>
        <v>Ａ２Ｂ１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商業施設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無</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20">
        <f>データ!U7</f>
        <v>2620</v>
      </c>
      <c r="LK8" s="120"/>
      <c r="LL8" s="120"/>
      <c r="LM8" s="120"/>
      <c r="LN8" s="120"/>
      <c r="LO8" s="120"/>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3"/>
      <c r="ND8" s="131" t="s">
        <v>10</v>
      </c>
      <c r="NE8" s="132"/>
      <c r="NF8" s="121" t="s">
        <v>11</v>
      </c>
      <c r="NG8" s="121"/>
      <c r="NH8" s="121"/>
      <c r="NI8" s="121"/>
      <c r="NJ8" s="121"/>
      <c r="NK8" s="121"/>
      <c r="NL8" s="121"/>
      <c r="NM8" s="121"/>
      <c r="NN8" s="121"/>
      <c r="NO8" s="121"/>
      <c r="NP8" s="121"/>
      <c r="NQ8" s="122"/>
    </row>
    <row r="9" spans="1:382"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6" t="s">
        <v>16</v>
      </c>
      <c r="HY9" s="126"/>
      <c r="HZ9" s="126"/>
      <c r="IA9" s="126"/>
      <c r="IB9" s="126"/>
      <c r="IC9" s="126"/>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t="s">
        <v>17</v>
      </c>
      <c r="JR9" s="126"/>
      <c r="JS9" s="126"/>
      <c r="JT9" s="126"/>
      <c r="JU9" s="126"/>
      <c r="JV9" s="126"/>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t="s">
        <v>18</v>
      </c>
      <c r="LK9" s="126"/>
      <c r="LL9" s="126"/>
      <c r="LM9" s="126"/>
      <c r="LN9" s="126"/>
      <c r="LO9" s="126"/>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3"/>
      <c r="ND9" s="127" t="s">
        <v>19</v>
      </c>
      <c r="NE9" s="128"/>
      <c r="NF9" s="129" t="s">
        <v>20</v>
      </c>
      <c r="NG9" s="129"/>
      <c r="NH9" s="129"/>
      <c r="NI9" s="129"/>
      <c r="NJ9" s="129"/>
      <c r="NK9" s="129"/>
      <c r="NL9" s="129"/>
      <c r="NM9" s="129"/>
      <c r="NN9" s="129"/>
      <c r="NO9" s="129"/>
      <c r="NP9" s="129"/>
      <c r="NQ9" s="130"/>
    </row>
    <row r="10" spans="1:382" ht="18.75" customHeight="1" x14ac:dyDescent="0.15">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4" t="s">
        <v>123</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t="str">
        <f>データ!Q7</f>
        <v>地下式</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25</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0">
        <f>データ!V7</f>
        <v>191</v>
      </c>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f>データ!W7</f>
        <v>210</v>
      </c>
      <c r="JR10" s="120"/>
      <c r="JS10" s="120"/>
      <c r="JT10" s="120"/>
      <c r="JU10" s="120"/>
      <c r="JV10" s="120"/>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01" t="str">
        <f>データ!X7</f>
        <v>利用料金制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100"/>
      <c r="NF15" s="100"/>
      <c r="NG15" s="100"/>
      <c r="NH15" s="100"/>
      <c r="NI15" s="100"/>
      <c r="NJ15" s="100"/>
      <c r="NK15" s="100"/>
      <c r="NL15" s="100"/>
      <c r="NM15" s="100"/>
      <c r="NN15" s="100"/>
      <c r="NO15" s="100"/>
      <c r="NP15" s="100"/>
      <c r="NQ15" s="100"/>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100"/>
      <c r="NF16" s="100"/>
      <c r="NG16" s="100"/>
      <c r="NH16" s="100"/>
      <c r="NI16" s="100"/>
      <c r="NJ16" s="100"/>
      <c r="NK16" s="100"/>
      <c r="NL16" s="100"/>
      <c r="NM16" s="100"/>
      <c r="NN16" s="100"/>
      <c r="NO16" s="100"/>
      <c r="NP16" s="100"/>
      <c r="NQ16" s="100"/>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100"/>
      <c r="NF17" s="100"/>
      <c r="NG17" s="100"/>
      <c r="NH17" s="100"/>
      <c r="NI17" s="100"/>
      <c r="NJ17" s="100"/>
      <c r="NK17" s="100"/>
      <c r="NL17" s="100"/>
      <c r="NM17" s="100"/>
      <c r="NN17" s="100"/>
      <c r="NO17" s="100"/>
      <c r="NP17" s="100"/>
      <c r="NQ17" s="100"/>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100"/>
      <c r="NF18" s="100"/>
      <c r="NG18" s="100"/>
      <c r="NH18" s="100"/>
      <c r="NI18" s="100"/>
      <c r="NJ18" s="100"/>
      <c r="NK18" s="100"/>
      <c r="NL18" s="100"/>
      <c r="NM18" s="100"/>
      <c r="NN18" s="100"/>
      <c r="NO18" s="100"/>
      <c r="NP18" s="100"/>
      <c r="NQ18" s="100"/>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100"/>
      <c r="NF19" s="100"/>
      <c r="NG19" s="100"/>
      <c r="NH19" s="100"/>
      <c r="NI19" s="100"/>
      <c r="NJ19" s="100"/>
      <c r="NK19" s="100"/>
      <c r="NL19" s="100"/>
      <c r="NM19" s="100"/>
      <c r="NN19" s="100"/>
      <c r="NO19" s="100"/>
      <c r="NP19" s="100"/>
      <c r="NQ19" s="100"/>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100"/>
      <c r="NF20" s="100"/>
      <c r="NG20" s="100"/>
      <c r="NH20" s="100"/>
      <c r="NI20" s="100"/>
      <c r="NJ20" s="100"/>
      <c r="NK20" s="100"/>
      <c r="NL20" s="100"/>
      <c r="NM20" s="100"/>
      <c r="NN20" s="100"/>
      <c r="NO20" s="100"/>
      <c r="NP20" s="100"/>
      <c r="NQ20" s="100"/>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100"/>
      <c r="NF21" s="100"/>
      <c r="NG21" s="100"/>
      <c r="NH21" s="100"/>
      <c r="NI21" s="100"/>
      <c r="NJ21" s="100"/>
      <c r="NK21" s="100"/>
      <c r="NL21" s="100"/>
      <c r="NM21" s="100"/>
      <c r="NN21" s="100"/>
      <c r="NO21" s="100"/>
      <c r="NP21" s="100"/>
      <c r="NQ21" s="100"/>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100"/>
      <c r="NF22" s="100"/>
      <c r="NG22" s="100"/>
      <c r="NH22" s="100"/>
      <c r="NI22" s="100"/>
      <c r="NJ22" s="100"/>
      <c r="NK22" s="100"/>
      <c r="NL22" s="100"/>
      <c r="NM22" s="100"/>
      <c r="NN22" s="100"/>
      <c r="NO22" s="100"/>
      <c r="NP22" s="100"/>
      <c r="NQ22" s="100"/>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100"/>
      <c r="NF23" s="100"/>
      <c r="NG23" s="100"/>
      <c r="NH23" s="100"/>
      <c r="NI23" s="100"/>
      <c r="NJ23" s="100"/>
      <c r="NK23" s="100"/>
      <c r="NL23" s="100"/>
      <c r="NM23" s="100"/>
      <c r="NN23" s="100"/>
      <c r="NO23" s="100"/>
      <c r="NP23" s="100"/>
      <c r="NQ23" s="100"/>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100"/>
      <c r="NF24" s="100"/>
      <c r="NG24" s="100"/>
      <c r="NH24" s="100"/>
      <c r="NI24" s="100"/>
      <c r="NJ24" s="100"/>
      <c r="NK24" s="100"/>
      <c r="NL24" s="100"/>
      <c r="NM24" s="100"/>
      <c r="NN24" s="100"/>
      <c r="NO24" s="100"/>
      <c r="NP24" s="100"/>
      <c r="NQ24" s="100"/>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100"/>
      <c r="NF25" s="100"/>
      <c r="NG25" s="100"/>
      <c r="NH25" s="100"/>
      <c r="NI25" s="100"/>
      <c r="NJ25" s="100"/>
      <c r="NK25" s="100"/>
      <c r="NL25" s="100"/>
      <c r="NM25" s="100"/>
      <c r="NN25" s="100"/>
      <c r="NO25" s="100"/>
      <c r="NP25" s="100"/>
      <c r="NQ25" s="100"/>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100"/>
      <c r="NF26" s="100"/>
      <c r="NG26" s="100"/>
      <c r="NH26" s="100"/>
      <c r="NI26" s="100"/>
      <c r="NJ26" s="100"/>
      <c r="NK26" s="100"/>
      <c r="NL26" s="100"/>
      <c r="NM26" s="100"/>
      <c r="NN26" s="100"/>
      <c r="NO26" s="100"/>
      <c r="NP26" s="100"/>
      <c r="NQ26" s="100"/>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100"/>
      <c r="NF27" s="100"/>
      <c r="NG27" s="100"/>
      <c r="NH27" s="100"/>
      <c r="NI27" s="100"/>
      <c r="NJ27" s="100"/>
      <c r="NK27" s="100"/>
      <c r="NL27" s="100"/>
      <c r="NM27" s="100"/>
      <c r="NN27" s="100"/>
      <c r="NO27" s="100"/>
      <c r="NP27" s="100"/>
      <c r="NQ27" s="100"/>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100"/>
      <c r="NF28" s="100"/>
      <c r="NG28" s="100"/>
      <c r="NH28" s="100"/>
      <c r="NI28" s="100"/>
      <c r="NJ28" s="100"/>
      <c r="NK28" s="100"/>
      <c r="NL28" s="100"/>
      <c r="NM28" s="100"/>
      <c r="NN28" s="100"/>
      <c r="NO28" s="100"/>
      <c r="NP28" s="100"/>
      <c r="NQ28" s="100"/>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100"/>
      <c r="NF29" s="100"/>
      <c r="NG29" s="100"/>
      <c r="NH29" s="100"/>
      <c r="NI29" s="100"/>
      <c r="NJ29" s="100"/>
      <c r="NK29" s="100"/>
      <c r="NL29" s="100"/>
      <c r="NM29" s="100"/>
      <c r="NN29" s="100"/>
      <c r="NO29" s="100"/>
      <c r="NP29" s="100"/>
      <c r="NQ29" s="100"/>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100"/>
      <c r="NF30" s="100"/>
      <c r="NG30" s="100"/>
      <c r="NH30" s="100"/>
      <c r="NI30" s="100"/>
      <c r="NJ30" s="100"/>
      <c r="NK30" s="100"/>
      <c r="NL30" s="100"/>
      <c r="NM30" s="100"/>
      <c r="NN30" s="100"/>
      <c r="NO30" s="100"/>
      <c r="NP30" s="100"/>
      <c r="NQ30" s="100"/>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134.80000000000001</v>
      </c>
      <c r="V31" s="98"/>
      <c r="W31" s="98"/>
      <c r="X31" s="98"/>
      <c r="Y31" s="98"/>
      <c r="Z31" s="98"/>
      <c r="AA31" s="98"/>
      <c r="AB31" s="98"/>
      <c r="AC31" s="98"/>
      <c r="AD31" s="98"/>
      <c r="AE31" s="98"/>
      <c r="AF31" s="98"/>
      <c r="AG31" s="98"/>
      <c r="AH31" s="98"/>
      <c r="AI31" s="98"/>
      <c r="AJ31" s="98"/>
      <c r="AK31" s="98"/>
      <c r="AL31" s="98"/>
      <c r="AM31" s="98"/>
      <c r="AN31" s="98">
        <f>データ!Z7</f>
        <v>119.3</v>
      </c>
      <c r="AO31" s="98"/>
      <c r="AP31" s="98"/>
      <c r="AQ31" s="98"/>
      <c r="AR31" s="98"/>
      <c r="AS31" s="98"/>
      <c r="AT31" s="98"/>
      <c r="AU31" s="98"/>
      <c r="AV31" s="98"/>
      <c r="AW31" s="98"/>
      <c r="AX31" s="98"/>
      <c r="AY31" s="98"/>
      <c r="AZ31" s="98"/>
      <c r="BA31" s="98"/>
      <c r="BB31" s="98"/>
      <c r="BC31" s="98"/>
      <c r="BD31" s="98"/>
      <c r="BE31" s="98"/>
      <c r="BF31" s="98"/>
      <c r="BG31" s="98">
        <f>データ!AA7</f>
        <v>102.8</v>
      </c>
      <c r="BH31" s="98"/>
      <c r="BI31" s="98"/>
      <c r="BJ31" s="98"/>
      <c r="BK31" s="98"/>
      <c r="BL31" s="98"/>
      <c r="BM31" s="98"/>
      <c r="BN31" s="98"/>
      <c r="BO31" s="98"/>
      <c r="BP31" s="98"/>
      <c r="BQ31" s="98"/>
      <c r="BR31" s="98"/>
      <c r="BS31" s="98"/>
      <c r="BT31" s="98"/>
      <c r="BU31" s="98"/>
      <c r="BV31" s="98"/>
      <c r="BW31" s="98"/>
      <c r="BX31" s="98"/>
      <c r="BY31" s="98"/>
      <c r="BZ31" s="98">
        <f>データ!AB7</f>
        <v>107.7</v>
      </c>
      <c r="CA31" s="98"/>
      <c r="CB31" s="98"/>
      <c r="CC31" s="98"/>
      <c r="CD31" s="98"/>
      <c r="CE31" s="98"/>
      <c r="CF31" s="98"/>
      <c r="CG31" s="98"/>
      <c r="CH31" s="98"/>
      <c r="CI31" s="98"/>
      <c r="CJ31" s="98"/>
      <c r="CK31" s="98"/>
      <c r="CL31" s="98"/>
      <c r="CM31" s="98"/>
      <c r="CN31" s="98"/>
      <c r="CO31" s="98"/>
      <c r="CP31" s="98"/>
      <c r="CQ31" s="98"/>
      <c r="CR31" s="98"/>
      <c r="CS31" s="98">
        <f>データ!AC7</f>
        <v>306.7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133</v>
      </c>
      <c r="JD31" s="67"/>
      <c r="JE31" s="67"/>
      <c r="JF31" s="67"/>
      <c r="JG31" s="67"/>
      <c r="JH31" s="67"/>
      <c r="JI31" s="67"/>
      <c r="JJ31" s="67"/>
      <c r="JK31" s="67"/>
      <c r="JL31" s="67"/>
      <c r="JM31" s="67"/>
      <c r="JN31" s="67"/>
      <c r="JO31" s="67"/>
      <c r="JP31" s="67"/>
      <c r="JQ31" s="67"/>
      <c r="JR31" s="67"/>
      <c r="JS31" s="67"/>
      <c r="JT31" s="67"/>
      <c r="JU31" s="68"/>
      <c r="JV31" s="66">
        <f>データ!DL7</f>
        <v>124.6</v>
      </c>
      <c r="JW31" s="67"/>
      <c r="JX31" s="67"/>
      <c r="JY31" s="67"/>
      <c r="JZ31" s="67"/>
      <c r="KA31" s="67"/>
      <c r="KB31" s="67"/>
      <c r="KC31" s="67"/>
      <c r="KD31" s="67"/>
      <c r="KE31" s="67"/>
      <c r="KF31" s="67"/>
      <c r="KG31" s="67"/>
      <c r="KH31" s="67"/>
      <c r="KI31" s="67"/>
      <c r="KJ31" s="67"/>
      <c r="KK31" s="67"/>
      <c r="KL31" s="67"/>
      <c r="KM31" s="67"/>
      <c r="KN31" s="68"/>
      <c r="KO31" s="66">
        <f>データ!DM7</f>
        <v>57.6</v>
      </c>
      <c r="KP31" s="67"/>
      <c r="KQ31" s="67"/>
      <c r="KR31" s="67"/>
      <c r="KS31" s="67"/>
      <c r="KT31" s="67"/>
      <c r="KU31" s="67"/>
      <c r="KV31" s="67"/>
      <c r="KW31" s="67"/>
      <c r="KX31" s="67"/>
      <c r="KY31" s="67"/>
      <c r="KZ31" s="67"/>
      <c r="LA31" s="67"/>
      <c r="LB31" s="67"/>
      <c r="LC31" s="67"/>
      <c r="LD31" s="67"/>
      <c r="LE31" s="67"/>
      <c r="LF31" s="67"/>
      <c r="LG31" s="68"/>
      <c r="LH31" s="66">
        <f>データ!DN7</f>
        <v>42.9</v>
      </c>
      <c r="LI31" s="67"/>
      <c r="LJ31" s="67"/>
      <c r="LK31" s="67"/>
      <c r="LL31" s="67"/>
      <c r="LM31" s="67"/>
      <c r="LN31" s="67"/>
      <c r="LO31" s="67"/>
      <c r="LP31" s="67"/>
      <c r="LQ31" s="67"/>
      <c r="LR31" s="67"/>
      <c r="LS31" s="67"/>
      <c r="LT31" s="67"/>
      <c r="LU31" s="67"/>
      <c r="LV31" s="67"/>
      <c r="LW31" s="67"/>
      <c r="LX31" s="67"/>
      <c r="LY31" s="67"/>
      <c r="LZ31" s="68"/>
      <c r="MA31" s="66">
        <f>データ!DO7</f>
        <v>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100"/>
      <c r="NF32" s="100"/>
      <c r="NG32" s="100"/>
      <c r="NH32" s="100"/>
      <c r="NI32" s="100"/>
      <c r="NJ32" s="100"/>
      <c r="NK32" s="100"/>
      <c r="NL32" s="100"/>
      <c r="NM32" s="100"/>
      <c r="NN32" s="100"/>
      <c r="NO32" s="100"/>
      <c r="NP32" s="100"/>
      <c r="NQ32" s="100"/>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100"/>
      <c r="NF33" s="100"/>
      <c r="NG33" s="100"/>
      <c r="NH33" s="100"/>
      <c r="NI33" s="100"/>
      <c r="NJ33" s="100"/>
      <c r="NK33" s="100"/>
      <c r="NL33" s="100"/>
      <c r="NM33" s="100"/>
      <c r="NN33" s="100"/>
      <c r="NO33" s="100"/>
      <c r="NP33" s="100"/>
      <c r="NQ33" s="100"/>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100"/>
      <c r="NF34" s="100"/>
      <c r="NG34" s="100"/>
      <c r="NH34" s="100"/>
      <c r="NI34" s="100"/>
      <c r="NJ34" s="100"/>
      <c r="NK34" s="100"/>
      <c r="NL34" s="100"/>
      <c r="NM34" s="100"/>
      <c r="NN34" s="100"/>
      <c r="NO34" s="100"/>
      <c r="NP34" s="100"/>
      <c r="NQ34" s="100"/>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100"/>
      <c r="NF35" s="100"/>
      <c r="NG35" s="100"/>
      <c r="NH35" s="100"/>
      <c r="NI35" s="100"/>
      <c r="NJ35" s="100"/>
      <c r="NK35" s="100"/>
      <c r="NL35" s="100"/>
      <c r="NM35" s="100"/>
      <c r="NN35" s="100"/>
      <c r="NO35" s="100"/>
      <c r="NP35" s="100"/>
      <c r="NQ35" s="100"/>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100"/>
      <c r="NF36" s="100"/>
      <c r="NG36" s="100"/>
      <c r="NH36" s="100"/>
      <c r="NI36" s="100"/>
      <c r="NJ36" s="100"/>
      <c r="NK36" s="100"/>
      <c r="NL36" s="100"/>
      <c r="NM36" s="100"/>
      <c r="NN36" s="100"/>
      <c r="NO36" s="100"/>
      <c r="NP36" s="100"/>
      <c r="NQ36" s="100"/>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100"/>
      <c r="NF37" s="100"/>
      <c r="NG37" s="100"/>
      <c r="NH37" s="100"/>
      <c r="NI37" s="100"/>
      <c r="NJ37" s="100"/>
      <c r="NK37" s="100"/>
      <c r="NL37" s="100"/>
      <c r="NM37" s="100"/>
      <c r="NN37" s="100"/>
      <c r="NO37" s="100"/>
      <c r="NP37" s="100"/>
      <c r="NQ37" s="100"/>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100"/>
      <c r="NF38" s="100"/>
      <c r="NG38" s="100"/>
      <c r="NH38" s="100"/>
      <c r="NI38" s="100"/>
      <c r="NJ38" s="100"/>
      <c r="NK38" s="100"/>
      <c r="NL38" s="100"/>
      <c r="NM38" s="100"/>
      <c r="NN38" s="100"/>
      <c r="NO38" s="100"/>
      <c r="NP38" s="100"/>
      <c r="NQ38" s="100"/>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100"/>
      <c r="NF39" s="100"/>
      <c r="NG39" s="100"/>
      <c r="NH39" s="100"/>
      <c r="NI39" s="100"/>
      <c r="NJ39" s="100"/>
      <c r="NK39" s="100"/>
      <c r="NL39" s="100"/>
      <c r="NM39" s="100"/>
      <c r="NN39" s="100"/>
      <c r="NO39" s="100"/>
      <c r="NP39" s="100"/>
      <c r="NQ39" s="100"/>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100"/>
      <c r="NF40" s="100"/>
      <c r="NG40" s="100"/>
      <c r="NH40" s="100"/>
      <c r="NI40" s="100"/>
      <c r="NJ40" s="100"/>
      <c r="NK40" s="100"/>
      <c r="NL40" s="100"/>
      <c r="NM40" s="100"/>
      <c r="NN40" s="100"/>
      <c r="NO40" s="100"/>
      <c r="NP40" s="100"/>
      <c r="NQ40" s="100"/>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100"/>
      <c r="NF41" s="100"/>
      <c r="NG41" s="100"/>
      <c r="NH41" s="100"/>
      <c r="NI41" s="100"/>
      <c r="NJ41" s="100"/>
      <c r="NK41" s="100"/>
      <c r="NL41" s="100"/>
      <c r="NM41" s="100"/>
      <c r="NN41" s="100"/>
      <c r="NO41" s="100"/>
      <c r="NP41" s="100"/>
      <c r="NQ41" s="100"/>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100"/>
      <c r="NF42" s="100"/>
      <c r="NG42" s="100"/>
      <c r="NH42" s="100"/>
      <c r="NI42" s="100"/>
      <c r="NJ42" s="100"/>
      <c r="NK42" s="100"/>
      <c r="NL42" s="100"/>
      <c r="NM42" s="100"/>
      <c r="NN42" s="100"/>
      <c r="NO42" s="100"/>
      <c r="NP42" s="100"/>
      <c r="NQ42" s="100"/>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100"/>
      <c r="NF43" s="100"/>
      <c r="NG43" s="100"/>
      <c r="NH43" s="100"/>
      <c r="NI43" s="100"/>
      <c r="NJ43" s="100"/>
      <c r="NK43" s="100"/>
      <c r="NL43" s="100"/>
      <c r="NM43" s="100"/>
      <c r="NN43" s="100"/>
      <c r="NO43" s="100"/>
      <c r="NP43" s="100"/>
      <c r="NQ43" s="100"/>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100"/>
      <c r="NF44" s="100"/>
      <c r="NG44" s="100"/>
      <c r="NH44" s="100"/>
      <c r="NI44" s="100"/>
      <c r="NJ44" s="100"/>
      <c r="NK44" s="100"/>
      <c r="NL44" s="100"/>
      <c r="NM44" s="100"/>
      <c r="NN44" s="100"/>
      <c r="NO44" s="100"/>
      <c r="NP44" s="100"/>
      <c r="NQ44" s="100"/>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100"/>
      <c r="NF45" s="100"/>
      <c r="NG45" s="100"/>
      <c r="NH45" s="100"/>
      <c r="NI45" s="100"/>
      <c r="NJ45" s="100"/>
      <c r="NK45" s="100"/>
      <c r="NL45" s="100"/>
      <c r="NM45" s="100"/>
      <c r="NN45" s="100"/>
      <c r="NO45" s="100"/>
      <c r="NP45" s="100"/>
      <c r="NQ45" s="100"/>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100"/>
      <c r="NF46" s="100"/>
      <c r="NG46" s="100"/>
      <c r="NH46" s="100"/>
      <c r="NI46" s="100"/>
      <c r="NJ46" s="100"/>
      <c r="NK46" s="100"/>
      <c r="NL46" s="100"/>
      <c r="NM46" s="100"/>
      <c r="NN46" s="100"/>
      <c r="NO46" s="100"/>
      <c r="NP46" s="100"/>
      <c r="NQ46" s="100"/>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100"/>
      <c r="NF47" s="100"/>
      <c r="NG47" s="100"/>
      <c r="NH47" s="100"/>
      <c r="NI47" s="100"/>
      <c r="NJ47" s="100"/>
      <c r="NK47" s="100"/>
      <c r="NL47" s="100"/>
      <c r="NM47" s="100"/>
      <c r="NN47" s="100"/>
      <c r="NO47" s="100"/>
      <c r="NP47" s="100"/>
      <c r="NQ47" s="100"/>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100"/>
      <c r="NF49" s="100"/>
      <c r="NG49" s="100"/>
      <c r="NH49" s="100"/>
      <c r="NI49" s="100"/>
      <c r="NJ49" s="100"/>
      <c r="NK49" s="100"/>
      <c r="NL49" s="100"/>
      <c r="NM49" s="100"/>
      <c r="NN49" s="100"/>
      <c r="NO49" s="100"/>
      <c r="NP49" s="100"/>
      <c r="NQ49" s="100"/>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100"/>
      <c r="NF50" s="100"/>
      <c r="NG50" s="100"/>
      <c r="NH50" s="100"/>
      <c r="NI50" s="100"/>
      <c r="NJ50" s="100"/>
      <c r="NK50" s="100"/>
      <c r="NL50" s="100"/>
      <c r="NM50" s="100"/>
      <c r="NN50" s="100"/>
      <c r="NO50" s="100"/>
      <c r="NP50" s="100"/>
      <c r="NQ50" s="100"/>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100"/>
      <c r="NF51" s="100"/>
      <c r="NG51" s="100"/>
      <c r="NH51" s="100"/>
      <c r="NI51" s="100"/>
      <c r="NJ51" s="100"/>
      <c r="NK51" s="100"/>
      <c r="NL51" s="100"/>
      <c r="NM51" s="100"/>
      <c r="NN51" s="100"/>
      <c r="NO51" s="100"/>
      <c r="NP51" s="100"/>
      <c r="NQ51" s="100"/>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27.5</v>
      </c>
      <c r="EM52" s="98"/>
      <c r="EN52" s="98"/>
      <c r="EO52" s="98"/>
      <c r="EP52" s="98"/>
      <c r="EQ52" s="98"/>
      <c r="ER52" s="98"/>
      <c r="ES52" s="98"/>
      <c r="ET52" s="98"/>
      <c r="EU52" s="98"/>
      <c r="EV52" s="98"/>
      <c r="EW52" s="98"/>
      <c r="EX52" s="98"/>
      <c r="EY52" s="98"/>
      <c r="EZ52" s="98"/>
      <c r="FA52" s="98"/>
      <c r="FB52" s="98"/>
      <c r="FC52" s="98"/>
      <c r="FD52" s="98"/>
      <c r="FE52" s="98">
        <f>データ!BG7</f>
        <v>14.9</v>
      </c>
      <c r="FF52" s="98"/>
      <c r="FG52" s="98"/>
      <c r="FH52" s="98"/>
      <c r="FI52" s="98"/>
      <c r="FJ52" s="98"/>
      <c r="FK52" s="98"/>
      <c r="FL52" s="98"/>
      <c r="FM52" s="98"/>
      <c r="FN52" s="98"/>
      <c r="FO52" s="98"/>
      <c r="FP52" s="98"/>
      <c r="FQ52" s="98"/>
      <c r="FR52" s="98"/>
      <c r="FS52" s="98"/>
      <c r="FT52" s="98"/>
      <c r="FU52" s="98"/>
      <c r="FV52" s="98"/>
      <c r="FW52" s="98"/>
      <c r="FX52" s="98">
        <f>データ!BH7</f>
        <v>4.5999999999999996</v>
      </c>
      <c r="FY52" s="98"/>
      <c r="FZ52" s="98"/>
      <c r="GA52" s="98"/>
      <c r="GB52" s="98"/>
      <c r="GC52" s="98"/>
      <c r="GD52" s="98"/>
      <c r="GE52" s="98"/>
      <c r="GF52" s="98"/>
      <c r="GG52" s="98"/>
      <c r="GH52" s="98"/>
      <c r="GI52" s="98"/>
      <c r="GJ52" s="98"/>
      <c r="GK52" s="98"/>
      <c r="GL52" s="98"/>
      <c r="GM52" s="98"/>
      <c r="GN52" s="98"/>
      <c r="GO52" s="98"/>
      <c r="GP52" s="98"/>
      <c r="GQ52" s="98">
        <f>データ!BI7</f>
        <v>6.8</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15902</v>
      </c>
      <c r="JD52" s="97"/>
      <c r="JE52" s="97"/>
      <c r="JF52" s="97"/>
      <c r="JG52" s="97"/>
      <c r="JH52" s="97"/>
      <c r="JI52" s="97"/>
      <c r="JJ52" s="97"/>
      <c r="JK52" s="97"/>
      <c r="JL52" s="97"/>
      <c r="JM52" s="97"/>
      <c r="JN52" s="97"/>
      <c r="JO52" s="97"/>
      <c r="JP52" s="97"/>
      <c r="JQ52" s="97"/>
      <c r="JR52" s="97"/>
      <c r="JS52" s="97"/>
      <c r="JT52" s="97"/>
      <c r="JU52" s="97"/>
      <c r="JV52" s="97">
        <f>データ!BR7</f>
        <v>9254</v>
      </c>
      <c r="JW52" s="97"/>
      <c r="JX52" s="97"/>
      <c r="JY52" s="97"/>
      <c r="JZ52" s="97"/>
      <c r="KA52" s="97"/>
      <c r="KB52" s="97"/>
      <c r="KC52" s="97"/>
      <c r="KD52" s="97"/>
      <c r="KE52" s="97"/>
      <c r="KF52" s="97"/>
      <c r="KG52" s="97"/>
      <c r="KH52" s="97"/>
      <c r="KI52" s="97"/>
      <c r="KJ52" s="97"/>
      <c r="KK52" s="97"/>
      <c r="KL52" s="97"/>
      <c r="KM52" s="97"/>
      <c r="KN52" s="97"/>
      <c r="KO52" s="97">
        <f>データ!BS7</f>
        <v>1492</v>
      </c>
      <c r="KP52" s="97"/>
      <c r="KQ52" s="97"/>
      <c r="KR52" s="97"/>
      <c r="KS52" s="97"/>
      <c r="KT52" s="97"/>
      <c r="KU52" s="97"/>
      <c r="KV52" s="97"/>
      <c r="KW52" s="97"/>
      <c r="KX52" s="97"/>
      <c r="KY52" s="97"/>
      <c r="KZ52" s="97"/>
      <c r="LA52" s="97"/>
      <c r="LB52" s="97"/>
      <c r="LC52" s="97"/>
      <c r="LD52" s="97"/>
      <c r="LE52" s="97"/>
      <c r="LF52" s="97"/>
      <c r="LG52" s="97"/>
      <c r="LH52" s="97">
        <f>データ!BT7</f>
        <v>3643</v>
      </c>
      <c r="LI52" s="97"/>
      <c r="LJ52" s="97"/>
      <c r="LK52" s="97"/>
      <c r="LL52" s="97"/>
      <c r="LM52" s="97"/>
      <c r="LN52" s="97"/>
      <c r="LO52" s="97"/>
      <c r="LP52" s="97"/>
      <c r="LQ52" s="97"/>
      <c r="LR52" s="97"/>
      <c r="LS52" s="97"/>
      <c r="LT52" s="97"/>
      <c r="LU52" s="97"/>
      <c r="LV52" s="97"/>
      <c r="LW52" s="97"/>
      <c r="LX52" s="97"/>
      <c r="LY52" s="97"/>
      <c r="LZ52" s="97"/>
      <c r="MA52" s="97">
        <f>データ!BU7</f>
        <v>5076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100"/>
      <c r="NF52" s="100"/>
      <c r="NG52" s="100"/>
      <c r="NH52" s="100"/>
      <c r="NI52" s="100"/>
      <c r="NJ52" s="100"/>
      <c r="NK52" s="100"/>
      <c r="NL52" s="100"/>
      <c r="NM52" s="100"/>
      <c r="NN52" s="100"/>
      <c r="NO52" s="100"/>
      <c r="NP52" s="100"/>
      <c r="NQ52" s="100"/>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100"/>
      <c r="NF53" s="100"/>
      <c r="NG53" s="100"/>
      <c r="NH53" s="100"/>
      <c r="NI53" s="100"/>
      <c r="NJ53" s="100"/>
      <c r="NK53" s="100"/>
      <c r="NL53" s="100"/>
      <c r="NM53" s="100"/>
      <c r="NN53" s="100"/>
      <c r="NO53" s="100"/>
      <c r="NP53" s="100"/>
      <c r="NQ53" s="100"/>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100"/>
      <c r="NF54" s="100"/>
      <c r="NG54" s="100"/>
      <c r="NH54" s="100"/>
      <c r="NI54" s="100"/>
      <c r="NJ54" s="100"/>
      <c r="NK54" s="100"/>
      <c r="NL54" s="100"/>
      <c r="NM54" s="100"/>
      <c r="NN54" s="100"/>
      <c r="NO54" s="100"/>
      <c r="NP54" s="100"/>
      <c r="NQ54" s="100"/>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100"/>
      <c r="NF55" s="100"/>
      <c r="NG55" s="100"/>
      <c r="NH55" s="100"/>
      <c r="NI55" s="100"/>
      <c r="NJ55" s="100"/>
      <c r="NK55" s="100"/>
      <c r="NL55" s="100"/>
      <c r="NM55" s="100"/>
      <c r="NN55" s="100"/>
      <c r="NO55" s="100"/>
      <c r="NP55" s="100"/>
      <c r="NQ55" s="100"/>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100"/>
      <c r="NF56" s="100"/>
      <c r="NG56" s="100"/>
      <c r="NH56" s="100"/>
      <c r="NI56" s="100"/>
      <c r="NJ56" s="100"/>
      <c r="NK56" s="100"/>
      <c r="NL56" s="100"/>
      <c r="NM56" s="100"/>
      <c r="NN56" s="100"/>
      <c r="NO56" s="100"/>
      <c r="NP56" s="100"/>
      <c r="NQ56" s="100"/>
      <c r="NR56" s="78"/>
    </row>
    <row r="57" spans="1:382" ht="13.5" customHeight="1" x14ac:dyDescent="0.15">
      <c r="A57" s="2"/>
      <c r="B57" s="25"/>
      <c r="NB57" s="26"/>
      <c r="NC57" s="2"/>
      <c r="ND57" s="76"/>
      <c r="NE57" s="100"/>
      <c r="NF57" s="100"/>
      <c r="NG57" s="100"/>
      <c r="NH57" s="100"/>
      <c r="NI57" s="100"/>
      <c r="NJ57" s="100"/>
      <c r="NK57" s="100"/>
      <c r="NL57" s="100"/>
      <c r="NM57" s="100"/>
      <c r="NN57" s="100"/>
      <c r="NO57" s="100"/>
      <c r="NP57" s="100"/>
      <c r="NQ57" s="100"/>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100"/>
      <c r="NF58" s="100"/>
      <c r="NG58" s="100"/>
      <c r="NH58" s="100"/>
      <c r="NI58" s="100"/>
      <c r="NJ58" s="100"/>
      <c r="NK58" s="100"/>
      <c r="NL58" s="100"/>
      <c r="NM58" s="100"/>
      <c r="NN58" s="100"/>
      <c r="NO58" s="100"/>
      <c r="NP58" s="100"/>
      <c r="NQ58" s="100"/>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100"/>
      <c r="NF59" s="100"/>
      <c r="NG59" s="100"/>
      <c r="NH59" s="100"/>
      <c r="NI59" s="100"/>
      <c r="NJ59" s="100"/>
      <c r="NK59" s="100"/>
      <c r="NL59" s="100"/>
      <c r="NM59" s="100"/>
      <c r="NN59" s="100"/>
      <c r="NO59" s="100"/>
      <c r="NP59" s="100"/>
      <c r="NQ59" s="100"/>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100"/>
      <c r="NF60" s="100"/>
      <c r="NG60" s="100"/>
      <c r="NH60" s="100"/>
      <c r="NI60" s="100"/>
      <c r="NJ60" s="100"/>
      <c r="NK60" s="100"/>
      <c r="NL60" s="100"/>
      <c r="NM60" s="100"/>
      <c r="NN60" s="100"/>
      <c r="NO60" s="100"/>
      <c r="NP60" s="100"/>
      <c r="NQ60" s="100"/>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100"/>
      <c r="NF61" s="100"/>
      <c r="NG61" s="100"/>
      <c r="NH61" s="100"/>
      <c r="NI61" s="100"/>
      <c r="NJ61" s="100"/>
      <c r="NK61" s="100"/>
      <c r="NL61" s="100"/>
      <c r="NM61" s="100"/>
      <c r="NN61" s="100"/>
      <c r="NO61" s="100"/>
      <c r="NP61" s="100"/>
      <c r="NQ61" s="100"/>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100"/>
      <c r="NF62" s="100"/>
      <c r="NG62" s="100"/>
      <c r="NH62" s="100"/>
      <c r="NI62" s="100"/>
      <c r="NJ62" s="100"/>
      <c r="NK62" s="100"/>
      <c r="NL62" s="100"/>
      <c r="NM62" s="100"/>
      <c r="NN62" s="100"/>
      <c r="NO62" s="100"/>
      <c r="NP62" s="100"/>
      <c r="NQ62" s="100"/>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100"/>
      <c r="NF63" s="100"/>
      <c r="NG63" s="100"/>
      <c r="NH63" s="100"/>
      <c r="NI63" s="100"/>
      <c r="NJ63" s="100"/>
      <c r="NK63" s="100"/>
      <c r="NL63" s="100"/>
      <c r="NM63" s="100"/>
      <c r="NN63" s="100"/>
      <c r="NO63" s="100"/>
      <c r="NP63" s="100"/>
      <c r="NQ63" s="100"/>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5e5f2r1g1FZfYzYthxtZAT7N8Lu+pQz22JPGQJYrFUhT1VeajJkI7emm0gWST+gMhmm+SLCIhrsszgl7tk5qww==" saltValue="7AWEwN2vfFSEggaT67l91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2" t="s">
        <v>59</v>
      </c>
      <c r="I3" s="143"/>
      <c r="J3" s="143"/>
      <c r="K3" s="143"/>
      <c r="L3" s="143"/>
      <c r="M3" s="143"/>
      <c r="N3" s="143"/>
      <c r="O3" s="143"/>
      <c r="P3" s="143"/>
      <c r="Q3" s="143"/>
      <c r="R3" s="143"/>
      <c r="S3" s="143"/>
      <c r="T3" s="143"/>
      <c r="U3" s="143"/>
      <c r="V3" s="143"/>
      <c r="W3" s="143"/>
      <c r="X3" s="143"/>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4"/>
      <c r="I4" s="145"/>
      <c r="J4" s="145"/>
      <c r="K4" s="145"/>
      <c r="L4" s="145"/>
      <c r="M4" s="145"/>
      <c r="N4" s="145"/>
      <c r="O4" s="145"/>
      <c r="P4" s="145"/>
      <c r="Q4" s="145"/>
      <c r="R4" s="145"/>
      <c r="S4" s="145"/>
      <c r="T4" s="145"/>
      <c r="U4" s="145"/>
      <c r="V4" s="145"/>
      <c r="W4" s="145"/>
      <c r="X4" s="145"/>
      <c r="Y4" s="139" t="s">
        <v>63</v>
      </c>
      <c r="Z4" s="140"/>
      <c r="AA4" s="140"/>
      <c r="AB4" s="140"/>
      <c r="AC4" s="140"/>
      <c r="AD4" s="140"/>
      <c r="AE4" s="140"/>
      <c r="AF4" s="140"/>
      <c r="AG4" s="140"/>
      <c r="AH4" s="140"/>
      <c r="AI4" s="141"/>
      <c r="AJ4" s="146" t="s">
        <v>64</v>
      </c>
      <c r="AK4" s="146"/>
      <c r="AL4" s="146"/>
      <c r="AM4" s="146"/>
      <c r="AN4" s="146"/>
      <c r="AO4" s="146"/>
      <c r="AP4" s="146"/>
      <c r="AQ4" s="146"/>
      <c r="AR4" s="146"/>
      <c r="AS4" s="146"/>
      <c r="AT4" s="146"/>
      <c r="AU4" s="147" t="s">
        <v>65</v>
      </c>
      <c r="AV4" s="146"/>
      <c r="AW4" s="146"/>
      <c r="AX4" s="146"/>
      <c r="AY4" s="146"/>
      <c r="AZ4" s="146"/>
      <c r="BA4" s="146"/>
      <c r="BB4" s="146"/>
      <c r="BC4" s="146"/>
      <c r="BD4" s="146"/>
      <c r="BE4" s="146"/>
      <c r="BF4" s="146" t="s">
        <v>66</v>
      </c>
      <c r="BG4" s="146"/>
      <c r="BH4" s="146"/>
      <c r="BI4" s="146"/>
      <c r="BJ4" s="146"/>
      <c r="BK4" s="146"/>
      <c r="BL4" s="146"/>
      <c r="BM4" s="146"/>
      <c r="BN4" s="146"/>
      <c r="BO4" s="146"/>
      <c r="BP4" s="146"/>
      <c r="BQ4" s="147" t="s">
        <v>67</v>
      </c>
      <c r="BR4" s="146"/>
      <c r="BS4" s="146"/>
      <c r="BT4" s="146"/>
      <c r="BU4" s="146"/>
      <c r="BV4" s="146"/>
      <c r="BW4" s="146"/>
      <c r="BX4" s="146"/>
      <c r="BY4" s="146"/>
      <c r="BZ4" s="146"/>
      <c r="CA4" s="146"/>
      <c r="CB4" s="146" t="s">
        <v>68</v>
      </c>
      <c r="CC4" s="146"/>
      <c r="CD4" s="146"/>
      <c r="CE4" s="146"/>
      <c r="CF4" s="146"/>
      <c r="CG4" s="146"/>
      <c r="CH4" s="146"/>
      <c r="CI4" s="146"/>
      <c r="CJ4" s="146"/>
      <c r="CK4" s="146"/>
      <c r="CL4" s="146"/>
      <c r="CM4" s="148" t="s">
        <v>69</v>
      </c>
      <c r="CN4" s="148" t="s">
        <v>70</v>
      </c>
      <c r="CO4" s="139" t="s">
        <v>71</v>
      </c>
      <c r="CP4" s="140"/>
      <c r="CQ4" s="140"/>
      <c r="CR4" s="140"/>
      <c r="CS4" s="140"/>
      <c r="CT4" s="140"/>
      <c r="CU4" s="140"/>
      <c r="CV4" s="140"/>
      <c r="CW4" s="140"/>
      <c r="CX4" s="140"/>
      <c r="CY4" s="141"/>
      <c r="CZ4" s="146" t="s">
        <v>72</v>
      </c>
      <c r="DA4" s="146"/>
      <c r="DB4" s="146"/>
      <c r="DC4" s="146"/>
      <c r="DD4" s="146"/>
      <c r="DE4" s="146"/>
      <c r="DF4" s="146"/>
      <c r="DG4" s="146"/>
      <c r="DH4" s="146"/>
      <c r="DI4" s="146"/>
      <c r="DJ4" s="146"/>
      <c r="DK4" s="139" t="s">
        <v>73</v>
      </c>
      <c r="DL4" s="140"/>
      <c r="DM4" s="140"/>
      <c r="DN4" s="140"/>
      <c r="DO4" s="140"/>
      <c r="DP4" s="140"/>
      <c r="DQ4" s="140"/>
      <c r="DR4" s="140"/>
      <c r="DS4" s="140"/>
      <c r="DT4" s="140"/>
      <c r="DU4" s="141"/>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89</v>
      </c>
      <c r="AV5" s="47" t="s">
        <v>90</v>
      </c>
      <c r="AW5" s="47" t="s">
        <v>91</v>
      </c>
      <c r="AX5" s="47" t="s">
        <v>100</v>
      </c>
      <c r="AY5" s="47" t="s">
        <v>93</v>
      </c>
      <c r="AZ5" s="47" t="s">
        <v>94</v>
      </c>
      <c r="BA5" s="47" t="s">
        <v>95</v>
      </c>
      <c r="BB5" s="47" t="s">
        <v>96</v>
      </c>
      <c r="BC5" s="47" t="s">
        <v>97</v>
      </c>
      <c r="BD5" s="47" t="s">
        <v>98</v>
      </c>
      <c r="BE5" s="47" t="s">
        <v>99</v>
      </c>
      <c r="BF5" s="47" t="s">
        <v>102</v>
      </c>
      <c r="BG5" s="47" t="s">
        <v>90</v>
      </c>
      <c r="BH5" s="47" t="s">
        <v>91</v>
      </c>
      <c r="BI5" s="47" t="s">
        <v>100</v>
      </c>
      <c r="BJ5" s="47" t="s">
        <v>93</v>
      </c>
      <c r="BK5" s="47" t="s">
        <v>94</v>
      </c>
      <c r="BL5" s="47" t="s">
        <v>95</v>
      </c>
      <c r="BM5" s="47" t="s">
        <v>96</v>
      </c>
      <c r="BN5" s="47" t="s">
        <v>97</v>
      </c>
      <c r="BO5" s="47" t="s">
        <v>98</v>
      </c>
      <c r="BP5" s="47" t="s">
        <v>99</v>
      </c>
      <c r="BQ5" s="47" t="s">
        <v>89</v>
      </c>
      <c r="BR5" s="47" t="s">
        <v>90</v>
      </c>
      <c r="BS5" s="47" t="s">
        <v>103</v>
      </c>
      <c r="BT5" s="47" t="s">
        <v>92</v>
      </c>
      <c r="BU5" s="47" t="s">
        <v>104</v>
      </c>
      <c r="BV5" s="47" t="s">
        <v>94</v>
      </c>
      <c r="BW5" s="47" t="s">
        <v>95</v>
      </c>
      <c r="BX5" s="47" t="s">
        <v>96</v>
      </c>
      <c r="BY5" s="47" t="s">
        <v>97</v>
      </c>
      <c r="BZ5" s="47" t="s">
        <v>98</v>
      </c>
      <c r="CA5" s="47" t="s">
        <v>99</v>
      </c>
      <c r="CB5" s="47" t="s">
        <v>89</v>
      </c>
      <c r="CC5" s="47" t="s">
        <v>90</v>
      </c>
      <c r="CD5" s="47" t="s">
        <v>91</v>
      </c>
      <c r="CE5" s="47" t="s">
        <v>100</v>
      </c>
      <c r="CF5" s="47" t="s">
        <v>93</v>
      </c>
      <c r="CG5" s="47" t="s">
        <v>94</v>
      </c>
      <c r="CH5" s="47" t="s">
        <v>95</v>
      </c>
      <c r="CI5" s="47" t="s">
        <v>96</v>
      </c>
      <c r="CJ5" s="47" t="s">
        <v>97</v>
      </c>
      <c r="CK5" s="47" t="s">
        <v>98</v>
      </c>
      <c r="CL5" s="47" t="s">
        <v>99</v>
      </c>
      <c r="CM5" s="149"/>
      <c r="CN5" s="149"/>
      <c r="CO5" s="47" t="s">
        <v>89</v>
      </c>
      <c r="CP5" s="47" t="s">
        <v>90</v>
      </c>
      <c r="CQ5" s="47" t="s">
        <v>105</v>
      </c>
      <c r="CR5" s="47" t="s">
        <v>100</v>
      </c>
      <c r="CS5" s="47" t="s">
        <v>93</v>
      </c>
      <c r="CT5" s="47" t="s">
        <v>94</v>
      </c>
      <c r="CU5" s="47" t="s">
        <v>95</v>
      </c>
      <c r="CV5" s="47" t="s">
        <v>96</v>
      </c>
      <c r="CW5" s="47" t="s">
        <v>97</v>
      </c>
      <c r="CX5" s="47" t="s">
        <v>98</v>
      </c>
      <c r="CY5" s="47" t="s">
        <v>99</v>
      </c>
      <c r="CZ5" s="47" t="s">
        <v>106</v>
      </c>
      <c r="DA5" s="47" t="s">
        <v>107</v>
      </c>
      <c r="DB5" s="47" t="s">
        <v>91</v>
      </c>
      <c r="DC5" s="47" t="s">
        <v>100</v>
      </c>
      <c r="DD5" s="47" t="s">
        <v>93</v>
      </c>
      <c r="DE5" s="47" t="s">
        <v>94</v>
      </c>
      <c r="DF5" s="47" t="s">
        <v>95</v>
      </c>
      <c r="DG5" s="47" t="s">
        <v>96</v>
      </c>
      <c r="DH5" s="47" t="s">
        <v>97</v>
      </c>
      <c r="DI5" s="47" t="s">
        <v>98</v>
      </c>
      <c r="DJ5" s="47" t="s">
        <v>35</v>
      </c>
      <c r="DK5" s="47" t="s">
        <v>89</v>
      </c>
      <c r="DL5" s="47" t="s">
        <v>108</v>
      </c>
      <c r="DM5" s="47" t="s">
        <v>109</v>
      </c>
      <c r="DN5" s="47" t="s">
        <v>100</v>
      </c>
      <c r="DO5" s="47" t="s">
        <v>93</v>
      </c>
      <c r="DP5" s="47" t="s">
        <v>94</v>
      </c>
      <c r="DQ5" s="47" t="s">
        <v>95</v>
      </c>
      <c r="DR5" s="47" t="s">
        <v>96</v>
      </c>
      <c r="DS5" s="47" t="s">
        <v>97</v>
      </c>
      <c r="DT5" s="47" t="s">
        <v>98</v>
      </c>
      <c r="DU5" s="47" t="s">
        <v>99</v>
      </c>
    </row>
    <row r="6" spans="1:125" s="54" customFormat="1" x14ac:dyDescent="0.15">
      <c r="A6" s="37" t="s">
        <v>110</v>
      </c>
      <c r="B6" s="48">
        <f>B8</f>
        <v>2021</v>
      </c>
      <c r="C6" s="48">
        <f t="shared" ref="C6:X6" si="1">C8</f>
        <v>20001</v>
      </c>
      <c r="D6" s="48">
        <f t="shared" si="1"/>
        <v>47</v>
      </c>
      <c r="E6" s="48">
        <f t="shared" si="1"/>
        <v>14</v>
      </c>
      <c r="F6" s="48">
        <f t="shared" si="1"/>
        <v>0</v>
      </c>
      <c r="G6" s="48">
        <f t="shared" si="1"/>
        <v>1</v>
      </c>
      <c r="H6" s="48" t="str">
        <f>SUBSTITUTE(H8,"　","")</f>
        <v>青森県</v>
      </c>
      <c r="I6" s="48" t="str">
        <f t="shared" si="1"/>
        <v>県営柳町駐車場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25</v>
      </c>
      <c r="S6" s="50" t="str">
        <f t="shared" si="1"/>
        <v>商業施設</v>
      </c>
      <c r="T6" s="50" t="str">
        <f t="shared" si="1"/>
        <v>無</v>
      </c>
      <c r="U6" s="51">
        <f t="shared" si="1"/>
        <v>2620</v>
      </c>
      <c r="V6" s="51">
        <f t="shared" si="1"/>
        <v>191</v>
      </c>
      <c r="W6" s="51">
        <f t="shared" si="1"/>
        <v>210</v>
      </c>
      <c r="X6" s="50" t="str">
        <f t="shared" si="1"/>
        <v>利用料金制</v>
      </c>
      <c r="Y6" s="52">
        <f>IF(Y8="-",NA(),Y8)</f>
        <v>134.80000000000001</v>
      </c>
      <c r="Z6" s="52">
        <f t="shared" ref="Z6:AH6" si="2">IF(Z8="-",NA(),Z8)</f>
        <v>119.3</v>
      </c>
      <c r="AA6" s="52">
        <f t="shared" si="2"/>
        <v>102.8</v>
      </c>
      <c r="AB6" s="52">
        <f t="shared" si="2"/>
        <v>107.7</v>
      </c>
      <c r="AC6" s="52">
        <f t="shared" si="2"/>
        <v>306.7</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27.5</v>
      </c>
      <c r="BG6" s="52">
        <f t="shared" ref="BG6:BO6" si="5">IF(BG8="-",NA(),BG8)</f>
        <v>14.9</v>
      </c>
      <c r="BH6" s="52">
        <f t="shared" si="5"/>
        <v>4.5999999999999996</v>
      </c>
      <c r="BI6" s="52">
        <f t="shared" si="5"/>
        <v>6.8</v>
      </c>
      <c r="BJ6" s="52">
        <f t="shared" si="5"/>
        <v>0</v>
      </c>
      <c r="BK6" s="52">
        <f t="shared" si="5"/>
        <v>12.6</v>
      </c>
      <c r="BL6" s="52">
        <f t="shared" si="5"/>
        <v>8.9</v>
      </c>
      <c r="BM6" s="52">
        <f t="shared" si="5"/>
        <v>2.2000000000000002</v>
      </c>
      <c r="BN6" s="52">
        <f t="shared" si="5"/>
        <v>-81</v>
      </c>
      <c r="BO6" s="52">
        <f t="shared" si="5"/>
        <v>-25.1</v>
      </c>
      <c r="BP6" s="49" t="str">
        <f>IF(BP8="-","",IF(BP8="-","【-】","【"&amp;SUBSTITUTE(TEXT(BP8,"#,##0.0"),"-","△")&amp;"】"))</f>
        <v>【0.8】</v>
      </c>
      <c r="BQ6" s="53">
        <f>IF(BQ8="-",NA(),BQ8)</f>
        <v>15902</v>
      </c>
      <c r="BR6" s="53">
        <f t="shared" ref="BR6:BZ6" si="6">IF(BR8="-",NA(),BR8)</f>
        <v>9254</v>
      </c>
      <c r="BS6" s="53">
        <f t="shared" si="6"/>
        <v>1492</v>
      </c>
      <c r="BT6" s="53">
        <f t="shared" si="6"/>
        <v>3643</v>
      </c>
      <c r="BU6" s="53">
        <f t="shared" si="6"/>
        <v>5076</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111</v>
      </c>
      <c r="CM6" s="51">
        <f t="shared" ref="CM6:CN6" si="7">CM8</f>
        <v>0</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133</v>
      </c>
      <c r="DL6" s="52">
        <f t="shared" ref="DL6:DT6" si="9">IF(DL8="-",NA(),DL8)</f>
        <v>124.6</v>
      </c>
      <c r="DM6" s="52">
        <f t="shared" si="9"/>
        <v>57.6</v>
      </c>
      <c r="DN6" s="52">
        <f t="shared" si="9"/>
        <v>42.9</v>
      </c>
      <c r="DO6" s="52">
        <f t="shared" si="9"/>
        <v>0</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113</v>
      </c>
      <c r="B7" s="48">
        <f t="shared" ref="B7:X7" si="10">B8</f>
        <v>2021</v>
      </c>
      <c r="C7" s="48">
        <f t="shared" si="10"/>
        <v>20001</v>
      </c>
      <c r="D7" s="48">
        <f t="shared" si="10"/>
        <v>47</v>
      </c>
      <c r="E7" s="48">
        <f t="shared" si="10"/>
        <v>14</v>
      </c>
      <c r="F7" s="48">
        <f t="shared" si="10"/>
        <v>0</v>
      </c>
      <c r="G7" s="48">
        <f t="shared" si="10"/>
        <v>1</v>
      </c>
      <c r="H7" s="48" t="str">
        <f t="shared" si="10"/>
        <v>青森県</v>
      </c>
      <c r="I7" s="48" t="str">
        <f t="shared" si="10"/>
        <v>県営柳町駐車場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25</v>
      </c>
      <c r="S7" s="50" t="str">
        <f t="shared" si="10"/>
        <v>商業施設</v>
      </c>
      <c r="T7" s="50" t="str">
        <f t="shared" si="10"/>
        <v>無</v>
      </c>
      <c r="U7" s="51">
        <f t="shared" si="10"/>
        <v>2620</v>
      </c>
      <c r="V7" s="51">
        <f t="shared" si="10"/>
        <v>191</v>
      </c>
      <c r="W7" s="51">
        <f t="shared" si="10"/>
        <v>210</v>
      </c>
      <c r="X7" s="50" t="str">
        <f t="shared" si="10"/>
        <v>利用料金制</v>
      </c>
      <c r="Y7" s="52">
        <f>Y8</f>
        <v>134.80000000000001</v>
      </c>
      <c r="Z7" s="52">
        <f t="shared" ref="Z7:AH7" si="11">Z8</f>
        <v>119.3</v>
      </c>
      <c r="AA7" s="52">
        <f t="shared" si="11"/>
        <v>102.8</v>
      </c>
      <c r="AB7" s="52">
        <f t="shared" si="11"/>
        <v>107.7</v>
      </c>
      <c r="AC7" s="52">
        <f t="shared" si="11"/>
        <v>306.7</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27.5</v>
      </c>
      <c r="BG7" s="52">
        <f t="shared" ref="BG7:BO7" si="14">BG8</f>
        <v>14.9</v>
      </c>
      <c r="BH7" s="52">
        <f t="shared" si="14"/>
        <v>4.5999999999999996</v>
      </c>
      <c r="BI7" s="52">
        <f t="shared" si="14"/>
        <v>6.8</v>
      </c>
      <c r="BJ7" s="52">
        <f t="shared" si="14"/>
        <v>0</v>
      </c>
      <c r="BK7" s="52">
        <f t="shared" si="14"/>
        <v>12.6</v>
      </c>
      <c r="BL7" s="52">
        <f t="shared" si="14"/>
        <v>8.9</v>
      </c>
      <c r="BM7" s="52">
        <f t="shared" si="14"/>
        <v>2.2000000000000002</v>
      </c>
      <c r="BN7" s="52">
        <f t="shared" si="14"/>
        <v>-81</v>
      </c>
      <c r="BO7" s="52">
        <f t="shared" si="14"/>
        <v>-25.1</v>
      </c>
      <c r="BP7" s="49"/>
      <c r="BQ7" s="53">
        <f>BQ8</f>
        <v>15902</v>
      </c>
      <c r="BR7" s="53">
        <f t="shared" ref="BR7:BZ7" si="15">BR8</f>
        <v>9254</v>
      </c>
      <c r="BS7" s="53">
        <f t="shared" si="15"/>
        <v>1492</v>
      </c>
      <c r="BT7" s="53">
        <f t="shared" si="15"/>
        <v>3643</v>
      </c>
      <c r="BU7" s="53">
        <f t="shared" si="15"/>
        <v>5076</v>
      </c>
      <c r="BV7" s="53">
        <f t="shared" si="15"/>
        <v>33330</v>
      </c>
      <c r="BW7" s="53">
        <f t="shared" si="15"/>
        <v>18961</v>
      </c>
      <c r="BX7" s="53">
        <f t="shared" si="15"/>
        <v>16100</v>
      </c>
      <c r="BY7" s="53">
        <f t="shared" si="15"/>
        <v>4836</v>
      </c>
      <c r="BZ7" s="53">
        <f t="shared" si="15"/>
        <v>37213</v>
      </c>
      <c r="CA7" s="51"/>
      <c r="CB7" s="52" t="s">
        <v>114</v>
      </c>
      <c r="CC7" s="52" t="s">
        <v>114</v>
      </c>
      <c r="CD7" s="52" t="s">
        <v>114</v>
      </c>
      <c r="CE7" s="52" t="s">
        <v>114</v>
      </c>
      <c r="CF7" s="52" t="s">
        <v>114</v>
      </c>
      <c r="CG7" s="52" t="s">
        <v>114</v>
      </c>
      <c r="CH7" s="52" t="s">
        <v>114</v>
      </c>
      <c r="CI7" s="52" t="s">
        <v>114</v>
      </c>
      <c r="CJ7" s="52" t="s">
        <v>114</v>
      </c>
      <c r="CK7" s="52" t="s">
        <v>112</v>
      </c>
      <c r="CL7" s="49"/>
      <c r="CM7" s="51">
        <f>CM8</f>
        <v>0</v>
      </c>
      <c r="CN7" s="51">
        <f>CN8</f>
        <v>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133</v>
      </c>
      <c r="DL7" s="52">
        <f t="shared" ref="DL7:DT7" si="17">DL8</f>
        <v>124.6</v>
      </c>
      <c r="DM7" s="52">
        <f t="shared" si="17"/>
        <v>57.6</v>
      </c>
      <c r="DN7" s="52">
        <f t="shared" si="17"/>
        <v>42.9</v>
      </c>
      <c r="DO7" s="52">
        <f t="shared" si="17"/>
        <v>0</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20001</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25</v>
      </c>
      <c r="S8" s="57" t="s">
        <v>125</v>
      </c>
      <c r="T8" s="57" t="s">
        <v>126</v>
      </c>
      <c r="U8" s="58">
        <v>2620</v>
      </c>
      <c r="V8" s="58">
        <v>191</v>
      </c>
      <c r="W8" s="58">
        <v>210</v>
      </c>
      <c r="X8" s="57" t="s">
        <v>127</v>
      </c>
      <c r="Y8" s="59">
        <v>134.80000000000001</v>
      </c>
      <c r="Z8" s="59">
        <v>119.3</v>
      </c>
      <c r="AA8" s="59">
        <v>102.8</v>
      </c>
      <c r="AB8" s="59">
        <v>107.7</v>
      </c>
      <c r="AC8" s="59">
        <v>306.7</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27.5</v>
      </c>
      <c r="BG8" s="59">
        <v>14.9</v>
      </c>
      <c r="BH8" s="59">
        <v>4.5999999999999996</v>
      </c>
      <c r="BI8" s="59">
        <v>6.8</v>
      </c>
      <c r="BJ8" s="59">
        <v>0</v>
      </c>
      <c r="BK8" s="59">
        <v>12.6</v>
      </c>
      <c r="BL8" s="59">
        <v>8.9</v>
      </c>
      <c r="BM8" s="59">
        <v>2.2000000000000002</v>
      </c>
      <c r="BN8" s="59">
        <v>-81</v>
      </c>
      <c r="BO8" s="59">
        <v>-25.1</v>
      </c>
      <c r="BP8" s="56">
        <v>0.8</v>
      </c>
      <c r="BQ8" s="60">
        <v>15902</v>
      </c>
      <c r="BR8" s="60">
        <v>9254</v>
      </c>
      <c r="BS8" s="60">
        <v>1492</v>
      </c>
      <c r="BT8" s="61">
        <v>3643</v>
      </c>
      <c r="BU8" s="61">
        <v>5076</v>
      </c>
      <c r="BV8" s="60">
        <v>33330</v>
      </c>
      <c r="BW8" s="60">
        <v>18961</v>
      </c>
      <c r="BX8" s="60">
        <v>16100</v>
      </c>
      <c r="BY8" s="60">
        <v>4836</v>
      </c>
      <c r="BZ8" s="60">
        <v>37213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0</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224</v>
      </c>
      <c r="DF8" s="59">
        <v>178.3</v>
      </c>
      <c r="DG8" s="59">
        <v>163.69999999999999</v>
      </c>
      <c r="DH8" s="59">
        <v>88</v>
      </c>
      <c r="DI8" s="59">
        <v>77.3</v>
      </c>
      <c r="DJ8" s="56">
        <v>99.8</v>
      </c>
      <c r="DK8" s="59">
        <v>133</v>
      </c>
      <c r="DL8" s="59">
        <v>124.6</v>
      </c>
      <c r="DM8" s="59">
        <v>57.6</v>
      </c>
      <c r="DN8" s="59">
        <v>42.9</v>
      </c>
      <c r="DO8" s="59">
        <v>0</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2023-01-17T06:22:41Z</cp:lastPrinted>
  <dcterms:created xsi:type="dcterms:W3CDTF">2022-12-09T03:24:00Z</dcterms:created>
  <dcterms:modified xsi:type="dcterms:W3CDTF">2023-01-17T06:22:43Z</dcterms:modified>
  <cp:category/>
</cp:coreProperties>
</file>