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user\Desktop\"/>
    </mc:Choice>
  </mc:AlternateContent>
  <workbookProtection workbookAlgorithmName="SHA-512" workbookHashValue="37ah1f2J6AP4vBdMbd3qCy/uTmZFpNkogWNrVdgrlDHsPv/y04vpjQzB6+ZgyVmhmCasEstFd0eh296LHH2y5A==" workbookSaltValue="thXNs7AqMOO0Dah3I84R0w=="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BX32" i="4"/>
  <c r="BX54" i="4"/>
  <c r="MN54" i="4"/>
  <c r="MN32" i="4"/>
  <c r="IZ54" i="4"/>
  <c r="IZ32" i="4"/>
  <c r="HM78" i="4"/>
  <c r="FL54" i="4"/>
  <c r="FL32" i="4"/>
  <c r="CS78" i="4"/>
  <c r="C11" i="5"/>
  <c r="D11" i="5"/>
  <c r="E11" i="5"/>
  <c r="B11" i="5"/>
  <c r="FH78" i="4" l="1"/>
  <c r="DS54" i="4"/>
  <c r="AE32" i="4"/>
  <c r="KU32" i="4"/>
  <c r="AN78" i="4"/>
  <c r="KU54" i="4"/>
  <c r="KC78" i="4"/>
  <c r="HG54" i="4"/>
  <c r="HG32" i="4"/>
  <c r="DS32" i="4"/>
  <c r="AE54" i="4"/>
  <c r="JJ78" i="4"/>
  <c r="GR54" i="4"/>
  <c r="GR32" i="4"/>
  <c r="EO78" i="4"/>
  <c r="DD54" i="4"/>
  <c r="P54" i="4"/>
  <c r="DD32" i="4"/>
  <c r="U78" i="4"/>
  <c r="P32" i="4"/>
  <c r="KF54" i="4"/>
  <c r="KF32" i="4"/>
  <c r="LY54" i="4"/>
  <c r="IK32" i="4"/>
  <c r="GT78" i="4"/>
  <c r="EW54" i="4"/>
  <c r="LO78" i="4"/>
  <c r="IK54" i="4"/>
  <c r="EW32" i="4"/>
  <c r="BZ78" i="4"/>
  <c r="BI54" i="4"/>
  <c r="BI32" i="4"/>
  <c r="LY32" i="4"/>
  <c r="BG78" i="4"/>
  <c r="AT32" i="4"/>
  <c r="LJ54" i="4"/>
  <c r="GA78" i="4"/>
  <c r="EH54" i="4"/>
  <c r="EH32" i="4"/>
  <c r="AT54" i="4"/>
  <c r="LJ32" i="4"/>
  <c r="KV78" i="4"/>
  <c r="HV54" i="4"/>
  <c r="HV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<sst xmlns="http://schemas.openxmlformats.org/spreadsheetml/2006/main" count="326" uniqueCount="179">
  <si>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</si>
  <si>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</si>
  <si>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</si>
  <si>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</si>
  <si>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</si>
  <si>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</si>
  <si>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</si>
  <si>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</si>
  <si>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</si>
  <si>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</si>
  <si>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</si>
  <si>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</si>
  <si>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</si>
  <si>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</si>
  <si>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</si>
  <si>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</si>
  <si>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</si>
  <si>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</si>
  <si>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</si>
  <si>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</si>
  <si>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</si>
  <si>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</si>
  <si>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</si>
  <si>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</si>
  <si>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</si>
  <si>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</si>
  <si>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</si>
  <si>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</si>
  <si>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</si>
  <si>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</si>
  <si>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</si>
  <si>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</si>
  <si>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</si>
  <si>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</si>
  <si>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</si>
  <si>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</si>
  <si>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</si>
  <si>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</si>
  <si>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</si>
  <si>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</si>
  <si>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</si>
  <si>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</si>
  <si>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</si>
  <si>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</si>
  <si>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</si>
  <si>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</si>
  <si>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</si>
  <si>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</si>
  <si>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</si>
  <si>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</si>
  <si>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</si>
  <si>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</si>
  <si>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</si>
  <si>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</si>
  <si>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</si>
  <si>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</si>
  <si>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</si>
  <si>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</si>
  <si>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</si>
  <si>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</si>
  <si>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</si>
  <si>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</si>
  <si>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</si>
  <si>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</si>
  <si>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</si>
  <si>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</si>
  <si>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</si>
  <si>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</si>
  <si>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</si>
  <si>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</si>
  <si>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</si>
  <si>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</si>
  <si>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</si>
  <si>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</si>
  <si>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</si>
  <si>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</si>
  <si>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</si>
  <si>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</si>
  <si>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</si>
  <si>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</si>
  <si>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</si>
  <si>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</si>
  <si>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</si>
  <si>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</si>
  <si>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</si>
  <si>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</si>
  <si>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</si>
  <si>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</si>
  <si>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</si>
  <si>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</si>
  <si>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</si>
  <si>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</si>
  <si>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</si>
  <si>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</si>
  <si>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</si>
  <si>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</si>
  <si>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</si>
  <si>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</si>
  <si>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</si>
  <si>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</si>
  <si>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</si>
  <si>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</si>
  <si>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</si>
  <si>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</si>
  <si>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</si>
  <si>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</si>
  <si>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</si>
  <si>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</si>
  <si>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</si>
  <si>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</si>
  <si>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</si>
  <si>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</si>
  <si>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</si>
  <si>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</si>
  <si>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</si>
  <si>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</si>
  <si>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</si>
  <si>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</si>
  <si>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</si>
  <si>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</si>
  <si>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</si>
  <si>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</si>
  <si>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</si>
  <si>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</si>
  <si>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</si>
  <si>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</si>
  <si>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</si>
  <si>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</si>
  <si>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</si>
  <si>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</si>
  <si>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</si>
  <si>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</si>
  <si>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</si>
  <si>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</si>
  <si>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</si>
  <si>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</si>
  <si>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</si>
  <si>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</si>
  <si>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</si>
  <si>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</si>
  <si>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</si>
  <si>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</si>
  <si>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</si>
  <si>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</si>
  <si>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</si>
  <si>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</si>
  <si>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</si>
  <si>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</si>
  <si>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</si>
  <si>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</si>
  <si>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</si>
  <si>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</si>
  <si>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</si>
  <si>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</si>
  <si>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</si>
  <si>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</si>
  <si>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</si>
  <si>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</si>
  <si>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中央病院</t>
  </si>
  <si>
    <t>条例全部</t>
  </si>
  <si>
    <t>病院事業</t>
  </si>
  <si>
    <t>一般病院</t>
  </si>
  <si>
    <t>500床以上</t>
  </si>
  <si>
    <t>学術・研究機関出身</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</si>
  <si>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</si>
  <si>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</si>
  <si>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</si>
  <si>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</si>
  <si>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</si>
  <si>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</si>
  <si>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</si>
  <si>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</si>
  <si>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</si>
  <si>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</si>
  <si>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</si>
  <si>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県全域を対象とした高度急性期病院として、質の高い高度・専門医療を提供するとともに政策医療にも積極的に取り組んでいる。
　具体的には、５疾病・５事業をはじめとする各種診療の高度化と効率化を図りながら、チーム医療を更に推進し、高度・専門・政策医療を一層充実していくものである。また、地域医療支援病院でもあり、県立唯一の総合病院として、医療従事者の育成や地域内の医療機関等との連携を強化し、地域医療の支援を行うものである。</t>
    <phoneticPr fontId="5"/>
  </si>
  <si>
    <t>　現院舎を供用開始してから令和３年度で４０年が経過し、建設当時の想定を超えた医療技術・産業技術の進歩や、高度化・多様化した医療ニーズへの対応が難しくなりつつある。
　また、当院に求められる高度、専門、政策医療を提供していくためには、最新の医療機器及びシステムを設置するためのスペース確保や、設備更新及び修繕など、施設の老朽化への対応が課題となっている。</t>
    <rPh sb="13" eb="15">
      <t>レイワ</t>
    </rPh>
    <phoneticPr fontId="5"/>
  </si>
  <si>
    <t>　①経常収支比率は平均を下回っているものの、②医業収支比率、⑤入院・⑥外来患者１人１日当たり収益は、平均を上回っており、医療の効率化等による平均在院日数の短縮などに、地道に取り組んできた成果が表れているものである。
　④病床利用率は、新型コロナウイルス感染症の影響等により減少しており、新入院患者の受入のための医師確保、地域連携及びベッドコントロール効率化を更に推進する必要がある。
　⑦職員給与費対医業収益比率は平均を下回っており、診療報酬加算の取得・維持等とのバランスも見ながら、計画的に人員確保を行っている。
　⑧材料費対医業収益比率は平均を上回っており、当院ががん患者の比率が高いことが要因の一つと考えられる。このことを踏まえ、価格交渉や報酬算定の精度向上をより一層進めていく必要がある。
　</t>
    <rPh sb="9" eb="11">
      <t>ヘイキン</t>
    </rPh>
    <rPh sb="12" eb="14">
      <t>シタマワ</t>
    </rPh>
    <rPh sb="23" eb="25">
      <t>イギョウ</t>
    </rPh>
    <rPh sb="25" eb="27">
      <t>シュウシ</t>
    </rPh>
    <rPh sb="27" eb="29">
      <t>ヒリツ</t>
    </rPh>
    <rPh sb="117" eb="119">
      <t>シンガタ</t>
    </rPh>
    <rPh sb="126" eb="128">
      <t>カンセン</t>
    </rPh>
    <rPh sb="128" eb="129">
      <t>ショウ</t>
    </rPh>
    <rPh sb="130" eb="132">
      <t>エイキョウ</t>
    </rPh>
    <rPh sb="132" eb="133">
      <t>トウ</t>
    </rPh>
    <rPh sb="136" eb="138">
      <t>ゲンショウ</t>
    </rPh>
    <rPh sb="314" eb="315">
      <t>フ</t>
    </rPh>
    <phoneticPr fontId="5"/>
  </si>
  <si>
    <t>　経営については、医療機能や地域との医療連携の強化並びに経営効率化に向けて地道に取り組んできた成果が表れているものの、引き続き新型コロナウイルス感染症への対応が続くと見込まれることなどを踏まえ、一層の緊張感とスピード感を持って対応していく必要がある。
　老朽化が進む現院舎、医療設備については、当院の現状と課題などについて、改めて分析・整理を進めつつ、今後必要となる病院機能などについて青森市との共同経営・統合病院の新築整備の検討状況を踏まえ、将来像を検討していく必要がある。</t>
    <rPh sb="59" eb="60">
      <t>ヒ</t>
    </rPh>
    <rPh sb="61" eb="62">
      <t>ツヅ</t>
    </rPh>
    <rPh sb="63" eb="65">
      <t>シンガタ</t>
    </rPh>
    <rPh sb="72" eb="75">
      <t>カンセンショウ</t>
    </rPh>
    <rPh sb="77" eb="79">
      <t>タイオウ</t>
    </rPh>
    <rPh sb="80" eb="81">
      <t>ツヅ</t>
    </rPh>
    <rPh sb="83" eb="85">
      <t>ミコ</t>
    </rPh>
    <rPh sb="93" eb="94">
      <t>フ</t>
    </rPh>
    <rPh sb="97" eb="99">
      <t>イッソウ</t>
    </rPh>
    <rPh sb="127" eb="130">
      <t>ロウキュウカ</t>
    </rPh>
    <rPh sb="131" eb="132">
      <t>スス</t>
    </rPh>
    <rPh sb="203" eb="207">
      <t>トウゴウビョウイン</t>
    </rPh>
    <rPh sb="208" eb="212">
      <t>シンチクセイビ</t>
    </rPh>
    <rPh sb="213" eb="217">
      <t>ケントウジョウキョウ</t>
    </rPh>
    <rPh sb="218" eb="219">
      <t>フ</t>
    </rPh>
    <rPh sb="222" eb="225">
      <t>ショウライゾウ</t>
    </rPh>
    <rPh sb="226" eb="228">
      <t>ケントウ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</si>
</sst>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83.9</c:v>
                </c:pt>
                <c:pt idx="1">
                  <c:v>83.3</c:v>
                </c:pt>
                <c:pt idx="2">
                  <c:v>81.5</c:v>
                </c:pt>
                <c:pt idx="3">
                  <c:v>73.5</c:v>
                </c:pt>
                <c:pt idx="4">
                  <c:v>71.8</c:v>
                </c:pt>
              </c:numCache>
            </c:numRef>
          </c:val>
          <c:extLst xmlns:c16r2="http://schemas.microsoft.com/office/drawing/2015/06/chart">
            <c:ext xmlns:c16="http://schemas.microsoft.com/office/drawing/2014/chart" uri="{C3380CC4-5D6E-409C-BE32-E72D297353CC}">
              <c16:uniqueId val="{00000000-D3A0-421C-A6A4-D72589BA6A22}"/>
            </c:ext>
          </c:extLst>
        </c:ser>
        <c:dLbls>
          <c:showLegendKey val="0"/>
          <c:showVal val="0"/>
          <c:showCatName val="0"/>
          <c:showSerName val="0"/>
          <c:showPercent val="0"/>
          <c:showBubbleSize val="0"/>
        </c:dLbls>
        <c:gapWidth val="150"/>
        <c:axId val="352401040"/>
        <c:axId val="3524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xmlns:c16r2="http://schemas.microsoft.com/office/drawing/2015/06/chart">
            <c:ext xmlns:c16="http://schemas.microsoft.com/office/drawing/2014/chart" uri="{C3380CC4-5D6E-409C-BE32-E72D297353CC}">
              <c16:uniqueId val="{00000001-D3A0-421C-A6A4-D72589BA6A22}"/>
            </c:ext>
          </c:extLst>
        </c:ser>
        <c:dLbls>
          <c:showLegendKey val="0"/>
          <c:showVal val="0"/>
          <c:showCatName val="0"/>
          <c:showSerName val="0"/>
          <c:showPercent val="0"/>
          <c:showBubbleSize val="0"/>
        </c:dLbls>
        <c:marker val="1"/>
        <c:smooth val="0"/>
        <c:axId val="352401040"/>
        <c:axId val="352421920"/>
      </c:lineChart>
      <c:catAx>
        <c:axId val="352401040"/>
        <c:scaling>
          <c:orientation val="minMax"/>
        </c:scaling>
        <c:delete val="1"/>
        <c:axPos val="b"/>
        <c:numFmt formatCode="General" sourceLinked="1"/>
        <c:majorTickMark val="none"/>
        <c:minorTickMark val="none"/>
        <c:tickLblPos val="none"/>
        <c:crossAx val="352421920"/>
        <c:crosses val="autoZero"/>
        <c:auto val="1"/>
        <c:lblAlgn val="ctr"/>
        <c:lblOffset val="100"/>
        <c:noMultiLvlLbl val="1"/>
      </c:catAx>
      <c:valAx>
        <c:axId val="352421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40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22557</c:v>
                </c:pt>
                <c:pt idx="1">
                  <c:v>23524</c:v>
                </c:pt>
                <c:pt idx="2">
                  <c:v>25297</c:v>
                </c:pt>
                <c:pt idx="3">
                  <c:v>28790</c:v>
                </c:pt>
                <c:pt idx="4">
                  <c:v>30103</c:v>
                </c:pt>
              </c:numCache>
            </c:numRef>
          </c:val>
          <c:extLst xmlns:c16r2="http://schemas.microsoft.com/office/drawing/2015/06/chart">
            <c:ext xmlns:c16="http://schemas.microsoft.com/office/drawing/2014/chart" uri="{C3380CC4-5D6E-409C-BE32-E72D297353CC}">
              <c16:uniqueId val="{00000000-8244-4EC7-9F92-52552BACAB34}"/>
            </c:ext>
          </c:extLst>
        </c:ser>
        <c:dLbls>
          <c:showLegendKey val="0"/>
          <c:showVal val="0"/>
          <c:showCatName val="0"/>
          <c:showSerName val="0"/>
          <c:showPercent val="0"/>
          <c:showBubbleSize val="0"/>
        </c:dLbls>
        <c:gapWidth val="150"/>
        <c:axId val="404264704"/>
        <c:axId val="40426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xmlns:c16r2="http://schemas.microsoft.com/office/drawing/2015/06/chart">
            <c:ext xmlns:c16="http://schemas.microsoft.com/office/drawing/2014/chart" uri="{C3380CC4-5D6E-409C-BE32-E72D297353CC}">
              <c16:uniqueId val="{00000001-8244-4EC7-9F92-52552BACAB34}"/>
            </c:ext>
          </c:extLst>
        </c:ser>
        <c:dLbls>
          <c:showLegendKey val="0"/>
          <c:showVal val="0"/>
          <c:showCatName val="0"/>
          <c:showSerName val="0"/>
          <c:showPercent val="0"/>
          <c:showBubbleSize val="0"/>
        </c:dLbls>
        <c:marker val="1"/>
        <c:smooth val="0"/>
        <c:axId val="404264704"/>
        <c:axId val="404264312"/>
      </c:lineChart>
      <c:catAx>
        <c:axId val="404264704"/>
        <c:scaling>
          <c:orientation val="minMax"/>
        </c:scaling>
        <c:delete val="1"/>
        <c:axPos val="b"/>
        <c:numFmt formatCode="General" sourceLinked="1"/>
        <c:majorTickMark val="none"/>
        <c:minorTickMark val="none"/>
        <c:tickLblPos val="none"/>
        <c:crossAx val="404264312"/>
        <c:crosses val="autoZero"/>
        <c:auto val="1"/>
        <c:lblAlgn val="ctr"/>
        <c:lblOffset val="100"/>
        <c:noMultiLvlLbl val="1"/>
      </c:catAx>
      <c:valAx>
        <c:axId val="404264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26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72118</c:v>
                </c:pt>
                <c:pt idx="1">
                  <c:v>76110</c:v>
                </c:pt>
                <c:pt idx="2">
                  <c:v>79076</c:v>
                </c:pt>
                <c:pt idx="3">
                  <c:v>80901</c:v>
                </c:pt>
                <c:pt idx="4">
                  <c:v>83126</c:v>
                </c:pt>
              </c:numCache>
            </c:numRef>
          </c:val>
          <c:extLst xmlns:c16r2="http://schemas.microsoft.com/office/drawing/2015/06/chart">
            <c:ext xmlns:c16="http://schemas.microsoft.com/office/drawing/2014/chart" uri="{C3380CC4-5D6E-409C-BE32-E72D297353CC}">
              <c16:uniqueId val="{00000000-89CC-407E-8DA8-581087BA7DA7}"/>
            </c:ext>
          </c:extLst>
        </c:ser>
        <c:dLbls>
          <c:showLegendKey val="0"/>
          <c:showVal val="0"/>
          <c:showCatName val="0"/>
          <c:showSerName val="0"/>
          <c:showPercent val="0"/>
          <c:showBubbleSize val="0"/>
        </c:dLbls>
        <c:gapWidth val="150"/>
        <c:axId val="404268624"/>
        <c:axId val="4042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xmlns:c16r2="http://schemas.microsoft.com/office/drawing/2015/06/chart">
            <c:ext xmlns:c16="http://schemas.microsoft.com/office/drawing/2014/chart" uri="{C3380CC4-5D6E-409C-BE32-E72D297353CC}">
              <c16:uniqueId val="{00000001-89CC-407E-8DA8-581087BA7DA7}"/>
            </c:ext>
          </c:extLst>
        </c:ser>
        <c:dLbls>
          <c:showLegendKey val="0"/>
          <c:showVal val="0"/>
          <c:showCatName val="0"/>
          <c:showSerName val="0"/>
          <c:showPercent val="0"/>
          <c:showBubbleSize val="0"/>
        </c:dLbls>
        <c:marker val="1"/>
        <c:smooth val="0"/>
        <c:axId val="404268624"/>
        <c:axId val="404267840"/>
      </c:lineChart>
      <c:catAx>
        <c:axId val="404268624"/>
        <c:scaling>
          <c:orientation val="minMax"/>
        </c:scaling>
        <c:delete val="1"/>
        <c:axPos val="b"/>
        <c:numFmt formatCode="General" sourceLinked="1"/>
        <c:majorTickMark val="none"/>
        <c:minorTickMark val="none"/>
        <c:tickLblPos val="none"/>
        <c:crossAx val="404267840"/>
        <c:crosses val="autoZero"/>
        <c:auto val="1"/>
        <c:lblAlgn val="ctr"/>
        <c:lblOffset val="100"/>
        <c:noMultiLvlLbl val="1"/>
      </c:catAx>
      <c:valAx>
        <c:axId val="404267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426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5D-4727-B3BF-0B1A4840E2EE}"/>
            </c:ext>
          </c:extLst>
        </c:ser>
        <c:dLbls>
          <c:showLegendKey val="0"/>
          <c:showVal val="0"/>
          <c:showCatName val="0"/>
          <c:showSerName val="0"/>
          <c:showPercent val="0"/>
          <c:showBubbleSize val="0"/>
        </c:dLbls>
        <c:gapWidth val="150"/>
        <c:axId val="403942048"/>
        <c:axId val="40394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xmlns:c16r2="http://schemas.microsoft.com/office/drawing/2015/06/chart">
            <c:ext xmlns:c16="http://schemas.microsoft.com/office/drawing/2014/chart" uri="{C3380CC4-5D6E-409C-BE32-E72D297353CC}">
              <c16:uniqueId val="{00000001-0C5D-4727-B3BF-0B1A4840E2EE}"/>
            </c:ext>
          </c:extLst>
        </c:ser>
        <c:dLbls>
          <c:showLegendKey val="0"/>
          <c:showVal val="0"/>
          <c:showCatName val="0"/>
          <c:showSerName val="0"/>
          <c:showPercent val="0"/>
          <c:showBubbleSize val="0"/>
        </c:dLbls>
        <c:marker val="1"/>
        <c:smooth val="0"/>
        <c:axId val="403942048"/>
        <c:axId val="403942432"/>
      </c:lineChart>
      <c:catAx>
        <c:axId val="403942048"/>
        <c:scaling>
          <c:orientation val="minMax"/>
        </c:scaling>
        <c:delete val="1"/>
        <c:axPos val="b"/>
        <c:numFmt formatCode="General" sourceLinked="1"/>
        <c:majorTickMark val="none"/>
        <c:minorTickMark val="none"/>
        <c:tickLblPos val="none"/>
        <c:crossAx val="403942432"/>
        <c:crosses val="autoZero"/>
        <c:auto val="1"/>
        <c:lblAlgn val="ctr"/>
        <c:lblOffset val="100"/>
        <c:noMultiLvlLbl val="1"/>
      </c:catAx>
      <c:valAx>
        <c:axId val="40394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942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92.3</c:v>
                </c:pt>
                <c:pt idx="1">
                  <c:v>93.7</c:v>
                </c:pt>
                <c:pt idx="2">
                  <c:v>94.6</c:v>
                </c:pt>
                <c:pt idx="3">
                  <c:v>92.7</c:v>
                </c:pt>
                <c:pt idx="4">
                  <c:v>92.7</c:v>
                </c:pt>
              </c:numCache>
            </c:numRef>
          </c:val>
          <c:extLst xmlns:c16r2="http://schemas.microsoft.com/office/drawing/2015/06/chart">
            <c:ext xmlns:c16="http://schemas.microsoft.com/office/drawing/2014/chart" uri="{C3380CC4-5D6E-409C-BE32-E72D297353CC}">
              <c16:uniqueId val="{00000000-1DE8-4128-8802-F91B5116E965}"/>
            </c:ext>
          </c:extLst>
        </c:ser>
        <c:dLbls>
          <c:showLegendKey val="0"/>
          <c:showVal val="0"/>
          <c:showCatName val="0"/>
          <c:showSerName val="0"/>
          <c:showPercent val="0"/>
          <c:showBubbleSize val="0"/>
        </c:dLbls>
        <c:gapWidth val="150"/>
        <c:axId val="403705360"/>
        <c:axId val="40371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xmlns:c16r2="http://schemas.microsoft.com/office/drawing/2015/06/chart">
            <c:ext xmlns:c16="http://schemas.microsoft.com/office/drawing/2014/chart" uri="{C3380CC4-5D6E-409C-BE32-E72D297353CC}">
              <c16:uniqueId val="{00000001-1DE8-4128-8802-F91B5116E965}"/>
            </c:ext>
          </c:extLst>
        </c:ser>
        <c:dLbls>
          <c:showLegendKey val="0"/>
          <c:showVal val="0"/>
          <c:showCatName val="0"/>
          <c:showSerName val="0"/>
          <c:showPercent val="0"/>
          <c:showBubbleSize val="0"/>
        </c:dLbls>
        <c:marker val="1"/>
        <c:smooth val="0"/>
        <c:axId val="403705360"/>
        <c:axId val="403713944"/>
      </c:lineChart>
      <c:catAx>
        <c:axId val="403705360"/>
        <c:scaling>
          <c:orientation val="minMax"/>
        </c:scaling>
        <c:delete val="1"/>
        <c:axPos val="b"/>
        <c:numFmt formatCode="General" sourceLinked="1"/>
        <c:majorTickMark val="none"/>
        <c:minorTickMark val="none"/>
        <c:tickLblPos val="none"/>
        <c:crossAx val="403713944"/>
        <c:crosses val="autoZero"/>
        <c:auto val="1"/>
        <c:lblAlgn val="ctr"/>
        <c:lblOffset val="100"/>
        <c:noMultiLvlLbl val="1"/>
      </c:catAx>
      <c:valAx>
        <c:axId val="40371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370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100.2</c:v>
                </c:pt>
                <c:pt idx="1">
                  <c:v>100.1</c:v>
                </c:pt>
                <c:pt idx="2">
                  <c:v>100.7</c:v>
                </c:pt>
                <c:pt idx="3">
                  <c:v>103.8</c:v>
                </c:pt>
                <c:pt idx="4">
                  <c:v>103.3</c:v>
                </c:pt>
              </c:numCache>
            </c:numRef>
          </c:val>
          <c:extLst xmlns:c16r2="http://schemas.microsoft.com/office/drawing/2015/06/chart">
            <c:ext xmlns:c16="http://schemas.microsoft.com/office/drawing/2014/chart" uri="{C3380CC4-5D6E-409C-BE32-E72D297353CC}">
              <c16:uniqueId val="{00000000-AAA6-4192-8D47-3914249C5E78}"/>
            </c:ext>
          </c:extLst>
        </c:ser>
        <c:dLbls>
          <c:showLegendKey val="0"/>
          <c:showVal val="0"/>
          <c:showCatName val="0"/>
          <c:showSerName val="0"/>
          <c:showPercent val="0"/>
          <c:showBubbleSize val="0"/>
        </c:dLbls>
        <c:gapWidth val="150"/>
        <c:axId val="352152920"/>
        <c:axId val="35214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xmlns:c16r2="http://schemas.microsoft.com/office/drawing/2015/06/chart">
            <c:ext xmlns:c16="http://schemas.microsoft.com/office/drawing/2014/chart" uri="{C3380CC4-5D6E-409C-BE32-E72D297353CC}">
              <c16:uniqueId val="{00000001-AAA6-4192-8D47-3914249C5E78}"/>
            </c:ext>
          </c:extLst>
        </c:ser>
        <c:dLbls>
          <c:showLegendKey val="0"/>
          <c:showVal val="0"/>
          <c:showCatName val="0"/>
          <c:showSerName val="0"/>
          <c:showPercent val="0"/>
          <c:showBubbleSize val="0"/>
        </c:dLbls>
        <c:marker val="1"/>
        <c:smooth val="0"/>
        <c:axId val="352152920"/>
        <c:axId val="352149000"/>
      </c:lineChart>
      <c:catAx>
        <c:axId val="352152920"/>
        <c:scaling>
          <c:orientation val="minMax"/>
        </c:scaling>
        <c:delete val="1"/>
        <c:axPos val="b"/>
        <c:numFmt formatCode="General" sourceLinked="1"/>
        <c:majorTickMark val="none"/>
        <c:minorTickMark val="none"/>
        <c:tickLblPos val="none"/>
        <c:crossAx val="352149000"/>
        <c:crosses val="autoZero"/>
        <c:auto val="1"/>
        <c:lblAlgn val="ctr"/>
        <c:lblOffset val="100"/>
        <c:noMultiLvlLbl val="1"/>
      </c:catAx>
      <c:valAx>
        <c:axId val="352149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52152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70.7</c:v>
                </c:pt>
                <c:pt idx="1">
                  <c:v>72.2</c:v>
                </c:pt>
                <c:pt idx="2">
                  <c:v>72.400000000000006</c:v>
                </c:pt>
                <c:pt idx="3">
                  <c:v>72</c:v>
                </c:pt>
                <c:pt idx="4">
                  <c:v>72.599999999999994</c:v>
                </c:pt>
              </c:numCache>
            </c:numRef>
          </c:val>
          <c:extLst xmlns:c16r2="http://schemas.microsoft.com/office/drawing/2015/06/chart">
            <c:ext xmlns:c16="http://schemas.microsoft.com/office/drawing/2014/chart" uri="{C3380CC4-5D6E-409C-BE32-E72D297353CC}">
              <c16:uniqueId val="{00000000-9691-4A24-8EF0-D3908095E19C}"/>
            </c:ext>
          </c:extLst>
        </c:ser>
        <c:dLbls>
          <c:showLegendKey val="0"/>
          <c:showVal val="0"/>
          <c:showCatName val="0"/>
          <c:showSerName val="0"/>
          <c:showPercent val="0"/>
          <c:showBubbleSize val="0"/>
        </c:dLbls>
        <c:gapWidth val="150"/>
        <c:axId val="352149784"/>
        <c:axId val="3521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xmlns:c16r2="http://schemas.microsoft.com/office/drawing/2015/06/chart">
            <c:ext xmlns:c16="http://schemas.microsoft.com/office/drawing/2014/chart" uri="{C3380CC4-5D6E-409C-BE32-E72D297353CC}">
              <c16:uniqueId val="{00000001-9691-4A24-8EF0-D3908095E19C}"/>
            </c:ext>
          </c:extLst>
        </c:ser>
        <c:dLbls>
          <c:showLegendKey val="0"/>
          <c:showVal val="0"/>
          <c:showCatName val="0"/>
          <c:showSerName val="0"/>
          <c:showPercent val="0"/>
          <c:showBubbleSize val="0"/>
        </c:dLbls>
        <c:marker val="1"/>
        <c:smooth val="0"/>
        <c:axId val="352149784"/>
        <c:axId val="352153312"/>
      </c:lineChart>
      <c:catAx>
        <c:axId val="352149784"/>
        <c:scaling>
          <c:orientation val="minMax"/>
        </c:scaling>
        <c:delete val="1"/>
        <c:axPos val="b"/>
        <c:numFmt formatCode="General" sourceLinked="1"/>
        <c:majorTickMark val="none"/>
        <c:minorTickMark val="none"/>
        <c:tickLblPos val="none"/>
        <c:crossAx val="352153312"/>
        <c:crosses val="autoZero"/>
        <c:auto val="1"/>
        <c:lblAlgn val="ctr"/>
        <c:lblOffset val="100"/>
        <c:noMultiLvlLbl val="1"/>
      </c:catAx>
      <c:valAx>
        <c:axId val="35215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49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77.2</c:v>
                </c:pt>
                <c:pt idx="1">
                  <c:v>75.900000000000006</c:v>
                </c:pt>
                <c:pt idx="2">
                  <c:v>71.7</c:v>
                </c:pt>
                <c:pt idx="3">
                  <c:v>70.3</c:v>
                </c:pt>
                <c:pt idx="4">
                  <c:v>72.900000000000006</c:v>
                </c:pt>
              </c:numCache>
            </c:numRef>
          </c:val>
          <c:extLst xmlns:c16r2="http://schemas.microsoft.com/office/drawing/2015/06/chart">
            <c:ext xmlns:c16="http://schemas.microsoft.com/office/drawing/2014/chart" uri="{C3380CC4-5D6E-409C-BE32-E72D297353CC}">
              <c16:uniqueId val="{00000000-F0A5-4539-9839-046202F95950}"/>
            </c:ext>
          </c:extLst>
        </c:ser>
        <c:dLbls>
          <c:showLegendKey val="0"/>
          <c:showVal val="0"/>
          <c:showCatName val="0"/>
          <c:showSerName val="0"/>
          <c:showPercent val="0"/>
          <c:showBubbleSize val="0"/>
        </c:dLbls>
        <c:gapWidth val="150"/>
        <c:axId val="352147824"/>
        <c:axId val="35215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xmlns:c16r2="http://schemas.microsoft.com/office/drawing/2015/06/chart">
            <c:ext xmlns:c16="http://schemas.microsoft.com/office/drawing/2014/chart" uri="{C3380CC4-5D6E-409C-BE32-E72D297353CC}">
              <c16:uniqueId val="{00000001-F0A5-4539-9839-046202F95950}"/>
            </c:ext>
          </c:extLst>
        </c:ser>
        <c:dLbls>
          <c:showLegendKey val="0"/>
          <c:showVal val="0"/>
          <c:showCatName val="0"/>
          <c:showSerName val="0"/>
          <c:showPercent val="0"/>
          <c:showBubbleSize val="0"/>
        </c:dLbls>
        <c:marker val="1"/>
        <c:smooth val="0"/>
        <c:axId val="352147824"/>
        <c:axId val="352150176"/>
      </c:lineChart>
      <c:catAx>
        <c:axId val="352147824"/>
        <c:scaling>
          <c:orientation val="minMax"/>
        </c:scaling>
        <c:delete val="1"/>
        <c:axPos val="b"/>
        <c:numFmt formatCode="General" sourceLinked="1"/>
        <c:majorTickMark val="none"/>
        <c:minorTickMark val="none"/>
        <c:tickLblPos val="none"/>
        <c:crossAx val="352150176"/>
        <c:crosses val="autoZero"/>
        <c:auto val="1"/>
        <c:lblAlgn val="ctr"/>
        <c:lblOffset val="100"/>
        <c:noMultiLvlLbl val="1"/>
      </c:catAx>
      <c:valAx>
        <c:axId val="35215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4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62061917</c:v>
                </c:pt>
                <c:pt idx="1">
                  <c:v>63821999</c:v>
                </c:pt>
                <c:pt idx="2">
                  <c:v>64962719</c:v>
                </c:pt>
                <c:pt idx="3">
                  <c:v>67757722</c:v>
                </c:pt>
                <c:pt idx="4">
                  <c:v>69206007</c:v>
                </c:pt>
              </c:numCache>
            </c:numRef>
          </c:val>
          <c:extLst xmlns:c16r2="http://schemas.microsoft.com/office/drawing/2015/06/chart">
            <c:ext xmlns:c16="http://schemas.microsoft.com/office/drawing/2014/chart" uri="{C3380CC4-5D6E-409C-BE32-E72D297353CC}">
              <c16:uniqueId val="{00000000-6739-4F3B-9313-3D3F070B5E78}"/>
            </c:ext>
          </c:extLst>
        </c:ser>
        <c:dLbls>
          <c:showLegendKey val="0"/>
          <c:showVal val="0"/>
          <c:showCatName val="0"/>
          <c:showSerName val="0"/>
          <c:showPercent val="0"/>
          <c:showBubbleSize val="0"/>
        </c:dLbls>
        <c:gapWidth val="150"/>
        <c:axId val="352154488"/>
        <c:axId val="3521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xmlns:c16r2="http://schemas.microsoft.com/office/drawing/2015/06/chart">
            <c:ext xmlns:c16="http://schemas.microsoft.com/office/drawing/2014/chart" uri="{C3380CC4-5D6E-409C-BE32-E72D297353CC}">
              <c16:uniqueId val="{00000001-6739-4F3B-9313-3D3F070B5E78}"/>
            </c:ext>
          </c:extLst>
        </c:ser>
        <c:dLbls>
          <c:showLegendKey val="0"/>
          <c:showVal val="0"/>
          <c:showCatName val="0"/>
          <c:showSerName val="0"/>
          <c:showPercent val="0"/>
          <c:showBubbleSize val="0"/>
        </c:dLbls>
        <c:marker val="1"/>
        <c:smooth val="0"/>
        <c:axId val="352154488"/>
        <c:axId val="352148608"/>
      </c:lineChart>
      <c:catAx>
        <c:axId val="352154488"/>
        <c:scaling>
          <c:orientation val="minMax"/>
        </c:scaling>
        <c:delete val="1"/>
        <c:axPos val="b"/>
        <c:numFmt formatCode="General" sourceLinked="1"/>
        <c:majorTickMark val="none"/>
        <c:minorTickMark val="none"/>
        <c:tickLblPos val="none"/>
        <c:crossAx val="352148608"/>
        <c:crosses val="autoZero"/>
        <c:auto val="1"/>
        <c:lblAlgn val="ctr"/>
        <c:lblOffset val="100"/>
        <c:noMultiLvlLbl val="1"/>
      </c:catAx>
      <c:valAx>
        <c:axId val="352148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15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37.799999999999997</c:v>
                </c:pt>
                <c:pt idx="1">
                  <c:v>38.299999999999997</c:v>
                </c:pt>
                <c:pt idx="2">
                  <c:v>39.6</c:v>
                </c:pt>
                <c:pt idx="3">
                  <c:v>39</c:v>
                </c:pt>
                <c:pt idx="4">
                  <c:v>40.1</c:v>
                </c:pt>
              </c:numCache>
            </c:numRef>
          </c:val>
          <c:extLst xmlns:c16r2="http://schemas.microsoft.com/office/drawing/2015/06/chart">
            <c:ext xmlns:c16="http://schemas.microsoft.com/office/drawing/2014/chart" uri="{C3380CC4-5D6E-409C-BE32-E72D297353CC}">
              <c16:uniqueId val="{00000000-5AD2-4336-A97C-EA21C9D830C0}"/>
            </c:ext>
          </c:extLst>
        </c:ser>
        <c:dLbls>
          <c:showLegendKey val="0"/>
          <c:showVal val="0"/>
          <c:showCatName val="0"/>
          <c:showSerName val="0"/>
          <c:showPercent val="0"/>
          <c:showBubbleSize val="0"/>
        </c:dLbls>
        <c:gapWidth val="150"/>
        <c:axId val="352147432"/>
        <c:axId val="352148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xmlns:c16r2="http://schemas.microsoft.com/office/drawing/2015/06/chart">
            <c:ext xmlns:c16="http://schemas.microsoft.com/office/drawing/2014/chart" uri="{C3380CC4-5D6E-409C-BE32-E72D297353CC}">
              <c16:uniqueId val="{00000001-5AD2-4336-A97C-EA21C9D830C0}"/>
            </c:ext>
          </c:extLst>
        </c:ser>
        <c:dLbls>
          <c:showLegendKey val="0"/>
          <c:showVal val="0"/>
          <c:showCatName val="0"/>
          <c:showSerName val="0"/>
          <c:showPercent val="0"/>
          <c:showBubbleSize val="0"/>
        </c:dLbls>
        <c:marker val="1"/>
        <c:smooth val="0"/>
        <c:axId val="352147432"/>
        <c:axId val="352148216"/>
      </c:lineChart>
      <c:catAx>
        <c:axId val="352147432"/>
        <c:scaling>
          <c:orientation val="minMax"/>
        </c:scaling>
        <c:delete val="1"/>
        <c:axPos val="b"/>
        <c:numFmt formatCode="General" sourceLinked="1"/>
        <c:majorTickMark val="none"/>
        <c:minorTickMark val="none"/>
        <c:tickLblPos val="none"/>
        <c:crossAx val="352148216"/>
        <c:crosses val="autoZero"/>
        <c:auto val="1"/>
        <c:lblAlgn val="ctr"/>
        <c:lblOffset val="100"/>
        <c:noMultiLvlLbl val="1"/>
      </c:catAx>
      <c:valAx>
        <c:axId val="352148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47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45.9</c:v>
                </c:pt>
                <c:pt idx="1">
                  <c:v>45.2</c:v>
                </c:pt>
                <c:pt idx="2">
                  <c:v>45.2</c:v>
                </c:pt>
                <c:pt idx="3">
                  <c:v>46.1</c:v>
                </c:pt>
                <c:pt idx="4">
                  <c:v>45.9</c:v>
                </c:pt>
              </c:numCache>
            </c:numRef>
          </c:val>
          <c:extLst xmlns:c16r2="http://schemas.microsoft.com/office/drawing/2015/06/chart">
            <c:ext xmlns:c16="http://schemas.microsoft.com/office/drawing/2014/chart" uri="{C3380CC4-5D6E-409C-BE32-E72D297353CC}">
              <c16:uniqueId val="{00000000-8D37-4796-895C-5AE55D2A1AD8}"/>
            </c:ext>
          </c:extLst>
        </c:ser>
        <c:dLbls>
          <c:showLegendKey val="0"/>
          <c:showVal val="0"/>
          <c:showCatName val="0"/>
          <c:showSerName val="0"/>
          <c:showPercent val="0"/>
          <c:showBubbleSize val="0"/>
        </c:dLbls>
        <c:gapWidth val="150"/>
        <c:axId val="352149392"/>
        <c:axId val="3521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xmlns:c16r2="http://schemas.microsoft.com/office/drawing/2015/06/chart">
            <c:ext xmlns:c16="http://schemas.microsoft.com/office/drawing/2014/chart" uri="{C3380CC4-5D6E-409C-BE32-E72D297353CC}">
              <c16:uniqueId val="{00000001-8D37-4796-895C-5AE55D2A1AD8}"/>
            </c:ext>
          </c:extLst>
        </c:ser>
        <c:dLbls>
          <c:showLegendKey val="0"/>
          <c:showVal val="0"/>
          <c:showCatName val="0"/>
          <c:showSerName val="0"/>
          <c:showPercent val="0"/>
          <c:showBubbleSize val="0"/>
        </c:dLbls>
        <c:marker val="1"/>
        <c:smooth val="0"/>
        <c:axId val="352149392"/>
        <c:axId val="352151744"/>
      </c:lineChart>
      <c:catAx>
        <c:axId val="352149392"/>
        <c:scaling>
          <c:orientation val="minMax"/>
        </c:scaling>
        <c:delete val="1"/>
        <c:axPos val="b"/>
        <c:numFmt formatCode="General" sourceLinked="1"/>
        <c:majorTickMark val="none"/>
        <c:minorTickMark val="none"/>
        <c:tickLblPos val="none"/>
        <c:crossAx val="352151744"/>
        <c:crosses val="autoZero"/>
        <c:auto val="1"/>
        <c:lblAlgn val="ctr"/>
        <c:lblOffset val="100"/>
        <c:noMultiLvlLbl val="1"/>
      </c:catAx>
      <c:valAx>
        <c:axId val="35215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14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59" zoomScaleNormal="100" zoomScaleSheetLayoutView="70" workbookViewId="0">
      <selection activeCell="NJ68" sqref="NJ68:NX6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青森県　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679</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31</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5</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684</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1243081</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59131</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679</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679</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100.1</v>
      </c>
      <c r="AF33" s="129"/>
      <c r="AG33" s="129"/>
      <c r="AH33" s="129"/>
      <c r="AI33" s="129"/>
      <c r="AJ33" s="129"/>
      <c r="AK33" s="129"/>
      <c r="AL33" s="129"/>
      <c r="AM33" s="129"/>
      <c r="AN33" s="129"/>
      <c r="AO33" s="129"/>
      <c r="AP33" s="129"/>
      <c r="AQ33" s="129"/>
      <c r="AR33" s="129"/>
      <c r="AS33" s="130"/>
      <c r="AT33" s="128">
        <f>データ!AK7</f>
        <v>100.7</v>
      </c>
      <c r="AU33" s="129"/>
      <c r="AV33" s="129"/>
      <c r="AW33" s="129"/>
      <c r="AX33" s="129"/>
      <c r="AY33" s="129"/>
      <c r="AZ33" s="129"/>
      <c r="BA33" s="129"/>
      <c r="BB33" s="129"/>
      <c r="BC33" s="129"/>
      <c r="BD33" s="129"/>
      <c r="BE33" s="129"/>
      <c r="BF33" s="129"/>
      <c r="BG33" s="129"/>
      <c r="BH33" s="130"/>
      <c r="BI33" s="128">
        <f>データ!AL7</f>
        <v>103.8</v>
      </c>
      <c r="BJ33" s="129"/>
      <c r="BK33" s="129"/>
      <c r="BL33" s="129"/>
      <c r="BM33" s="129"/>
      <c r="BN33" s="129"/>
      <c r="BO33" s="129"/>
      <c r="BP33" s="129"/>
      <c r="BQ33" s="129"/>
      <c r="BR33" s="129"/>
      <c r="BS33" s="129"/>
      <c r="BT33" s="129"/>
      <c r="BU33" s="129"/>
      <c r="BV33" s="129"/>
      <c r="BW33" s="130"/>
      <c r="BX33" s="128">
        <f>データ!AM7</f>
        <v>103.3</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92.3</v>
      </c>
      <c r="DE33" s="129"/>
      <c r="DF33" s="129"/>
      <c r="DG33" s="129"/>
      <c r="DH33" s="129"/>
      <c r="DI33" s="129"/>
      <c r="DJ33" s="129"/>
      <c r="DK33" s="129"/>
      <c r="DL33" s="129"/>
      <c r="DM33" s="129"/>
      <c r="DN33" s="129"/>
      <c r="DO33" s="129"/>
      <c r="DP33" s="129"/>
      <c r="DQ33" s="129"/>
      <c r="DR33" s="130"/>
      <c r="DS33" s="128">
        <f>データ!AU7</f>
        <v>93.7</v>
      </c>
      <c r="DT33" s="129"/>
      <c r="DU33" s="129"/>
      <c r="DV33" s="129"/>
      <c r="DW33" s="129"/>
      <c r="DX33" s="129"/>
      <c r="DY33" s="129"/>
      <c r="DZ33" s="129"/>
      <c r="EA33" s="129"/>
      <c r="EB33" s="129"/>
      <c r="EC33" s="129"/>
      <c r="ED33" s="129"/>
      <c r="EE33" s="129"/>
      <c r="EF33" s="129"/>
      <c r="EG33" s="130"/>
      <c r="EH33" s="128">
        <f>データ!AV7</f>
        <v>94.6</v>
      </c>
      <c r="EI33" s="129"/>
      <c r="EJ33" s="129"/>
      <c r="EK33" s="129"/>
      <c r="EL33" s="129"/>
      <c r="EM33" s="129"/>
      <c r="EN33" s="129"/>
      <c r="EO33" s="129"/>
      <c r="EP33" s="129"/>
      <c r="EQ33" s="129"/>
      <c r="ER33" s="129"/>
      <c r="ES33" s="129"/>
      <c r="ET33" s="129"/>
      <c r="EU33" s="129"/>
      <c r="EV33" s="130"/>
      <c r="EW33" s="128">
        <f>データ!AW7</f>
        <v>92.7</v>
      </c>
      <c r="EX33" s="129"/>
      <c r="EY33" s="129"/>
      <c r="EZ33" s="129"/>
      <c r="FA33" s="129"/>
      <c r="FB33" s="129"/>
      <c r="FC33" s="129"/>
      <c r="FD33" s="129"/>
      <c r="FE33" s="129"/>
      <c r="FF33" s="129"/>
      <c r="FG33" s="129"/>
      <c r="FH33" s="129"/>
      <c r="FI33" s="129"/>
      <c r="FJ33" s="129"/>
      <c r="FK33" s="130"/>
      <c r="FL33" s="128">
        <f>データ!AX7</f>
        <v>92.7</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83.9</v>
      </c>
      <c r="KG33" s="129"/>
      <c r="KH33" s="129"/>
      <c r="KI33" s="129"/>
      <c r="KJ33" s="129"/>
      <c r="KK33" s="129"/>
      <c r="KL33" s="129"/>
      <c r="KM33" s="129"/>
      <c r="KN33" s="129"/>
      <c r="KO33" s="129"/>
      <c r="KP33" s="129"/>
      <c r="KQ33" s="129"/>
      <c r="KR33" s="129"/>
      <c r="KS33" s="129"/>
      <c r="KT33" s="130"/>
      <c r="KU33" s="128">
        <f>データ!BQ7</f>
        <v>83.3</v>
      </c>
      <c r="KV33" s="129"/>
      <c r="KW33" s="129"/>
      <c r="KX33" s="129"/>
      <c r="KY33" s="129"/>
      <c r="KZ33" s="129"/>
      <c r="LA33" s="129"/>
      <c r="LB33" s="129"/>
      <c r="LC33" s="129"/>
      <c r="LD33" s="129"/>
      <c r="LE33" s="129"/>
      <c r="LF33" s="129"/>
      <c r="LG33" s="129"/>
      <c r="LH33" s="129"/>
      <c r="LI33" s="130"/>
      <c r="LJ33" s="128">
        <f>データ!BR7</f>
        <v>81.5</v>
      </c>
      <c r="LK33" s="129"/>
      <c r="LL33" s="129"/>
      <c r="LM33" s="129"/>
      <c r="LN33" s="129"/>
      <c r="LO33" s="129"/>
      <c r="LP33" s="129"/>
      <c r="LQ33" s="129"/>
      <c r="LR33" s="129"/>
      <c r="LS33" s="129"/>
      <c r="LT33" s="129"/>
      <c r="LU33" s="129"/>
      <c r="LV33" s="129"/>
      <c r="LW33" s="129"/>
      <c r="LX33" s="130"/>
      <c r="LY33" s="128">
        <f>データ!BS7</f>
        <v>73.5</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177</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72118</v>
      </c>
      <c r="Q55" s="144"/>
      <c r="R55" s="144"/>
      <c r="S55" s="144"/>
      <c r="T55" s="144"/>
      <c r="U55" s="144"/>
      <c r="V55" s="144"/>
      <c r="W55" s="144"/>
      <c r="X55" s="144"/>
      <c r="Y55" s="144"/>
      <c r="Z55" s="144"/>
      <c r="AA55" s="144"/>
      <c r="AB55" s="144"/>
      <c r="AC55" s="144"/>
      <c r="AD55" s="145"/>
      <c r="AE55" s="143">
        <f>データ!CB7</f>
        <v>76110</v>
      </c>
      <c r="AF55" s="144"/>
      <c r="AG55" s="144"/>
      <c r="AH55" s="144"/>
      <c r="AI55" s="144"/>
      <c r="AJ55" s="144"/>
      <c r="AK55" s="144"/>
      <c r="AL55" s="144"/>
      <c r="AM55" s="144"/>
      <c r="AN55" s="144"/>
      <c r="AO55" s="144"/>
      <c r="AP55" s="144"/>
      <c r="AQ55" s="144"/>
      <c r="AR55" s="144"/>
      <c r="AS55" s="145"/>
      <c r="AT55" s="143">
        <f>データ!CC7</f>
        <v>79076</v>
      </c>
      <c r="AU55" s="144"/>
      <c r="AV55" s="144"/>
      <c r="AW55" s="144"/>
      <c r="AX55" s="144"/>
      <c r="AY55" s="144"/>
      <c r="AZ55" s="144"/>
      <c r="BA55" s="144"/>
      <c r="BB55" s="144"/>
      <c r="BC55" s="144"/>
      <c r="BD55" s="144"/>
      <c r="BE55" s="144"/>
      <c r="BF55" s="144"/>
      <c r="BG55" s="144"/>
      <c r="BH55" s="145"/>
      <c r="BI55" s="143">
        <f>データ!CD7</f>
        <v>80901</v>
      </c>
      <c r="BJ55" s="144"/>
      <c r="BK55" s="144"/>
      <c r="BL55" s="144"/>
      <c r="BM55" s="144"/>
      <c r="BN55" s="144"/>
      <c r="BO55" s="144"/>
      <c r="BP55" s="144"/>
      <c r="BQ55" s="144"/>
      <c r="BR55" s="144"/>
      <c r="BS55" s="144"/>
      <c r="BT55" s="144"/>
      <c r="BU55" s="144"/>
      <c r="BV55" s="144"/>
      <c r="BW55" s="145"/>
      <c r="BX55" s="143">
        <f>データ!CE7</f>
        <v>83126</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22557</v>
      </c>
      <c r="DE55" s="144"/>
      <c r="DF55" s="144"/>
      <c r="DG55" s="144"/>
      <c r="DH55" s="144"/>
      <c r="DI55" s="144"/>
      <c r="DJ55" s="144"/>
      <c r="DK55" s="144"/>
      <c r="DL55" s="144"/>
      <c r="DM55" s="144"/>
      <c r="DN55" s="144"/>
      <c r="DO55" s="144"/>
      <c r="DP55" s="144"/>
      <c r="DQ55" s="144"/>
      <c r="DR55" s="145"/>
      <c r="DS55" s="143">
        <f>データ!CM7</f>
        <v>23524</v>
      </c>
      <c r="DT55" s="144"/>
      <c r="DU55" s="144"/>
      <c r="DV55" s="144"/>
      <c r="DW55" s="144"/>
      <c r="DX55" s="144"/>
      <c r="DY55" s="144"/>
      <c r="DZ55" s="144"/>
      <c r="EA55" s="144"/>
      <c r="EB55" s="144"/>
      <c r="EC55" s="144"/>
      <c r="ED55" s="144"/>
      <c r="EE55" s="144"/>
      <c r="EF55" s="144"/>
      <c r="EG55" s="145"/>
      <c r="EH55" s="143">
        <f>データ!CN7</f>
        <v>25297</v>
      </c>
      <c r="EI55" s="144"/>
      <c r="EJ55" s="144"/>
      <c r="EK55" s="144"/>
      <c r="EL55" s="144"/>
      <c r="EM55" s="144"/>
      <c r="EN55" s="144"/>
      <c r="EO55" s="144"/>
      <c r="EP55" s="144"/>
      <c r="EQ55" s="144"/>
      <c r="ER55" s="144"/>
      <c r="ES55" s="144"/>
      <c r="ET55" s="144"/>
      <c r="EU55" s="144"/>
      <c r="EV55" s="145"/>
      <c r="EW55" s="143">
        <f>データ!CO7</f>
        <v>28790</v>
      </c>
      <c r="EX55" s="144"/>
      <c r="EY55" s="144"/>
      <c r="EZ55" s="144"/>
      <c r="FA55" s="144"/>
      <c r="FB55" s="144"/>
      <c r="FC55" s="144"/>
      <c r="FD55" s="144"/>
      <c r="FE55" s="144"/>
      <c r="FF55" s="144"/>
      <c r="FG55" s="144"/>
      <c r="FH55" s="144"/>
      <c r="FI55" s="144"/>
      <c r="FJ55" s="144"/>
      <c r="FK55" s="145"/>
      <c r="FL55" s="143">
        <f>データ!CP7</f>
        <v>30103</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45.9</v>
      </c>
      <c r="GS55" s="129"/>
      <c r="GT55" s="129"/>
      <c r="GU55" s="129"/>
      <c r="GV55" s="129"/>
      <c r="GW55" s="129"/>
      <c r="GX55" s="129"/>
      <c r="GY55" s="129"/>
      <c r="GZ55" s="129"/>
      <c r="HA55" s="129"/>
      <c r="HB55" s="129"/>
      <c r="HC55" s="129"/>
      <c r="HD55" s="129"/>
      <c r="HE55" s="129"/>
      <c r="HF55" s="130"/>
      <c r="HG55" s="128">
        <f>データ!CX7</f>
        <v>45.2</v>
      </c>
      <c r="HH55" s="129"/>
      <c r="HI55" s="129"/>
      <c r="HJ55" s="129"/>
      <c r="HK55" s="129"/>
      <c r="HL55" s="129"/>
      <c r="HM55" s="129"/>
      <c r="HN55" s="129"/>
      <c r="HO55" s="129"/>
      <c r="HP55" s="129"/>
      <c r="HQ55" s="129"/>
      <c r="HR55" s="129"/>
      <c r="HS55" s="129"/>
      <c r="HT55" s="129"/>
      <c r="HU55" s="130"/>
      <c r="HV55" s="128">
        <f>データ!CY7</f>
        <v>45.2</v>
      </c>
      <c r="HW55" s="129"/>
      <c r="HX55" s="129"/>
      <c r="HY55" s="129"/>
      <c r="HZ55" s="129"/>
      <c r="IA55" s="129"/>
      <c r="IB55" s="129"/>
      <c r="IC55" s="129"/>
      <c r="ID55" s="129"/>
      <c r="IE55" s="129"/>
      <c r="IF55" s="129"/>
      <c r="IG55" s="129"/>
      <c r="IH55" s="129"/>
      <c r="II55" s="129"/>
      <c r="IJ55" s="130"/>
      <c r="IK55" s="128">
        <f>データ!CZ7</f>
        <v>46.1</v>
      </c>
      <c r="IL55" s="129"/>
      <c r="IM55" s="129"/>
      <c r="IN55" s="129"/>
      <c r="IO55" s="129"/>
      <c r="IP55" s="129"/>
      <c r="IQ55" s="129"/>
      <c r="IR55" s="129"/>
      <c r="IS55" s="129"/>
      <c r="IT55" s="129"/>
      <c r="IU55" s="129"/>
      <c r="IV55" s="129"/>
      <c r="IW55" s="129"/>
      <c r="IX55" s="129"/>
      <c r="IY55" s="130"/>
      <c r="IZ55" s="128">
        <f>データ!DA7</f>
        <v>45.9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37.799999999999997</v>
      </c>
      <c r="KG55" s="129"/>
      <c r="KH55" s="129"/>
      <c r="KI55" s="129"/>
      <c r="KJ55" s="129"/>
      <c r="KK55" s="129"/>
      <c r="KL55" s="129"/>
      <c r="KM55" s="129"/>
      <c r="KN55" s="129"/>
      <c r="KO55" s="129"/>
      <c r="KP55" s="129"/>
      <c r="KQ55" s="129"/>
      <c r="KR55" s="129"/>
      <c r="KS55" s="129"/>
      <c r="KT55" s="130"/>
      <c r="KU55" s="128">
        <f>データ!DI7</f>
        <v>38.299999999999997</v>
      </c>
      <c r="KV55" s="129"/>
      <c r="KW55" s="129"/>
      <c r="KX55" s="129"/>
      <c r="KY55" s="129"/>
      <c r="KZ55" s="129"/>
      <c r="LA55" s="129"/>
      <c r="LB55" s="129"/>
      <c r="LC55" s="129"/>
      <c r="LD55" s="129"/>
      <c r="LE55" s="129"/>
      <c r="LF55" s="129"/>
      <c r="LG55" s="129"/>
      <c r="LH55" s="129"/>
      <c r="LI55" s="130"/>
      <c r="LJ55" s="128">
        <f>データ!DJ7</f>
        <v>39.6</v>
      </c>
      <c r="LK55" s="129"/>
      <c r="LL55" s="129"/>
      <c r="LM55" s="129"/>
      <c r="LN55" s="129"/>
      <c r="LO55" s="129"/>
      <c r="LP55" s="129"/>
      <c r="LQ55" s="129"/>
      <c r="LR55" s="129"/>
      <c r="LS55" s="129"/>
      <c r="LT55" s="129"/>
      <c r="LU55" s="129"/>
      <c r="LV55" s="129"/>
      <c r="LW55" s="129"/>
      <c r="LX55" s="130"/>
      <c r="LY55" s="128">
        <f>データ!DK7</f>
        <v>39</v>
      </c>
      <c r="LZ55" s="129"/>
      <c r="MA55" s="129"/>
      <c r="MB55" s="129"/>
      <c r="MC55" s="129"/>
      <c r="MD55" s="129"/>
      <c r="ME55" s="129"/>
      <c r="MF55" s="129"/>
      <c r="MG55" s="129"/>
      <c r="MH55" s="129"/>
      <c r="MI55" s="129"/>
      <c r="MJ55" s="129"/>
      <c r="MK55" s="129"/>
      <c r="ML55" s="129"/>
      <c r="MM55" s="130"/>
      <c r="MN55" s="128">
        <f>データ!DL7</f>
        <v>40.1</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178</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70.7</v>
      </c>
      <c r="V79" s="156"/>
      <c r="W79" s="156"/>
      <c r="X79" s="156"/>
      <c r="Y79" s="156"/>
      <c r="Z79" s="156"/>
      <c r="AA79" s="156"/>
      <c r="AB79" s="156"/>
      <c r="AC79" s="156"/>
      <c r="AD79" s="156"/>
      <c r="AE79" s="156"/>
      <c r="AF79" s="156"/>
      <c r="AG79" s="156"/>
      <c r="AH79" s="156"/>
      <c r="AI79" s="156"/>
      <c r="AJ79" s="156"/>
      <c r="AK79" s="156"/>
      <c r="AL79" s="156"/>
      <c r="AM79" s="156"/>
      <c r="AN79" s="156">
        <f>データ!DT7</f>
        <v>72.2</v>
      </c>
      <c r="AO79" s="156"/>
      <c r="AP79" s="156"/>
      <c r="AQ79" s="156"/>
      <c r="AR79" s="156"/>
      <c r="AS79" s="156"/>
      <c r="AT79" s="156"/>
      <c r="AU79" s="156"/>
      <c r="AV79" s="156"/>
      <c r="AW79" s="156"/>
      <c r="AX79" s="156"/>
      <c r="AY79" s="156"/>
      <c r="AZ79" s="156"/>
      <c r="BA79" s="156"/>
      <c r="BB79" s="156"/>
      <c r="BC79" s="156"/>
      <c r="BD79" s="156"/>
      <c r="BE79" s="156"/>
      <c r="BF79" s="156"/>
      <c r="BG79" s="156">
        <f>データ!DU7</f>
        <v>72.400000000000006</v>
      </c>
      <c r="BH79" s="156"/>
      <c r="BI79" s="156"/>
      <c r="BJ79" s="156"/>
      <c r="BK79" s="156"/>
      <c r="BL79" s="156"/>
      <c r="BM79" s="156"/>
      <c r="BN79" s="156"/>
      <c r="BO79" s="156"/>
      <c r="BP79" s="156"/>
      <c r="BQ79" s="156"/>
      <c r="BR79" s="156"/>
      <c r="BS79" s="156"/>
      <c r="BT79" s="156"/>
      <c r="BU79" s="156"/>
      <c r="BV79" s="156"/>
      <c r="BW79" s="156"/>
      <c r="BX79" s="156"/>
      <c r="BY79" s="156"/>
      <c r="BZ79" s="156">
        <f>データ!DV7</f>
        <v>72</v>
      </c>
      <c r="CA79" s="156"/>
      <c r="CB79" s="156"/>
      <c r="CC79" s="156"/>
      <c r="CD79" s="156"/>
      <c r="CE79" s="156"/>
      <c r="CF79" s="156"/>
      <c r="CG79" s="156"/>
      <c r="CH79" s="156"/>
      <c r="CI79" s="156"/>
      <c r="CJ79" s="156"/>
      <c r="CK79" s="156"/>
      <c r="CL79" s="156"/>
      <c r="CM79" s="156"/>
      <c r="CN79" s="156"/>
      <c r="CO79" s="156"/>
      <c r="CP79" s="156"/>
      <c r="CQ79" s="156"/>
      <c r="CR79" s="156"/>
      <c r="CS79" s="156">
        <f>データ!DW7</f>
        <v>72.599999999999994</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77.2</v>
      </c>
      <c r="EP79" s="156"/>
      <c r="EQ79" s="156"/>
      <c r="ER79" s="156"/>
      <c r="ES79" s="156"/>
      <c r="ET79" s="156"/>
      <c r="EU79" s="156"/>
      <c r="EV79" s="156"/>
      <c r="EW79" s="156"/>
      <c r="EX79" s="156"/>
      <c r="EY79" s="156"/>
      <c r="EZ79" s="156"/>
      <c r="FA79" s="156"/>
      <c r="FB79" s="156"/>
      <c r="FC79" s="156"/>
      <c r="FD79" s="156"/>
      <c r="FE79" s="156"/>
      <c r="FF79" s="156"/>
      <c r="FG79" s="156"/>
      <c r="FH79" s="156">
        <f>データ!EE7</f>
        <v>75.900000000000006</v>
      </c>
      <c r="FI79" s="156"/>
      <c r="FJ79" s="156"/>
      <c r="FK79" s="156"/>
      <c r="FL79" s="156"/>
      <c r="FM79" s="156"/>
      <c r="FN79" s="156"/>
      <c r="FO79" s="156"/>
      <c r="FP79" s="156"/>
      <c r="FQ79" s="156"/>
      <c r="FR79" s="156"/>
      <c r="FS79" s="156"/>
      <c r="FT79" s="156"/>
      <c r="FU79" s="156"/>
      <c r="FV79" s="156"/>
      <c r="FW79" s="156"/>
      <c r="FX79" s="156"/>
      <c r="FY79" s="156"/>
      <c r="FZ79" s="156"/>
      <c r="GA79" s="156">
        <f>データ!EF7</f>
        <v>71.7</v>
      </c>
      <c r="GB79" s="156"/>
      <c r="GC79" s="156"/>
      <c r="GD79" s="156"/>
      <c r="GE79" s="156"/>
      <c r="GF79" s="156"/>
      <c r="GG79" s="156"/>
      <c r="GH79" s="156"/>
      <c r="GI79" s="156"/>
      <c r="GJ79" s="156"/>
      <c r="GK79" s="156"/>
      <c r="GL79" s="156"/>
      <c r="GM79" s="156"/>
      <c r="GN79" s="156"/>
      <c r="GO79" s="156"/>
      <c r="GP79" s="156"/>
      <c r="GQ79" s="156"/>
      <c r="GR79" s="156"/>
      <c r="GS79" s="156"/>
      <c r="GT79" s="156">
        <f>データ!EG7</f>
        <v>70.3</v>
      </c>
      <c r="GU79" s="156"/>
      <c r="GV79" s="156"/>
      <c r="GW79" s="156"/>
      <c r="GX79" s="156"/>
      <c r="GY79" s="156"/>
      <c r="GZ79" s="156"/>
      <c r="HA79" s="156"/>
      <c r="HB79" s="156"/>
      <c r="HC79" s="156"/>
      <c r="HD79" s="156"/>
      <c r="HE79" s="156"/>
      <c r="HF79" s="156"/>
      <c r="HG79" s="156"/>
      <c r="HH79" s="156"/>
      <c r="HI79" s="156"/>
      <c r="HJ79" s="156"/>
      <c r="HK79" s="156"/>
      <c r="HL79" s="156"/>
      <c r="HM79" s="156">
        <f>データ!EH7</f>
        <v>72.900000000000006</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62061917</v>
      </c>
      <c r="JK79" s="157"/>
      <c r="JL79" s="157"/>
      <c r="JM79" s="157"/>
      <c r="JN79" s="157"/>
      <c r="JO79" s="157"/>
      <c r="JP79" s="157"/>
      <c r="JQ79" s="157"/>
      <c r="JR79" s="157"/>
      <c r="JS79" s="157"/>
      <c r="JT79" s="157"/>
      <c r="JU79" s="157"/>
      <c r="JV79" s="157"/>
      <c r="JW79" s="157"/>
      <c r="JX79" s="157"/>
      <c r="JY79" s="157"/>
      <c r="JZ79" s="157"/>
      <c r="KA79" s="157"/>
      <c r="KB79" s="157"/>
      <c r="KC79" s="157">
        <f>データ!EP7</f>
        <v>63821999</v>
      </c>
      <c r="KD79" s="157"/>
      <c r="KE79" s="157"/>
      <c r="KF79" s="157"/>
      <c r="KG79" s="157"/>
      <c r="KH79" s="157"/>
      <c r="KI79" s="157"/>
      <c r="KJ79" s="157"/>
      <c r="KK79" s="157"/>
      <c r="KL79" s="157"/>
      <c r="KM79" s="157"/>
      <c r="KN79" s="157"/>
      <c r="KO79" s="157"/>
      <c r="KP79" s="157"/>
      <c r="KQ79" s="157"/>
      <c r="KR79" s="157"/>
      <c r="KS79" s="157"/>
      <c r="KT79" s="157"/>
      <c r="KU79" s="157"/>
      <c r="KV79" s="157">
        <f>データ!EQ7</f>
        <v>64962719</v>
      </c>
      <c r="KW79" s="157"/>
      <c r="KX79" s="157"/>
      <c r="KY79" s="157"/>
      <c r="KZ79" s="157"/>
      <c r="LA79" s="157"/>
      <c r="LB79" s="157"/>
      <c r="LC79" s="157"/>
      <c r="LD79" s="157"/>
      <c r="LE79" s="157"/>
      <c r="LF79" s="157"/>
      <c r="LG79" s="157"/>
      <c r="LH79" s="157"/>
      <c r="LI79" s="157"/>
      <c r="LJ79" s="157"/>
      <c r="LK79" s="157"/>
      <c r="LL79" s="157"/>
      <c r="LM79" s="157"/>
      <c r="LN79" s="157"/>
      <c r="LO79" s="157">
        <f>データ!ER7</f>
        <v>67757722</v>
      </c>
      <c r="LP79" s="157"/>
      <c r="LQ79" s="157"/>
      <c r="LR79" s="157"/>
      <c r="LS79" s="157"/>
      <c r="LT79" s="157"/>
      <c r="LU79" s="157"/>
      <c r="LV79" s="157"/>
      <c r="LW79" s="157"/>
      <c r="LX79" s="157"/>
      <c r="LY79" s="157"/>
      <c r="LZ79" s="157"/>
      <c r="MA79" s="157"/>
      <c r="MB79" s="157"/>
      <c r="MC79" s="157"/>
      <c r="MD79" s="157"/>
      <c r="ME79" s="157"/>
      <c r="MF79" s="157"/>
      <c r="MG79" s="157"/>
      <c r="MH79" s="157">
        <f>データ!ES7</f>
        <v>69206007</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52</v>
      </c>
      <c r="V80" s="156"/>
      <c r="W80" s="156"/>
      <c r="X80" s="156"/>
      <c r="Y80" s="156"/>
      <c r="Z80" s="156"/>
      <c r="AA80" s="156"/>
      <c r="AB80" s="156"/>
      <c r="AC80" s="156"/>
      <c r="AD80" s="156"/>
      <c r="AE80" s="156"/>
      <c r="AF80" s="156"/>
      <c r="AG80" s="156"/>
      <c r="AH80" s="156"/>
      <c r="AI80" s="156"/>
      <c r="AJ80" s="156"/>
      <c r="AK80" s="156"/>
      <c r="AL80" s="156"/>
      <c r="AM80" s="156"/>
      <c r="AN80" s="156">
        <f>データ!DY7</f>
        <v>52.5</v>
      </c>
      <c r="AO80" s="156"/>
      <c r="AP80" s="156"/>
      <c r="AQ80" s="156"/>
      <c r="AR80" s="156"/>
      <c r="AS80" s="156"/>
      <c r="AT80" s="156"/>
      <c r="AU80" s="156"/>
      <c r="AV80" s="156"/>
      <c r="AW80" s="156"/>
      <c r="AX80" s="156"/>
      <c r="AY80" s="156"/>
      <c r="AZ80" s="156"/>
      <c r="BA80" s="156"/>
      <c r="BB80" s="156"/>
      <c r="BC80" s="156"/>
      <c r="BD80" s="156"/>
      <c r="BE80" s="156"/>
      <c r="BF80" s="156"/>
      <c r="BG80" s="156">
        <f>データ!DZ7</f>
        <v>52.5</v>
      </c>
      <c r="BH80" s="156"/>
      <c r="BI80" s="156"/>
      <c r="BJ80" s="156"/>
      <c r="BK80" s="156"/>
      <c r="BL80" s="156"/>
      <c r="BM80" s="156"/>
      <c r="BN80" s="156"/>
      <c r="BO80" s="156"/>
      <c r="BP80" s="156"/>
      <c r="BQ80" s="156"/>
      <c r="BR80" s="156"/>
      <c r="BS80" s="156"/>
      <c r="BT80" s="156"/>
      <c r="BU80" s="156"/>
      <c r="BV80" s="156"/>
      <c r="BW80" s="156"/>
      <c r="BX80" s="156"/>
      <c r="BY80" s="156"/>
      <c r="BZ80" s="156">
        <f>データ!EA7</f>
        <v>54</v>
      </c>
      <c r="CA80" s="156"/>
      <c r="CB80" s="156"/>
      <c r="CC80" s="156"/>
      <c r="CD80" s="156"/>
      <c r="CE80" s="156"/>
      <c r="CF80" s="156"/>
      <c r="CG80" s="156"/>
      <c r="CH80" s="156"/>
      <c r="CI80" s="156"/>
      <c r="CJ80" s="156"/>
      <c r="CK80" s="156"/>
      <c r="CL80" s="156"/>
      <c r="CM80" s="156"/>
      <c r="CN80" s="156"/>
      <c r="CO80" s="156"/>
      <c r="CP80" s="156"/>
      <c r="CQ80" s="156"/>
      <c r="CR80" s="156"/>
      <c r="CS80" s="156">
        <f>データ!EB7</f>
        <v>55.4</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v>
      </c>
      <c r="EP80" s="156"/>
      <c r="EQ80" s="156"/>
      <c r="ER80" s="156"/>
      <c r="ES80" s="156"/>
      <c r="ET80" s="156"/>
      <c r="EU80" s="156"/>
      <c r="EV80" s="156"/>
      <c r="EW80" s="156"/>
      <c r="EX80" s="156"/>
      <c r="EY80" s="156"/>
      <c r="EZ80" s="156"/>
      <c r="FA80" s="156"/>
      <c r="FB80" s="156"/>
      <c r="FC80" s="156"/>
      <c r="FD80" s="156"/>
      <c r="FE80" s="156"/>
      <c r="FF80" s="156"/>
      <c r="FG80" s="156"/>
      <c r="FH80" s="156">
        <f>データ!EJ7</f>
        <v>67.099999999999994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67.900000000000006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69.2</v>
      </c>
      <c r="GU80" s="156"/>
      <c r="GV80" s="156"/>
      <c r="GW80" s="156"/>
      <c r="GX80" s="156"/>
      <c r="GY80" s="156"/>
      <c r="GZ80" s="156"/>
      <c r="HA80" s="156"/>
      <c r="HB80" s="156"/>
      <c r="HC80" s="156"/>
      <c r="HD80" s="156"/>
      <c r="HE80" s="156"/>
      <c r="HF80" s="156"/>
      <c r="HG80" s="156"/>
      <c r="HH80" s="156"/>
      <c r="HI80" s="156"/>
      <c r="HJ80" s="156"/>
      <c r="HK80" s="156"/>
      <c r="HL80" s="156"/>
      <c r="HM80" s="156">
        <f>データ!EM7</f>
        <v>70.8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53351028</v>
      </c>
      <c r="JK80" s="157"/>
      <c r="JL80" s="157"/>
      <c r="JM80" s="157"/>
      <c r="JN80" s="157"/>
      <c r="JO80" s="157"/>
      <c r="JP80" s="157"/>
      <c r="JQ80" s="157"/>
      <c r="JR80" s="157"/>
      <c r="JS80" s="157"/>
      <c r="JT80" s="157"/>
      <c r="JU80" s="157"/>
      <c r="JV80" s="157"/>
      <c r="JW80" s="157"/>
      <c r="JX80" s="157"/>
      <c r="JY80" s="157"/>
      <c r="JZ80" s="157"/>
      <c r="KA80" s="157"/>
      <c r="KB80" s="157"/>
      <c r="KC80" s="157">
        <f>データ!EU7</f>
        <v>55620962</v>
      </c>
      <c r="KD80" s="157"/>
      <c r="KE80" s="157"/>
      <c r="KF80" s="157"/>
      <c r="KG80" s="157"/>
      <c r="KH80" s="157"/>
      <c r="KI80" s="157"/>
      <c r="KJ80" s="157"/>
      <c r="KK80" s="157"/>
      <c r="KL80" s="157"/>
      <c r="KM80" s="157"/>
      <c r="KN80" s="157"/>
      <c r="KO80" s="157"/>
      <c r="KP80" s="157"/>
      <c r="KQ80" s="157"/>
      <c r="KR80" s="157"/>
      <c r="KS80" s="157"/>
      <c r="KT80" s="157"/>
      <c r="KU80" s="157"/>
      <c r="KV80" s="157">
        <f>データ!EV7</f>
        <v>57155394</v>
      </c>
      <c r="KW80" s="157"/>
      <c r="KX80" s="157"/>
      <c r="KY80" s="157"/>
      <c r="KZ80" s="157"/>
      <c r="LA80" s="157"/>
      <c r="LB80" s="157"/>
      <c r="LC80" s="157"/>
      <c r="LD80" s="157"/>
      <c r="LE80" s="157"/>
      <c r="LF80" s="157"/>
      <c r="LG80" s="157"/>
      <c r="LH80" s="157"/>
      <c r="LI80" s="157"/>
      <c r="LJ80" s="157"/>
      <c r="LK80" s="157"/>
      <c r="LL80" s="157"/>
      <c r="LM80" s="157"/>
      <c r="LN80" s="157"/>
      <c r="LO80" s="157">
        <f>データ!EW7</f>
        <v>58042153</v>
      </c>
      <c r="LP80" s="157"/>
      <c r="LQ80" s="157"/>
      <c r="LR80" s="157"/>
      <c r="LS80" s="157"/>
      <c r="LT80" s="157"/>
      <c r="LU80" s="157"/>
      <c r="LV80" s="157"/>
      <c r="LW80" s="157"/>
      <c r="LX80" s="157"/>
      <c r="LY80" s="157"/>
      <c r="LZ80" s="157"/>
      <c r="MA80" s="157"/>
      <c r="MB80" s="157"/>
      <c r="MC80" s="157"/>
      <c r="MD80" s="157"/>
      <c r="ME80" s="157"/>
      <c r="MF80" s="157"/>
      <c r="MG80" s="157"/>
      <c r="MH80" s="157">
        <f>データ!EX7</f>
        <v>58985932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e5wNRDhMRzjInWAHHxlI9WIMRTydKYf/hmO5JdESaG9Pxs3eLCBTe0lBX3NXZSFFfcHtOUzHbs5btLXBMhS9Jg==" saltValue="DCNqpWS89pl1Ht1tUhM7p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108</v>
      </c>
      <c r="AJ4" s="165"/>
      <c r="AK4" s="165"/>
      <c r="AL4" s="165"/>
      <c r="AM4" s="165"/>
      <c r="AN4" s="165"/>
      <c r="AO4" s="165"/>
      <c r="AP4" s="165"/>
      <c r="AQ4" s="165"/>
      <c r="AR4" s="165"/>
      <c r="AS4" s="166"/>
      <c r="AT4" s="160" t="s">
        <v>109</v>
      </c>
      <c r="AU4" s="159"/>
      <c r="AV4" s="159"/>
      <c r="AW4" s="159"/>
      <c r="AX4" s="159"/>
      <c r="AY4" s="159"/>
      <c r="AZ4" s="159"/>
      <c r="BA4" s="159"/>
      <c r="BB4" s="159"/>
      <c r="BC4" s="159"/>
      <c r="BD4" s="159"/>
      <c r="BE4" s="160" t="s">
        <v>110</v>
      </c>
      <c r="BF4" s="159"/>
      <c r="BG4" s="159"/>
      <c r="BH4" s="159"/>
      <c r="BI4" s="159"/>
      <c r="BJ4" s="159"/>
      <c r="BK4" s="159"/>
      <c r="BL4" s="159"/>
      <c r="BM4" s="159"/>
      <c r="BN4" s="159"/>
      <c r="BO4" s="159"/>
      <c r="BP4" s="164" t="s">
        <v>111</v>
      </c>
      <c r="BQ4" s="165"/>
      <c r="BR4" s="165"/>
      <c r="BS4" s="165"/>
      <c r="BT4" s="165"/>
      <c r="BU4" s="165"/>
      <c r="BV4" s="165"/>
      <c r="BW4" s="165"/>
      <c r="BX4" s="165"/>
      <c r="BY4" s="165"/>
      <c r="BZ4" s="166"/>
      <c r="CA4" s="159" t="s">
        <v>112</v>
      </c>
      <c r="CB4" s="159"/>
      <c r="CC4" s="159"/>
      <c r="CD4" s="159"/>
      <c r="CE4" s="159"/>
      <c r="CF4" s="159"/>
      <c r="CG4" s="159"/>
      <c r="CH4" s="159"/>
      <c r="CI4" s="159"/>
      <c r="CJ4" s="159"/>
      <c r="CK4" s="159"/>
      <c r="CL4" s="160" t="s">
        <v>113</v>
      </c>
      <c r="CM4" s="159"/>
      <c r="CN4" s="159"/>
      <c r="CO4" s="159"/>
      <c r="CP4" s="159"/>
      <c r="CQ4" s="159"/>
      <c r="CR4" s="159"/>
      <c r="CS4" s="159"/>
      <c r="CT4" s="159"/>
      <c r="CU4" s="159"/>
      <c r="CV4" s="159"/>
      <c r="CW4" s="159" t="s">
        <v>114</v>
      </c>
      <c r="CX4" s="159"/>
      <c r="CY4" s="159"/>
      <c r="CZ4" s="159"/>
      <c r="DA4" s="159"/>
      <c r="DB4" s="159"/>
      <c r="DC4" s="159"/>
      <c r="DD4" s="159"/>
      <c r="DE4" s="159"/>
      <c r="DF4" s="159"/>
      <c r="DG4" s="159"/>
      <c r="DH4" s="159" t="s">
        <v>115</v>
      </c>
      <c r="DI4" s="159"/>
      <c r="DJ4" s="159"/>
      <c r="DK4" s="159"/>
      <c r="DL4" s="159"/>
      <c r="DM4" s="159"/>
      <c r="DN4" s="159"/>
      <c r="DO4" s="159"/>
      <c r="DP4" s="159"/>
      <c r="DQ4" s="159"/>
      <c r="DR4" s="159"/>
      <c r="DS4" s="164" t="s">
        <v>116</v>
      </c>
      <c r="DT4" s="165"/>
      <c r="DU4" s="165"/>
      <c r="DV4" s="165"/>
      <c r="DW4" s="165"/>
      <c r="DX4" s="165"/>
      <c r="DY4" s="165"/>
      <c r="DZ4" s="165"/>
      <c r="EA4" s="165"/>
      <c r="EB4" s="165"/>
      <c r="EC4" s="166"/>
      <c r="ED4" s="159" t="s">
        <v>117</v>
      </c>
      <c r="EE4" s="159"/>
      <c r="EF4" s="159"/>
      <c r="EG4" s="159"/>
      <c r="EH4" s="159"/>
      <c r="EI4" s="159"/>
      <c r="EJ4" s="159"/>
      <c r="EK4" s="159"/>
      <c r="EL4" s="159"/>
      <c r="EM4" s="159"/>
      <c r="EN4" s="159"/>
      <c r="EO4" s="159" t="s">
        <v>118</v>
      </c>
      <c r="EP4" s="159"/>
      <c r="EQ4" s="159"/>
      <c r="ER4" s="159"/>
      <c r="ES4" s="159"/>
      <c r="ET4" s="159"/>
      <c r="EU4" s="159"/>
      <c r="EV4" s="159"/>
      <c r="EW4" s="159"/>
      <c r="EX4" s="159"/>
      <c r="EY4" s="159"/>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20001</v>
      </c>
      <c r="D6" s="53">
        <f t="shared" si="2"/>
        <v>46</v>
      </c>
      <c r="E6" s="53">
        <f t="shared" si="2"/>
        <v>6</v>
      </c>
      <c r="F6" s="53">
        <f t="shared" si="2"/>
        <v>0</v>
      </c>
      <c r="G6" s="53">
        <f t="shared" si="2"/>
        <v>1</v>
      </c>
      <c r="H6" s="161" t="str">
        <f>IF(H8&lt;&gt;I8,H8,"")&amp;IF(I8&lt;&gt;J8,I8,"")&amp;"　"&amp;J8</f>
        <v>青森県　中央病院</v>
      </c>
      <c r="I6" s="162"/>
      <c r="J6" s="163"/>
      <c r="K6" s="53" t="str">
        <f t="shared" si="2"/>
        <v>条例全部</v>
      </c>
      <c r="L6" s="53" t="str">
        <f t="shared" si="2"/>
        <v>病院事業</v>
      </c>
      <c r="M6" s="53" t="str">
        <f t="shared" si="2"/>
        <v>一般病院</v>
      </c>
      <c r="N6" s="53" t="str">
        <f>N8</f>
        <v>500床以上</v>
      </c>
      <c r="O6" s="53" t="str">
        <f>O8</f>
        <v>学術・研究機関出身</v>
      </c>
      <c r="P6" s="53" t="str">
        <f>P8</f>
        <v>直営</v>
      </c>
      <c r="Q6" s="54">
        <f t="shared" ref="Q6:AH6" si="3">Q8</f>
        <v>31</v>
      </c>
      <c r="R6" s="53" t="str">
        <f t="shared" si="3"/>
        <v>対象</v>
      </c>
      <c r="S6" s="53" t="str">
        <f t="shared" si="3"/>
        <v>透 I 未 訓 ガ</v>
      </c>
      <c r="T6" s="53" t="str">
        <f t="shared" si="3"/>
        <v>救 臨 が 感 へ 災 地 輪</v>
      </c>
      <c r="U6" s="54">
        <f>U8</f>
        <v>1243081</v>
      </c>
      <c r="V6" s="54">
        <f>V8</f>
        <v>59131</v>
      </c>
      <c r="W6" s="53" t="str">
        <f>W8</f>
        <v>非該当</v>
      </c>
      <c r="X6" s="53" t="str">
        <f t="shared" ref="X6" si="4">X8</f>
        <v>非該当</v>
      </c>
      <c r="Y6" s="53" t="str">
        <f t="shared" si="3"/>
        <v>７：１</v>
      </c>
      <c r="Z6" s="54">
        <f t="shared" si="3"/>
        <v>679</v>
      </c>
      <c r="AA6" s="54" t="str">
        <f t="shared" si="3"/>
        <v>-</v>
      </c>
      <c r="AB6" s="54" t="str">
        <f t="shared" si="3"/>
        <v>-</v>
      </c>
      <c r="AC6" s="54" t="str">
        <f t="shared" si="3"/>
        <v>-</v>
      </c>
      <c r="AD6" s="54">
        <f t="shared" si="3"/>
        <v>5</v>
      </c>
      <c r="AE6" s="54">
        <f t="shared" si="3"/>
        <v>684</v>
      </c>
      <c r="AF6" s="54">
        <f t="shared" si="3"/>
        <v>679</v>
      </c>
      <c r="AG6" s="54" t="str">
        <f t="shared" si="3"/>
        <v>-</v>
      </c>
      <c r="AH6" s="54">
        <f t="shared" si="3"/>
        <v>679</v>
      </c>
      <c r="AI6" s="55">
        <f>IF(AI8="-",NA(),AI8)</f>
        <v>100.2</v>
      </c>
      <c r="AJ6" s="55">
        <f t="shared" ref="AJ6:AR6" si="5">IF(AJ8="-",NA(),AJ8)</f>
        <v>100.1</v>
      </c>
      <c r="AK6" s="55">
        <f t="shared" si="5"/>
        <v>100.7</v>
      </c>
      <c r="AL6" s="55">
        <f t="shared" si="5"/>
        <v>103.8</v>
      </c>
      <c r="AM6" s="55">
        <f t="shared" si="5"/>
        <v>103.3</v>
      </c>
      <c r="AN6" s="55">
        <f t="shared" si="5"/>
        <v>100.1</v>
      </c>
      <c r="AO6" s="55">
        <f t="shared" si="5"/>
        <v>100</v>
      </c>
      <c r="AP6" s="55">
        <f t="shared" si="5"/>
        <v>99.2</v>
      </c>
      <c r="AQ6" s="55">
        <f t="shared" si="5"/>
        <v>102.9</v>
      </c>
      <c r="AR6" s="55">
        <f t="shared" si="5"/>
        <v>106.1</v>
      </c>
      <c r="AS6" s="55" t="str">
        <f>IF(AS8="-","【-】","【"&amp;SUBSTITUTE(TEXT(AS8,"#,##0.0"),"-","△")&amp;"】")</f>
        <v>【106.2】</v>
      </c>
      <c r="AT6" s="55">
        <f>IF(AT8="-",NA(),AT8)</f>
        <v>92.3</v>
      </c>
      <c r="AU6" s="55">
        <f t="shared" ref="AU6:BC6" si="6">IF(AU8="-",NA(),AU8)</f>
        <v>93.7</v>
      </c>
      <c r="AV6" s="55">
        <f t="shared" si="6"/>
        <v>94.6</v>
      </c>
      <c r="AW6" s="55">
        <f t="shared" si="6"/>
        <v>92.7</v>
      </c>
      <c r="AX6" s="55">
        <f t="shared" si="6"/>
        <v>92.7</v>
      </c>
      <c r="AY6" s="55">
        <f t="shared" si="6"/>
        <v>94</v>
      </c>
      <c r="AZ6" s="55">
        <f t="shared" si="6"/>
        <v>94.1</v>
      </c>
      <c r="BA6" s="55">
        <f t="shared" si="6"/>
        <v>93.7</v>
      </c>
      <c r="BB6" s="55">
        <f t="shared" si="6"/>
        <v>88.7</v>
      </c>
      <c r="BC6" s="55">
        <f t="shared" si="6"/>
        <v>90.6</v>
      </c>
      <c r="BD6" s="55" t="str">
        <f>IF(BD8="-","【-】","【"&amp;SUBSTITUTE(TEXT(BD8,"#,##0.0"),"-","△")&amp;"】")</f>
        <v>【86.6】</v>
      </c>
      <c r="BE6" s="55">
        <f>IF(BE8="-",NA(),BE8)</f>
        <v>0</v>
      </c>
      <c r="BF6" s="55">
        <f t="shared" ref="BF6:BN6" si="7">IF(BF8="-",NA(),BF8)</f>
        <v>0</v>
      </c>
      <c r="BG6" s="55">
        <f t="shared" si="7"/>
        <v>0</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83.9</v>
      </c>
      <c r="BQ6" s="55">
        <f t="shared" ref="BQ6:BY6" si="8">IF(BQ8="-",NA(),BQ8)</f>
        <v>83.3</v>
      </c>
      <c r="BR6" s="55">
        <f t="shared" si="8"/>
        <v>81.5</v>
      </c>
      <c r="BS6" s="55">
        <f t="shared" si="8"/>
        <v>73.5</v>
      </c>
      <c r="BT6" s="55">
        <f t="shared" si="8"/>
        <v>71.8</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72118</v>
      </c>
      <c r="CB6" s="56">
        <f t="shared" ref="CB6:CJ6" si="9">IF(CB8="-",NA(),CB8)</f>
        <v>76110</v>
      </c>
      <c r="CC6" s="56">
        <f t="shared" si="9"/>
        <v>79076</v>
      </c>
      <c r="CD6" s="56">
        <f t="shared" si="9"/>
        <v>80901</v>
      </c>
      <c r="CE6" s="56">
        <f t="shared" si="9"/>
        <v>83126</v>
      </c>
      <c r="CF6" s="56">
        <f t="shared" si="9"/>
        <v>66228</v>
      </c>
      <c r="CG6" s="56">
        <f t="shared" si="9"/>
        <v>68751</v>
      </c>
      <c r="CH6" s="56">
        <f t="shared" si="9"/>
        <v>70630</v>
      </c>
      <c r="CI6" s="56">
        <f t="shared" si="9"/>
        <v>75766</v>
      </c>
      <c r="CJ6" s="56">
        <f t="shared" si="9"/>
        <v>79610</v>
      </c>
      <c r="CK6" s="55" t="str">
        <f>IF(CK8="-","【-】","【"&amp;SUBSTITUTE(TEXT(CK8,"#,##0"),"-","△")&amp;"】")</f>
        <v>【59,287】</v>
      </c>
      <c r="CL6" s="56">
        <f>IF(CL8="-",NA(),CL8)</f>
        <v>22557</v>
      </c>
      <c r="CM6" s="56">
        <f t="shared" ref="CM6:CU6" si="10">IF(CM8="-",NA(),CM8)</f>
        <v>23524</v>
      </c>
      <c r="CN6" s="56">
        <f t="shared" si="10"/>
        <v>25297</v>
      </c>
      <c r="CO6" s="56">
        <f t="shared" si="10"/>
        <v>28790</v>
      </c>
      <c r="CP6" s="56">
        <f t="shared" si="10"/>
        <v>30103</v>
      </c>
      <c r="CQ6" s="56">
        <f t="shared" si="10"/>
        <v>18393</v>
      </c>
      <c r="CR6" s="56">
        <f t="shared" si="10"/>
        <v>19207</v>
      </c>
      <c r="CS6" s="56">
        <f t="shared" si="10"/>
        <v>20687</v>
      </c>
      <c r="CT6" s="56">
        <f t="shared" si="10"/>
        <v>22637</v>
      </c>
      <c r="CU6" s="56">
        <f t="shared" si="10"/>
        <v>23244</v>
      </c>
      <c r="CV6" s="55" t="str">
        <f>IF(CV8="-","【-】","【"&amp;SUBSTITUTE(TEXT(CV8,"#,##0"),"-","△")&amp;"】")</f>
        <v>【17,202】</v>
      </c>
      <c r="CW6" s="55">
        <f>IF(CW8="-",NA(),CW8)</f>
        <v>45.9</v>
      </c>
      <c r="CX6" s="55">
        <f t="shared" ref="CX6:DF6" si="11">IF(CX8="-",NA(),CX8)</f>
        <v>45.2</v>
      </c>
      <c r="CY6" s="55">
        <f t="shared" si="11"/>
        <v>45.2</v>
      </c>
      <c r="CZ6" s="55">
        <f t="shared" si="11"/>
        <v>46.1</v>
      </c>
      <c r="DA6" s="55">
        <f t="shared" si="11"/>
        <v>45.9</v>
      </c>
      <c r="DB6" s="55">
        <f t="shared" si="11"/>
        <v>48.7</v>
      </c>
      <c r="DC6" s="55">
        <f t="shared" si="11"/>
        <v>48.3</v>
      </c>
      <c r="DD6" s="55">
        <f t="shared" si="11"/>
        <v>47.7</v>
      </c>
      <c r="DE6" s="55">
        <f t="shared" si="11"/>
        <v>51.8</v>
      </c>
      <c r="DF6" s="55">
        <f t="shared" si="11"/>
        <v>49.6</v>
      </c>
      <c r="DG6" s="55" t="str">
        <f>IF(DG8="-","【-】","【"&amp;SUBSTITUTE(TEXT(DG8,"#,##0.0"),"-","△")&amp;"】")</f>
        <v>【56.4】</v>
      </c>
      <c r="DH6" s="55">
        <f>IF(DH8="-",NA(),DH8)</f>
        <v>37.799999999999997</v>
      </c>
      <c r="DI6" s="55">
        <f t="shared" ref="DI6:DQ6" si="12">IF(DI8="-",NA(),DI8)</f>
        <v>38.299999999999997</v>
      </c>
      <c r="DJ6" s="55">
        <f t="shared" si="12"/>
        <v>39.6</v>
      </c>
      <c r="DK6" s="55">
        <f t="shared" si="12"/>
        <v>39</v>
      </c>
      <c r="DL6" s="55">
        <f t="shared" si="12"/>
        <v>40.1</v>
      </c>
      <c r="DM6" s="55">
        <f t="shared" si="12"/>
        <v>27.8</v>
      </c>
      <c r="DN6" s="55">
        <f t="shared" si="12"/>
        <v>28.1</v>
      </c>
      <c r="DO6" s="55">
        <f t="shared" si="12"/>
        <v>29.2</v>
      </c>
      <c r="DP6" s="55">
        <f t="shared" si="12"/>
        <v>29</v>
      </c>
      <c r="DQ6" s="55">
        <f t="shared" si="12"/>
        <v>29.2</v>
      </c>
      <c r="DR6" s="55" t="str">
        <f>IF(DR8="-","【-】","【"&amp;SUBSTITUTE(TEXT(DR8,"#,##0.0"),"-","△")&amp;"】")</f>
        <v>【24.8】</v>
      </c>
      <c r="DS6" s="55">
        <f>IF(DS8="-",NA(),DS8)</f>
        <v>70.7</v>
      </c>
      <c r="DT6" s="55">
        <f t="shared" ref="DT6:EB6" si="13">IF(DT8="-",NA(),DT8)</f>
        <v>72.2</v>
      </c>
      <c r="DU6" s="55">
        <f t="shared" si="13"/>
        <v>72.400000000000006</v>
      </c>
      <c r="DV6" s="55">
        <f t="shared" si="13"/>
        <v>72</v>
      </c>
      <c r="DW6" s="55">
        <f t="shared" si="13"/>
        <v>72.599999999999994</v>
      </c>
      <c r="DX6" s="55">
        <f t="shared" si="13"/>
        <v>52</v>
      </c>
      <c r="DY6" s="55">
        <f t="shared" si="13"/>
        <v>52.5</v>
      </c>
      <c r="DZ6" s="55">
        <f t="shared" si="13"/>
        <v>52.5</v>
      </c>
      <c r="EA6" s="55">
        <f t="shared" si="13"/>
        <v>54</v>
      </c>
      <c r="EB6" s="55">
        <f t="shared" si="13"/>
        <v>55.4</v>
      </c>
      <c r="EC6" s="55" t="str">
        <f>IF(EC8="-","【-】","【"&amp;SUBSTITUTE(TEXT(EC8,"#,##0.0"),"-","△")&amp;"】")</f>
        <v>【56.0】</v>
      </c>
      <c r="ED6" s="55">
        <f>IF(ED8="-",NA(),ED8)</f>
        <v>77.2</v>
      </c>
      <c r="EE6" s="55">
        <f t="shared" ref="EE6:EM6" si="14">IF(EE8="-",NA(),EE8)</f>
        <v>75.900000000000006</v>
      </c>
      <c r="EF6" s="55">
        <f t="shared" si="14"/>
        <v>71.7</v>
      </c>
      <c r="EG6" s="55">
        <f t="shared" si="14"/>
        <v>70.3</v>
      </c>
      <c r="EH6" s="55">
        <f t="shared" si="14"/>
        <v>72.900000000000006</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62061917</v>
      </c>
      <c r="EP6" s="56">
        <f t="shared" ref="EP6:EX6" si="15">IF(EP8="-",NA(),EP8)</f>
        <v>63821999</v>
      </c>
      <c r="EQ6" s="56">
        <f t="shared" si="15"/>
        <v>64962719</v>
      </c>
      <c r="ER6" s="56">
        <f t="shared" si="15"/>
        <v>67757722</v>
      </c>
      <c r="ES6" s="56">
        <f t="shared" si="15"/>
        <v>69206007</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156</v>
      </c>
      <c r="B7" s="53">
        <f t="shared" ref="B7:AH7" si="16">B8</f>
        <v>2021</v>
      </c>
      <c r="C7" s="53">
        <f t="shared" si="16"/>
        <v>20001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学術・研究機関出身</v>
      </c>
      <c r="P7" s="53" t="str">
        <f>P8</f>
        <v>直営</v>
      </c>
      <c r="Q7" s="54">
        <f t="shared" si="16"/>
        <v>31</v>
      </c>
      <c r="R7" s="53" t="str">
        <f t="shared" si="16"/>
        <v>対象</v>
      </c>
      <c r="S7" s="53" t="str">
        <f t="shared" si="16"/>
        <v>透 I 未 訓 ガ</v>
      </c>
      <c r="T7" s="53" t="str">
        <f t="shared" si="16"/>
        <v>救 臨 が 感 へ 災 地 輪</v>
      </c>
      <c r="U7" s="54">
        <f>U8</f>
        <v>1243081</v>
      </c>
      <c r="V7" s="54">
        <f>V8</f>
        <v>59131</v>
      </c>
      <c r="W7" s="53" t="str">
        <f>W8</f>
        <v>非該当</v>
      </c>
      <c r="X7" s="53" t="str">
        <f t="shared" si="16"/>
        <v>非該当</v>
      </c>
      <c r="Y7" s="53" t="str">
        <f t="shared" si="16"/>
        <v>７：１</v>
      </c>
      <c r="Z7" s="54">
        <f t="shared" si="16"/>
        <v>679</v>
      </c>
      <c r="AA7" s="54" t="str">
        <f t="shared" si="16"/>
        <v>-</v>
      </c>
      <c r="AB7" s="54" t="str">
        <f t="shared" si="16"/>
        <v>-</v>
      </c>
      <c r="AC7" s="54" t="str">
        <f t="shared" si="16"/>
        <v>-</v>
      </c>
      <c r="AD7" s="54">
        <f t="shared" si="16"/>
        <v>5</v>
      </c>
      <c r="AE7" s="54">
        <f t="shared" si="16"/>
        <v>684</v>
      </c>
      <c r="AF7" s="54">
        <f t="shared" si="16"/>
        <v>679</v>
      </c>
      <c r="AG7" s="54" t="str">
        <f t="shared" si="16"/>
        <v>-</v>
      </c>
      <c r="AH7" s="54">
        <f t="shared" si="16"/>
        <v>679</v>
      </c>
      <c r="AI7" s="55">
        <f>AI8</f>
        <v>100.2</v>
      </c>
      <c r="AJ7" s="55">
        <f t="shared" ref="AJ7:AR7" si="17">AJ8</f>
        <v>100.1</v>
      </c>
      <c r="AK7" s="55">
        <f t="shared" si="17"/>
        <v>100.7</v>
      </c>
      <c r="AL7" s="55">
        <f t="shared" si="17"/>
        <v>103.8</v>
      </c>
      <c r="AM7" s="55">
        <f t="shared" si="17"/>
        <v>103.3</v>
      </c>
      <c r="AN7" s="55">
        <f t="shared" si="17"/>
        <v>100.1</v>
      </c>
      <c r="AO7" s="55">
        <f t="shared" si="17"/>
        <v>100</v>
      </c>
      <c r="AP7" s="55">
        <f t="shared" si="17"/>
        <v>99.2</v>
      </c>
      <c r="AQ7" s="55">
        <f t="shared" si="17"/>
        <v>102.9</v>
      </c>
      <c r="AR7" s="55">
        <f t="shared" si="17"/>
        <v>106.1</v>
      </c>
      <c r="AS7" s="55"/>
      <c r="AT7" s="55">
        <f>AT8</f>
        <v>92.3</v>
      </c>
      <c r="AU7" s="55">
        <f t="shared" ref="AU7:BC7" si="18">AU8</f>
        <v>93.7</v>
      </c>
      <c r="AV7" s="55">
        <f t="shared" si="18"/>
        <v>94.6</v>
      </c>
      <c r="AW7" s="55">
        <f t="shared" si="18"/>
        <v>92.7</v>
      </c>
      <c r="AX7" s="55">
        <f t="shared" si="18"/>
        <v>92.7</v>
      </c>
      <c r="AY7" s="55">
        <f t="shared" si="18"/>
        <v>94</v>
      </c>
      <c r="AZ7" s="55">
        <f t="shared" si="18"/>
        <v>94.1</v>
      </c>
      <c r="BA7" s="55">
        <f t="shared" si="18"/>
        <v>93.7</v>
      </c>
      <c r="BB7" s="55">
        <f t="shared" si="18"/>
        <v>88.7</v>
      </c>
      <c r="BC7" s="55">
        <f t="shared" si="18"/>
        <v>90.6</v>
      </c>
      <c r="BD7" s="55"/>
      <c r="BE7" s="55">
        <f>BE8</f>
        <v>0</v>
      </c>
      <c r="BF7" s="55">
        <f t="shared" ref="BF7:BN7" si="19">BF8</f>
        <v>0</v>
      </c>
      <c r="BG7" s="55">
        <f t="shared" si="19"/>
        <v>0</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83.9</v>
      </c>
      <c r="BQ7" s="55">
        <f t="shared" ref="BQ7:BY7" si="20">BQ8</f>
        <v>83.3</v>
      </c>
      <c r="BR7" s="55">
        <f t="shared" si="20"/>
        <v>81.5</v>
      </c>
      <c r="BS7" s="55">
        <f t="shared" si="20"/>
        <v>73.5</v>
      </c>
      <c r="BT7" s="55">
        <f t="shared" si="20"/>
        <v>71.8</v>
      </c>
      <c r="BU7" s="55">
        <f t="shared" si="20"/>
        <v>79.900000000000006</v>
      </c>
      <c r="BV7" s="55">
        <f t="shared" si="20"/>
        <v>80.2</v>
      </c>
      <c r="BW7" s="55">
        <f t="shared" si="20"/>
        <v>79.8</v>
      </c>
      <c r="BX7" s="55">
        <f t="shared" si="20"/>
        <v>70.599999999999994</v>
      </c>
      <c r="BY7" s="55">
        <f t="shared" si="20"/>
        <v>71.400000000000006</v>
      </c>
      <c r="BZ7" s="55"/>
      <c r="CA7" s="56">
        <f>CA8</f>
        <v>72118</v>
      </c>
      <c r="CB7" s="56">
        <f t="shared" ref="CB7:CJ7" si="21">CB8</f>
        <v>76110</v>
      </c>
      <c r="CC7" s="56">
        <f t="shared" si="21"/>
        <v>79076</v>
      </c>
      <c r="CD7" s="56">
        <f t="shared" si="21"/>
        <v>80901</v>
      </c>
      <c r="CE7" s="56">
        <f t="shared" si="21"/>
        <v>83126</v>
      </c>
      <c r="CF7" s="56">
        <f t="shared" si="21"/>
        <v>66228</v>
      </c>
      <c r="CG7" s="56">
        <f t="shared" si="21"/>
        <v>68751</v>
      </c>
      <c r="CH7" s="56">
        <f t="shared" si="21"/>
        <v>70630</v>
      </c>
      <c r="CI7" s="56">
        <f t="shared" si="21"/>
        <v>75766</v>
      </c>
      <c r="CJ7" s="56">
        <f t="shared" si="21"/>
        <v>79610</v>
      </c>
      <c r="CK7" s="55"/>
      <c r="CL7" s="56">
        <f>CL8</f>
        <v>22557</v>
      </c>
      <c r="CM7" s="56">
        <f t="shared" ref="CM7:CU7" si="22">CM8</f>
        <v>23524</v>
      </c>
      <c r="CN7" s="56">
        <f t="shared" si="22"/>
        <v>25297</v>
      </c>
      <c r="CO7" s="56">
        <f t="shared" si="22"/>
        <v>28790</v>
      </c>
      <c r="CP7" s="56">
        <f t="shared" si="22"/>
        <v>30103</v>
      </c>
      <c r="CQ7" s="56">
        <f t="shared" si="22"/>
        <v>18393</v>
      </c>
      <c r="CR7" s="56">
        <f t="shared" si="22"/>
        <v>19207</v>
      </c>
      <c r="CS7" s="56">
        <f t="shared" si="22"/>
        <v>20687</v>
      </c>
      <c r="CT7" s="56">
        <f t="shared" si="22"/>
        <v>22637</v>
      </c>
      <c r="CU7" s="56">
        <f t="shared" si="22"/>
        <v>23244</v>
      </c>
      <c r="CV7" s="55"/>
      <c r="CW7" s="55">
        <f>CW8</f>
        <v>45.9</v>
      </c>
      <c r="CX7" s="55">
        <f t="shared" ref="CX7:DF7" si="23">CX8</f>
        <v>45.2</v>
      </c>
      <c r="CY7" s="55">
        <f t="shared" si="23"/>
        <v>45.2</v>
      </c>
      <c r="CZ7" s="55">
        <f t="shared" si="23"/>
        <v>46.1</v>
      </c>
      <c r="DA7" s="55">
        <f t="shared" si="23"/>
        <v>45.9</v>
      </c>
      <c r="DB7" s="55">
        <f t="shared" si="23"/>
        <v>48.7</v>
      </c>
      <c r="DC7" s="55">
        <f t="shared" si="23"/>
        <v>48.3</v>
      </c>
      <c r="DD7" s="55">
        <f t="shared" si="23"/>
        <v>47.7</v>
      </c>
      <c r="DE7" s="55">
        <f t="shared" si="23"/>
        <v>51.8</v>
      </c>
      <c r="DF7" s="55">
        <f t="shared" si="23"/>
        <v>49.6</v>
      </c>
      <c r="DG7" s="55"/>
      <c r="DH7" s="55">
        <f>DH8</f>
        <v>37.799999999999997</v>
      </c>
      <c r="DI7" s="55">
        <f t="shared" ref="DI7:DQ7" si="24">DI8</f>
        <v>38.299999999999997</v>
      </c>
      <c r="DJ7" s="55">
        <f t="shared" si="24"/>
        <v>39.6</v>
      </c>
      <c r="DK7" s="55">
        <f t="shared" si="24"/>
        <v>39</v>
      </c>
      <c r="DL7" s="55">
        <f t="shared" si="24"/>
        <v>40.1</v>
      </c>
      <c r="DM7" s="55">
        <f t="shared" si="24"/>
        <v>27.8</v>
      </c>
      <c r="DN7" s="55">
        <f t="shared" si="24"/>
        <v>28.1</v>
      </c>
      <c r="DO7" s="55">
        <f t="shared" si="24"/>
        <v>29.2</v>
      </c>
      <c r="DP7" s="55">
        <f t="shared" si="24"/>
        <v>29</v>
      </c>
      <c r="DQ7" s="55">
        <f t="shared" si="24"/>
        <v>29.2</v>
      </c>
      <c r="DR7" s="55"/>
      <c r="DS7" s="55">
        <f>DS8</f>
        <v>70.7</v>
      </c>
      <c r="DT7" s="55">
        <f t="shared" ref="DT7:EB7" si="25">DT8</f>
        <v>72.2</v>
      </c>
      <c r="DU7" s="55">
        <f t="shared" si="25"/>
        <v>72.400000000000006</v>
      </c>
      <c r="DV7" s="55">
        <f t="shared" si="25"/>
        <v>72</v>
      </c>
      <c r="DW7" s="55">
        <f t="shared" si="25"/>
        <v>72.599999999999994</v>
      </c>
      <c r="DX7" s="55">
        <f t="shared" si="25"/>
        <v>52</v>
      </c>
      <c r="DY7" s="55">
        <f t="shared" si="25"/>
        <v>52.5</v>
      </c>
      <c r="DZ7" s="55">
        <f t="shared" si="25"/>
        <v>52.5</v>
      </c>
      <c r="EA7" s="55">
        <f t="shared" si="25"/>
        <v>54</v>
      </c>
      <c r="EB7" s="55">
        <f t="shared" si="25"/>
        <v>55.4</v>
      </c>
      <c r="EC7" s="55"/>
      <c r="ED7" s="55">
        <f>ED8</f>
        <v>77.2</v>
      </c>
      <c r="EE7" s="55">
        <f t="shared" ref="EE7:EM7" si="26">EE8</f>
        <v>75.900000000000006</v>
      </c>
      <c r="EF7" s="55">
        <f t="shared" si="26"/>
        <v>71.7</v>
      </c>
      <c r="EG7" s="55">
        <f t="shared" si="26"/>
        <v>70.3</v>
      </c>
      <c r="EH7" s="55">
        <f t="shared" si="26"/>
        <v>72.900000000000006</v>
      </c>
      <c r="EI7" s="55">
        <f t="shared" si="26"/>
        <v>66</v>
      </c>
      <c r="EJ7" s="55">
        <f t="shared" si="26"/>
        <v>67.099999999999994</v>
      </c>
      <c r="EK7" s="55">
        <f t="shared" si="26"/>
        <v>67.900000000000006</v>
      </c>
      <c r="EL7" s="55">
        <f t="shared" si="26"/>
        <v>69.2</v>
      </c>
      <c r="EM7" s="55">
        <f t="shared" si="26"/>
        <v>70.8</v>
      </c>
      <c r="EN7" s="55"/>
      <c r="EO7" s="56">
        <f>EO8</f>
        <v>62061917</v>
      </c>
      <c r="EP7" s="56">
        <f t="shared" ref="EP7:EX7" si="27">EP8</f>
        <v>63821999</v>
      </c>
      <c r="EQ7" s="56">
        <f t="shared" si="27"/>
        <v>64962719</v>
      </c>
      <c r="ER7" s="56">
        <f t="shared" si="27"/>
        <v>67757722</v>
      </c>
      <c r="ES7" s="56">
        <f t="shared" si="27"/>
        <v>69206007</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20001</v>
      </c>
      <c r="D8" s="58">
        <v>46</v>
      </c>
      <c r="E8" s="58">
        <v>6</v>
      </c>
      <c r="F8" s="58">
        <v>0</v>
      </c>
      <c r="G8" s="58">
        <v>1</v>
      </c>
      <c r="H8" s="58" t="s">
        <v>157</v>
      </c>
      <c r="I8" s="58" t="s">
        <v>157</v>
      </c>
      <c r="J8" s="58" t="s">
        <v>158</v>
      </c>
      <c r="K8" s="58" t="s">
        <v>159</v>
      </c>
      <c r="L8" s="58" t="s">
        <v>160</v>
      </c>
      <c r="M8" s="58" t="s">
        <v>161</v>
      </c>
      <c r="N8" s="58" t="s">
        <v>162</v>
      </c>
      <c r="O8" s="58" t="s">
        <v>163</v>
      </c>
      <c r="P8" s="58" t="s">
        <v>164</v>
      </c>
      <c r="Q8" s="59">
        <v>31</v>
      </c>
      <c r="R8" s="58" t="s">
        <v>165</v>
      </c>
      <c r="S8" s="58" t="s">
        <v>166</v>
      </c>
      <c r="T8" s="58" t="s">
        <v>167</v>
      </c>
      <c r="U8" s="59">
        <v>1243081</v>
      </c>
      <c r="V8" s="59">
        <v>59131</v>
      </c>
      <c r="W8" s="58" t="s">
        <v>168</v>
      </c>
      <c r="X8" s="58" t="s">
        <v>168</v>
      </c>
      <c r="Y8" s="60" t="s">
        <v>169</v>
      </c>
      <c r="Z8" s="59">
        <v>679</v>
      </c>
      <c r="AA8" s="59" t="s">
        <v>39</v>
      </c>
      <c r="AB8" s="59" t="s">
        <v>39</v>
      </c>
      <c r="AC8" s="59" t="s">
        <v>39</v>
      </c>
      <c r="AD8" s="59">
        <v>5</v>
      </c>
      <c r="AE8" s="59">
        <v>684</v>
      </c>
      <c r="AF8" s="59">
        <v>679</v>
      </c>
      <c r="AG8" s="59" t="s">
        <v>39</v>
      </c>
      <c r="AH8" s="59">
        <v>679</v>
      </c>
      <c r="AI8" s="61">
        <v>100.2</v>
      </c>
      <c r="AJ8" s="61">
        <v>100.1</v>
      </c>
      <c r="AK8" s="61">
        <v>100.7</v>
      </c>
      <c r="AL8" s="61">
        <v>103.8</v>
      </c>
      <c r="AM8" s="61">
        <v>103.3</v>
      </c>
      <c r="AN8" s="61">
        <v>100.1</v>
      </c>
      <c r="AO8" s="61">
        <v>100</v>
      </c>
      <c r="AP8" s="61">
        <v>99.2</v>
      </c>
      <c r="AQ8" s="61">
        <v>102.9</v>
      </c>
      <c r="AR8" s="61">
        <v>106.1</v>
      </c>
      <c r="AS8" s="61">
        <v>106.2</v>
      </c>
      <c r="AT8" s="61">
        <v>92.3</v>
      </c>
      <c r="AU8" s="61">
        <v>93.7</v>
      </c>
      <c r="AV8" s="61">
        <v>94.6</v>
      </c>
      <c r="AW8" s="61">
        <v>92.7</v>
      </c>
      <c r="AX8" s="61">
        <v>92.7</v>
      </c>
      <c r="AY8" s="61">
        <v>94</v>
      </c>
      <c r="AZ8" s="61">
        <v>94.1</v>
      </c>
      <c r="BA8" s="61">
        <v>93.7</v>
      </c>
      <c r="BB8" s="61">
        <v>88.7</v>
      </c>
      <c r="BC8" s="61">
        <v>90.6</v>
      </c>
      <c r="BD8" s="61">
        <v>86.6</v>
      </c>
      <c r="BE8" s="62">
        <v>0</v>
      </c>
      <c r="BF8" s="62">
        <v>0</v>
      </c>
      <c r="BG8" s="62">
        <v>0</v>
      </c>
      <c r="BH8" s="62">
        <v>0</v>
      </c>
      <c r="BI8" s="62">
        <v>0</v>
      </c>
      <c r="BJ8" s="62">
        <v>34.9</v>
      </c>
      <c r="BK8" s="62">
        <v>32.6</v>
      </c>
      <c r="BL8" s="62">
        <v>27</v>
      </c>
      <c r="BM8" s="62">
        <v>34.200000000000003</v>
      </c>
      <c r="BN8" s="62">
        <v>29.2</v>
      </c>
      <c r="BO8" s="62">
        <v>70.7</v>
      </c>
      <c r="BP8" s="61">
        <v>83.9</v>
      </c>
      <c r="BQ8" s="61">
        <v>83.3</v>
      </c>
      <c r="BR8" s="61">
        <v>81.5</v>
      </c>
      <c r="BS8" s="61">
        <v>73.5</v>
      </c>
      <c r="BT8" s="61">
        <v>71.8</v>
      </c>
      <c r="BU8" s="61">
        <v>79.900000000000006</v>
      </c>
      <c r="BV8" s="61">
        <v>80.2</v>
      </c>
      <c r="BW8" s="61">
        <v>79.8</v>
      </c>
      <c r="BX8" s="61">
        <v>70.599999999999994</v>
      </c>
      <c r="BY8" s="61">
        <v>71.400000000000006</v>
      </c>
      <c r="BZ8" s="61">
        <v>67.099999999999994</v>
      </c>
      <c r="CA8" s="62">
        <v>72118</v>
      </c>
      <c r="CB8" s="62">
        <v>76110</v>
      </c>
      <c r="CC8" s="62">
        <v>79076</v>
      </c>
      <c r="CD8" s="62">
        <v>80901</v>
      </c>
      <c r="CE8" s="62">
        <v>83126</v>
      </c>
      <c r="CF8" s="62">
        <v>66228</v>
      </c>
      <c r="CG8" s="62">
        <v>68751</v>
      </c>
      <c r="CH8" s="62">
        <v>70630</v>
      </c>
      <c r="CI8" s="62">
        <v>75766</v>
      </c>
      <c r="CJ8" s="62">
        <v>79610</v>
      </c>
      <c r="CK8" s="61">
        <v>59287</v>
      </c>
      <c r="CL8" s="62">
        <v>22557</v>
      </c>
      <c r="CM8" s="62">
        <v>23524</v>
      </c>
      <c r="CN8" s="62">
        <v>25297</v>
      </c>
      <c r="CO8" s="62">
        <v>28790</v>
      </c>
      <c r="CP8" s="62">
        <v>30103</v>
      </c>
      <c r="CQ8" s="62">
        <v>18393</v>
      </c>
      <c r="CR8" s="62">
        <v>19207</v>
      </c>
      <c r="CS8" s="62">
        <v>20687</v>
      </c>
      <c r="CT8" s="62">
        <v>22637</v>
      </c>
      <c r="CU8" s="62">
        <v>23244</v>
      </c>
      <c r="CV8" s="61">
        <v>17202</v>
      </c>
      <c r="CW8" s="62">
        <v>45.9</v>
      </c>
      <c r="CX8" s="62">
        <v>45.2</v>
      </c>
      <c r="CY8" s="62">
        <v>45.2</v>
      </c>
      <c r="CZ8" s="62">
        <v>46.1</v>
      </c>
      <c r="DA8" s="62">
        <v>45.9</v>
      </c>
      <c r="DB8" s="62">
        <v>48.7</v>
      </c>
      <c r="DC8" s="62">
        <v>48.3</v>
      </c>
      <c r="DD8" s="62">
        <v>47.7</v>
      </c>
      <c r="DE8" s="62">
        <v>51.8</v>
      </c>
      <c r="DF8" s="62">
        <v>49.6</v>
      </c>
      <c r="DG8" s="62">
        <v>56.4</v>
      </c>
      <c r="DH8" s="62">
        <v>37.799999999999997</v>
      </c>
      <c r="DI8" s="62">
        <v>38.299999999999997</v>
      </c>
      <c r="DJ8" s="62">
        <v>39.6</v>
      </c>
      <c r="DK8" s="62">
        <v>39</v>
      </c>
      <c r="DL8" s="62">
        <v>40.1</v>
      </c>
      <c r="DM8" s="62">
        <v>27.8</v>
      </c>
      <c r="DN8" s="62">
        <v>28.1</v>
      </c>
      <c r="DO8" s="62">
        <v>29.2</v>
      </c>
      <c r="DP8" s="62">
        <v>29</v>
      </c>
      <c r="DQ8" s="62">
        <v>29.2</v>
      </c>
      <c r="DR8" s="62">
        <v>24.8</v>
      </c>
      <c r="DS8" s="61">
        <v>70.7</v>
      </c>
      <c r="DT8" s="61">
        <v>72.2</v>
      </c>
      <c r="DU8" s="61">
        <v>72.400000000000006</v>
      </c>
      <c r="DV8" s="61">
        <v>72</v>
      </c>
      <c r="DW8" s="61">
        <v>72.599999999999994</v>
      </c>
      <c r="DX8" s="61">
        <v>52</v>
      </c>
      <c r="DY8" s="61">
        <v>52.5</v>
      </c>
      <c r="DZ8" s="61">
        <v>52.5</v>
      </c>
      <c r="EA8" s="61">
        <v>54</v>
      </c>
      <c r="EB8" s="61">
        <v>55.4</v>
      </c>
      <c r="EC8" s="61">
        <v>56</v>
      </c>
      <c r="ED8" s="61">
        <v>77.2</v>
      </c>
      <c r="EE8" s="61">
        <v>75.900000000000006</v>
      </c>
      <c r="EF8" s="61">
        <v>71.7</v>
      </c>
      <c r="EG8" s="61">
        <v>70.3</v>
      </c>
      <c r="EH8" s="61">
        <v>72.900000000000006</v>
      </c>
      <c r="EI8" s="61">
        <v>66</v>
      </c>
      <c r="EJ8" s="61">
        <v>67.099999999999994</v>
      </c>
      <c r="EK8" s="61">
        <v>67.900000000000006</v>
      </c>
      <c r="EL8" s="61">
        <v>69.2</v>
      </c>
      <c r="EM8" s="61">
        <v>70.8</v>
      </c>
      <c r="EN8" s="61">
        <v>70.7</v>
      </c>
      <c r="EO8" s="62">
        <v>62061917</v>
      </c>
      <c r="EP8" s="62">
        <v>63821999</v>
      </c>
      <c r="EQ8" s="62">
        <v>64962719</v>
      </c>
      <c r="ER8" s="62">
        <v>67757722</v>
      </c>
      <c r="ES8" s="62">
        <v>69206007</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2023-01-10T06:12:56Z</cp:lastPrinted>
  <dcterms:created xsi:type="dcterms:W3CDTF">2022-12-01T02:15:56Z</dcterms:created>
  <dcterms:modified xsi:type="dcterms:W3CDTF">2023-01-11T02:53:33Z</dcterms:modified>
  <cp:category/>
</cp:coreProperties>
</file>