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000008\A_財政課公\d 公営企業関係\d99 照会回答\R050110照会（050124期限）公営企業に係る経営比較分析表（令和３年度決算）の分析等について\02_各部局回答\【ー】【経営比較分析表】2021_030007_46_060病院\"/>
    </mc:Choice>
  </mc:AlternateContent>
  <workbookProtection workbookAlgorithmName="SHA-512" workbookHashValue="Goq1qUKvo/uL1QLYobMgVJebvxY9HQHGV/e906HBUMXzOSA6gaRmh4uNeKUdPT8MjoPThCOwp12lqor1BFL7/A==" workbookSaltValue="QcJafGykbbzVUGnLZcAkR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U54" i="4" s="1"/>
  <c r="EX7" i="5"/>
  <c r="EW7" i="5"/>
  <c r="EV7" i="5"/>
  <c r="EU7" i="5"/>
  <c r="ET7" i="5"/>
  <c r="ES7" i="5"/>
  <c r="ER7" i="5"/>
  <c r="LO79" i="4" s="1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BG80" i="4" s="1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KU55" i="4" s="1"/>
  <c r="DH7" i="5"/>
  <c r="DF7" i="5"/>
  <c r="DE7" i="5"/>
  <c r="DD7" i="5"/>
  <c r="HV56" i="4" s="1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KU33" i="4" s="1"/>
  <c r="BP7" i="5"/>
  <c r="BN7" i="5"/>
  <c r="BM7" i="5"/>
  <c r="BL7" i="5"/>
  <c r="HV34" i="4" s="1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JW12" i="4" s="1"/>
  <c r="AF6" i="5"/>
  <c r="AE6" i="5"/>
  <c r="AD6" i="5"/>
  <c r="AC6" i="5"/>
  <c r="ID10" i="4" s="1"/>
  <c r="AB6" i="5"/>
  <c r="AA6" i="5"/>
  <c r="Z6" i="5"/>
  <c r="Y6" i="5"/>
  <c r="FZ12" i="4" s="1"/>
  <c r="X6" i="5"/>
  <c r="W6" i="5"/>
  <c r="V6" i="5"/>
  <c r="U6" i="5"/>
  <c r="B12" i="4" s="1"/>
  <c r="T6" i="5"/>
  <c r="S6" i="5"/>
  <c r="R6" i="5"/>
  <c r="Q6" i="5"/>
  <c r="AU10" i="4" s="1"/>
  <c r="P6" i="5"/>
  <c r="O6" i="5"/>
  <c r="N6" i="5"/>
  <c r="M6" i="5"/>
  <c r="CN8" i="4" s="1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AN80" i="4"/>
  <c r="U80" i="4"/>
  <c r="MH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KC78" i="4"/>
  <c r="FH78" i="4"/>
  <c r="AN78" i="4"/>
  <c r="MN56" i="4"/>
  <c r="LY56" i="4"/>
  <c r="LJ56" i="4"/>
  <c r="KU56" i="4"/>
  <c r="KF56" i="4"/>
  <c r="IZ56" i="4"/>
  <c r="IK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HG54" i="4"/>
  <c r="DS54" i="4"/>
  <c r="AE54" i="4"/>
  <c r="MN34" i="4"/>
  <c r="LY34" i="4"/>
  <c r="LJ34" i="4"/>
  <c r="KU34" i="4"/>
  <c r="KF34" i="4"/>
  <c r="IZ34" i="4"/>
  <c r="IK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HG32" i="4"/>
  <c r="DS32" i="4"/>
  <c r="AE32" i="4"/>
  <c r="LP12" i="4"/>
  <c r="ID12" i="4"/>
  <c r="EG12" i="4"/>
  <c r="CN12" i="4"/>
  <c r="AU12" i="4"/>
  <c r="LP10" i="4"/>
  <c r="JW10" i="4"/>
  <c r="FZ10" i="4"/>
  <c r="EG10" i="4"/>
  <c r="CN10" i="4"/>
  <c r="B10" i="4"/>
  <c r="LP8" i="4"/>
  <c r="JW8" i="4"/>
  <c r="ID8" i="4"/>
  <c r="FZ8" i="4"/>
  <c r="EG8" i="4"/>
  <c r="AU8" i="4"/>
  <c r="B6" i="4"/>
  <c r="MH78" i="4" l="1"/>
  <c r="IZ54" i="4"/>
  <c r="IZ32" i="4"/>
  <c r="HM78" i="4"/>
  <c r="FL54" i="4"/>
  <c r="FL32" i="4"/>
  <c r="MN54" i="4"/>
  <c r="MN32" i="4"/>
  <c r="CS78" i="4"/>
  <c r="BX54" i="4"/>
  <c r="BX32" i="4"/>
  <c r="KU32" i="4"/>
  <c r="D11" i="5"/>
  <c r="E11" i="5"/>
  <c r="B11" i="5"/>
  <c r="JJ78" i="4" l="1"/>
  <c r="GR54" i="4"/>
  <c r="GR32" i="4"/>
  <c r="KF32" i="4"/>
  <c r="EO78" i="4"/>
  <c r="DD54" i="4"/>
  <c r="DD32" i="4"/>
  <c r="U78" i="4"/>
  <c r="P54" i="4"/>
  <c r="P32" i="4"/>
  <c r="KF54" i="4"/>
  <c r="LY54" i="4"/>
  <c r="LY32" i="4"/>
  <c r="BZ78" i="4"/>
  <c r="LO78" i="4"/>
  <c r="IK54" i="4"/>
  <c r="IK32" i="4"/>
  <c r="BI54" i="4"/>
  <c r="BI32" i="4"/>
  <c r="GT78" i="4"/>
  <c r="EW54" i="4"/>
  <c r="EW32" i="4"/>
  <c r="BG78" i="4"/>
  <c r="AT54" i="4"/>
  <c r="AT32" i="4"/>
  <c r="EH32" i="4"/>
  <c r="LJ54" i="4"/>
  <c r="LJ32" i="4"/>
  <c r="KV78" i="4"/>
  <c r="HV54" i="4"/>
  <c r="HV32" i="4"/>
  <c r="GA78" i="4"/>
  <c r="EH54" i="4"/>
</calcChain>
</file>

<file path=xl/sharedStrings.xml><?xml version="1.0" encoding="utf-8"?>
<sst xmlns="http://schemas.openxmlformats.org/spreadsheetml/2006/main" count="325" uniqueCount="183">
  <si>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</si>
  <si>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</si>
  <si>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</si>
  <si>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</si>
  <si>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</si>
  <si>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</si>
  <si>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</si>
  <si>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</si>
  <si>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</si>
  <si>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</si>
  <si>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</si>
  <si>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</si>
  <si>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</si>
  <si>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</si>
  <si>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</si>
  <si>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</si>
  <si>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</si>
  <si>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</si>
  <si>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</si>
  <si>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</si>
  <si>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</si>
  <si>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</si>
  <si>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</si>
  <si>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</si>
  <si>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</si>
  <si>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</si>
  <si>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</si>
  <si>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</si>
  <si>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</si>
  <si>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</si>
  <si>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</si>
  <si>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</si>
  <si>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</si>
  <si>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</si>
  <si>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</si>
  <si>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</si>
  <si>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</si>
  <si>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</si>
  <si>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</si>
  <si>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</si>
  <si>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</si>
  <si>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</si>
  <si>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</si>
  <si>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</si>
  <si>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</si>
  <si>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</si>
  <si>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</si>
  <si>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</si>
  <si>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</si>
  <si>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</si>
  <si>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</si>
  <si>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</si>
  <si>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</si>
  <si>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</si>
  <si>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</si>
  <si>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</si>
  <si>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</si>
  <si>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</si>
  <si>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</si>
  <si>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</si>
  <si>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</si>
  <si>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</si>
  <si>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</si>
  <si>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</si>
  <si>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</si>
  <si>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</si>
  <si>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</si>
  <si>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</si>
  <si>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</si>
  <si>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</si>
  <si>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</si>
  <si>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</si>
  <si>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</si>
  <si>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</si>
  <si>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</si>
  <si>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</si>
  <si>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</si>
  <si>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</si>
  <si>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</si>
  <si>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</si>
  <si>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</si>
  <si>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</si>
  <si>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</si>
  <si>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</si>
  <si>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</si>
  <si>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</si>
  <si>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</si>
  <si>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</si>
  <si>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</si>
  <si>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</si>
  <si>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</si>
  <si>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</si>
  <si>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</si>
  <si>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</si>
  <si>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</si>
  <si>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</si>
  <si>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</si>
  <si>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</si>
  <si>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</si>
  <si>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</si>
  <si>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</si>
  <si>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</si>
  <si>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</si>
  <si>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</si>
  <si>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</si>
  <si>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</si>
  <si>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</si>
  <si>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</si>
  <si>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</si>
  <si>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</si>
  <si>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</si>
  <si>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</si>
  <si>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</si>
  <si>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</si>
  <si>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</si>
  <si>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</si>
  <si>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</si>
  <si>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</si>
  <si>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</si>
  <si>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</si>
  <si>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</si>
  <si>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</si>
  <si>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</si>
  <si>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</si>
  <si>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</si>
  <si>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</si>
  <si>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</si>
  <si>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</si>
  <si>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</si>
  <si>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</si>
  <si>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</si>
  <si>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</si>
  <si>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</si>
  <si>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</si>
  <si>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</si>
  <si>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</si>
  <si>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</si>
  <si>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</si>
  <si>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</si>
  <si>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</si>
  <si>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</si>
  <si>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</si>
  <si>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</si>
  <si>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</si>
  <si>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</si>
  <si>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</si>
  <si>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</si>
  <si>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</si>
  <si>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</si>
  <si>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</si>
  <si>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</si>
  <si>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</si>
  <si>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</si>
  <si>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</si>
  <si>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</si>
  <si>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</si>
  <si>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</si>
  <si>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</si>
  <si>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</si>
  <si>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</si>
  <si>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</si>
  <si>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岩手県</t>
  </si>
  <si>
    <t>宮古病院</t>
  </si>
  <si>
    <t>条例全部</t>
  </si>
  <si>
    <t>病院事業</t>
  </si>
  <si>
    <t>一般病院</t>
  </si>
  <si>
    <t>300床以上～400床未満</t>
  </si>
  <si>
    <t>自治体職員</t>
  </si>
  <si>
    <t>直営</t>
  </si>
  <si>
    <t>対象</t>
  </si>
  <si>
    <t>透 訓 ガ</t>
  </si>
  <si>
    <t>救 臨 が 感 災 地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</si>
  <si>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</si>
  <si>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</si>
  <si>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</si>
  <si>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</si>
  <si>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</si>
  <si>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</si>
  <si>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</si>
  <si>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・圏域の基幹病院としての機能を担い、二次救急医療やがん医療等の高度・専門医療を提供する。
・地域がん診療連携拠点病院として、専門的ながん医療を提供する。
・地域医療支援病院として、紹介患者に対する医療の提供、地域の医療従事者に対する研修を実施する。
・地域周産期母子医療センターとして、周産期に係る比較的高度な医療を提供する。
・救急告示病院として圏域内を中心に救急患者の受け入れを行う。
・地域災害拠点病院として、災害発生時の災害派遣医療チーム（ＤＭＡＴ）の派遣や被災地内の重症傷病者の受け入れを行う。
・地域包括ケア病棟を稼働し、急性期医療後の回復期患者等の受け入れを行う。
・臨床研修病院として、臨床研修医の受け入れを行う。
・専門医研修では、内科は基幹施設として、他の診療科は連携施設としてプログラムを実施する。</t>
  </si>
  <si>
    <t>　①、②の表で、経常収支比率は類似病院の平均値を下回ったものの、医業収支比率は類似病院の平均値より高く推移しており、累積欠損金もないことから、安定した収益が確保されている。
　④、⑤の表で、病床利用率及び入院患者１人１日当たり収益は類似病院の平均値を下回っており、病床の見直しや入院収益確保等の取組が必要である。
　⑥の表で、外来患者１人１日当たり収益は類似病院の平均値を上回っている。
　⑦、⑧の表で、材料費は本県の他県立病院とのスケールメリット等により類似病院の平均値を下回っている一方、給与費は類似病院の平均値を上回っている。</t>
    <rPh sb="15" eb="17">
      <t>ルイジ</t>
    </rPh>
    <rPh sb="17" eb="19">
      <t>ビョウイン</t>
    </rPh>
    <rPh sb="20" eb="23">
      <t>ヘイキンチ</t>
    </rPh>
    <rPh sb="24" eb="26">
      <t>シタマワ</t>
    </rPh>
    <rPh sb="51" eb="53">
      <t>スイイ</t>
    </rPh>
    <rPh sb="100" eb="101">
      <t>オヨ</t>
    </rPh>
    <rPh sb="102" eb="104">
      <t>ニュウイン</t>
    </rPh>
    <rPh sb="104" eb="106">
      <t>カンジャ</t>
    </rPh>
    <rPh sb="107" eb="108">
      <t>ニン</t>
    </rPh>
    <rPh sb="109" eb="110">
      <t>ニチ</t>
    </rPh>
    <rPh sb="110" eb="111">
      <t>ア</t>
    </rPh>
    <rPh sb="113" eb="115">
      <t>シュウエキ</t>
    </rPh>
    <rPh sb="170" eb="171">
      <t>ニチ</t>
    </rPh>
    <rPh sb="186" eb="188">
      <t>ウワマワ</t>
    </rPh>
    <rPh sb="243" eb="245">
      <t>イッポウ</t>
    </rPh>
    <rPh sb="250" eb="254">
      <t>ルイジビョウイン</t>
    </rPh>
    <rPh sb="255" eb="258">
      <t>ヘイキンチ</t>
    </rPh>
    <phoneticPr fontId="5"/>
  </si>
  <si>
    <t>①有形固定資産減価償却率　②器械備品の減価償却率
　類似病院の平均値を下回っている。
　引き続き、経営状況を考慮しつつ中・長期的な観点から施設の更新を検討していく。
③１床当たり有形固定資産
　類似病院の平均値を下回っており、今後も適切な設備投資を行っていく。</t>
    <rPh sb="106" eb="108">
      <t>シタマワ</t>
    </rPh>
    <rPh sb="113" eb="115">
      <t>コンゴ</t>
    </rPh>
    <rPh sb="116" eb="118">
      <t>テキセツ</t>
    </rPh>
    <rPh sb="119" eb="121">
      <t>セツビ</t>
    </rPh>
    <rPh sb="121" eb="123">
      <t>トウシ</t>
    </rPh>
    <rPh sb="124" eb="125">
      <t>オコナ</t>
    </rPh>
    <phoneticPr fontId="5"/>
  </si>
  <si>
    <t>　経営状況は、累積欠損金がなく、過去５年を通して経常収支比率が100%を超えており、医業収支比率は類似病院の平均値を上回っていることから、安定した経営を行っている。
　一方、病床利用率及び入院患者１人１日当たり収益が類似病院の平均値を下回っていることから、病床の見直しや入院収益確保等の一層の取組が必要である。
　今後も、圏域の基幹病院として二次救急医療、がん治療等に対応する急性期医療を提供し、医療・介護・福祉・行政との連携、協働により、地域包括ケアシステムの一翼を担うため、経営改善に努めていく。</t>
    <rPh sb="16" eb="18">
      <t>カコ</t>
    </rPh>
    <rPh sb="21" eb="22">
      <t>ツウ</t>
    </rPh>
    <rPh sb="69" eb="71">
      <t>アンテイ</t>
    </rPh>
    <rPh sb="92" eb="93">
      <t>オヨ</t>
    </rPh>
    <rPh sb="94" eb="96">
      <t>ニュウイン</t>
    </rPh>
    <rPh sb="96" eb="98">
      <t>カンジャ</t>
    </rPh>
    <rPh sb="99" eb="100">
      <t>ニン</t>
    </rPh>
    <rPh sb="101" eb="102">
      <t>ニチ</t>
    </rPh>
    <rPh sb="102" eb="103">
      <t>ア</t>
    </rPh>
    <rPh sb="105" eb="107">
      <t>シュウエキ</t>
    </rPh>
    <rPh sb="108" eb="110">
      <t>ルイジ</t>
    </rPh>
    <rPh sb="110" eb="112">
      <t>ビョウイン</t>
    </rPh>
    <rPh sb="113" eb="116">
      <t>ヘイキンチ</t>
    </rPh>
    <rPh sb="117" eb="119">
      <t>シタマワ</t>
    </rPh>
    <rPh sb="131" eb="133">
      <t>ミナオ</t>
    </rPh>
    <rPh sb="135" eb="137">
      <t>ニュウイン</t>
    </rPh>
    <rPh sb="137" eb="141">
      <t>シュウエキカクホ</t>
    </rPh>
    <rPh sb="182" eb="183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</si>
</sst>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64.400000000000006</c:v>
                </c:pt>
                <c:pt idx="1">
                  <c:v>64.7</c:v>
                </c:pt>
                <c:pt idx="2">
                  <c:v>66.099999999999994</c:v>
                </c:pt>
                <c:pt idx="3">
                  <c:v>63.2</c:v>
                </c:pt>
                <c:pt idx="4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CA3-9820-B3591BE0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74.099999999999994</c:v>
                </c:pt>
                <c:pt idx="2">
                  <c:v>74.400000000000006</c:v>
                </c:pt>
                <c:pt idx="3">
                  <c:v>66.5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6-4CA3-9820-B3591BE0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14190</c:v>
                </c:pt>
                <c:pt idx="1">
                  <c:v>14322</c:v>
                </c:pt>
                <c:pt idx="2">
                  <c:v>16057</c:v>
                </c:pt>
                <c:pt idx="3">
                  <c:v>16764</c:v>
                </c:pt>
                <c:pt idx="4">
                  <c:v>16689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0-4B0F-BF03-F8D4D3E0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13792</c:v>
                </c:pt>
                <c:pt idx="1">
                  <c:v>14290</c:v>
                </c:pt>
                <c:pt idx="2">
                  <c:v>15111</c:v>
                </c:pt>
                <c:pt idx="3">
                  <c:v>15986</c:v>
                </c:pt>
                <c:pt idx="4">
                  <c:v>16421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0-4B0F-BF03-F8D4D3E07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41233</c:v>
                </c:pt>
                <c:pt idx="1">
                  <c:v>44882</c:v>
                </c:pt>
                <c:pt idx="2">
                  <c:v>44793</c:v>
                </c:pt>
                <c:pt idx="3">
                  <c:v>46164</c:v>
                </c:pt>
                <c:pt idx="4">
                  <c:v>46305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9-4F3A-AA20-5FE7CBC2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50958</c:v>
                </c:pt>
                <c:pt idx="1">
                  <c:v>52405</c:v>
                </c:pt>
                <c:pt idx="2">
                  <c:v>53523</c:v>
                </c:pt>
                <c:pt idx="3">
                  <c:v>57368</c:v>
                </c:pt>
                <c:pt idx="4">
                  <c:v>59838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9-4F3A-AA20-5FE7CBC2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E-455F-91D2-CB7A4983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75.900000000000006</c:v>
                </c:pt>
                <c:pt idx="2">
                  <c:v>75.099999999999994</c:v>
                </c:pt>
                <c:pt idx="3">
                  <c:v>83.2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E-455F-91D2-CB7A4983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89.8</c:v>
                </c:pt>
                <c:pt idx="1">
                  <c:v>92.3</c:v>
                </c:pt>
                <c:pt idx="2">
                  <c:v>94.2</c:v>
                </c:pt>
                <c:pt idx="3">
                  <c:v>91.6</c:v>
                </c:pt>
                <c:pt idx="4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B-447F-9BBD-792053FC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89.7</c:v>
                </c:pt>
                <c:pt idx="2">
                  <c:v>89.3</c:v>
                </c:pt>
                <c:pt idx="3">
                  <c:v>84.1</c:v>
                </c:pt>
                <c:pt idx="4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B-447F-9BBD-792053FC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101.7</c:v>
                </c:pt>
                <c:pt idx="2">
                  <c:v>103.1</c:v>
                </c:pt>
                <c:pt idx="3">
                  <c:v>104.1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1-4352-85C6-66BCD16A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97.8</c:v>
                </c:pt>
                <c:pt idx="2">
                  <c:v>97</c:v>
                </c:pt>
                <c:pt idx="3">
                  <c:v>102.4</c:v>
                </c:pt>
                <c:pt idx="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1-4352-85C6-66BCD16A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33.200000000000003</c:v>
                </c:pt>
                <c:pt idx="2">
                  <c:v>35.200000000000003</c:v>
                </c:pt>
                <c:pt idx="3">
                  <c:v>35.9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4-4907-B811-FC7122E9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50.9</c:v>
                </c:pt>
                <c:pt idx="1">
                  <c:v>51.9</c:v>
                </c:pt>
                <c:pt idx="2">
                  <c:v>52.9</c:v>
                </c:pt>
                <c:pt idx="3">
                  <c:v>54.3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4-4907-B811-FC7122E9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35.4</c:v>
                </c:pt>
                <c:pt idx="1">
                  <c:v>39.200000000000003</c:v>
                </c:pt>
                <c:pt idx="2">
                  <c:v>43.1</c:v>
                </c:pt>
                <c:pt idx="3">
                  <c:v>42.2</c:v>
                </c:pt>
                <c:pt idx="4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F-4166-A36A-5D45DD95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68.2</c:v>
                </c:pt>
                <c:pt idx="2">
                  <c:v>69.400000000000006</c:v>
                </c:pt>
                <c:pt idx="3">
                  <c:v>69.900000000000006</c:v>
                </c:pt>
                <c:pt idx="4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F-4166-A36A-5D45DD95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47865611</c:v>
                </c:pt>
                <c:pt idx="1">
                  <c:v>48819722</c:v>
                </c:pt>
                <c:pt idx="2">
                  <c:v>49065961</c:v>
                </c:pt>
                <c:pt idx="3">
                  <c:v>50713533</c:v>
                </c:pt>
                <c:pt idx="4">
                  <c:v>49323302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F-43F5-A9E7-820AD0D6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47082778</c:v>
                </c:pt>
                <c:pt idx="1">
                  <c:v>48918364</c:v>
                </c:pt>
                <c:pt idx="2">
                  <c:v>49696718</c:v>
                </c:pt>
                <c:pt idx="3">
                  <c:v>50234873</c:v>
                </c:pt>
                <c:pt idx="4">
                  <c:v>50294422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F-43F5-A9E7-820AD0D6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22.8</c:v>
                </c:pt>
                <c:pt idx="1">
                  <c:v>23</c:v>
                </c:pt>
                <c:pt idx="2">
                  <c:v>23.5</c:v>
                </c:pt>
                <c:pt idx="3">
                  <c:v>22.8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1-408D-B1E6-6829EF73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23.6</c:v>
                </c:pt>
                <c:pt idx="2">
                  <c:v>24.2</c:v>
                </c:pt>
                <c:pt idx="3">
                  <c:v>24.1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1-408D-B1E6-6829EF73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59.4</c:v>
                </c:pt>
                <c:pt idx="2">
                  <c:v>57.2</c:v>
                </c:pt>
                <c:pt idx="3">
                  <c:v>60.6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0-4A55-8883-789656C2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56</c:v>
                </c:pt>
                <c:pt idx="2">
                  <c:v>56.2</c:v>
                </c:pt>
                <c:pt idx="3">
                  <c:v>60.8</c:v>
                </c:pt>
                <c:pt idx="4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0-4A55-8883-789656C2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B1" zoomScale="85" zoomScaleNormal="85" zoomScaleSheetLayoutView="70" workbookViewId="0">
      <selection activeCell="NZ69" sqref="NZ6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75"/>
      <c r="KN2" s="75"/>
      <c r="KO2" s="75"/>
      <c r="KP2" s="75"/>
      <c r="KQ2" s="75"/>
      <c r="KR2" s="75"/>
      <c r="KS2" s="75"/>
      <c r="KT2" s="75"/>
      <c r="KU2" s="75"/>
      <c r="KV2" s="75"/>
      <c r="KW2" s="75"/>
      <c r="KX2" s="75"/>
      <c r="KY2" s="75"/>
      <c r="KZ2" s="75"/>
      <c r="LA2" s="75"/>
      <c r="LB2" s="75"/>
      <c r="LC2" s="75"/>
      <c r="LD2" s="75"/>
      <c r="LE2" s="75"/>
      <c r="LF2" s="75"/>
      <c r="LG2" s="75"/>
      <c r="LH2" s="75"/>
      <c r="LI2" s="75"/>
      <c r="LJ2" s="75"/>
      <c r="LK2" s="75"/>
      <c r="LL2" s="75"/>
      <c r="LM2" s="75"/>
      <c r="LN2" s="75"/>
      <c r="LO2" s="75"/>
      <c r="LP2" s="75"/>
      <c r="LQ2" s="75"/>
      <c r="LR2" s="75"/>
      <c r="LS2" s="75"/>
      <c r="LT2" s="75"/>
      <c r="LU2" s="75"/>
      <c r="LV2" s="75"/>
      <c r="LW2" s="75"/>
      <c r="LX2" s="75"/>
      <c r="LY2" s="75"/>
      <c r="LZ2" s="75"/>
      <c r="MA2" s="75"/>
      <c r="MB2" s="75"/>
      <c r="MC2" s="75"/>
      <c r="MD2" s="75"/>
      <c r="ME2" s="75"/>
      <c r="MF2" s="75"/>
      <c r="MG2" s="75"/>
      <c r="MH2" s="75"/>
      <c r="MI2" s="75"/>
      <c r="MJ2" s="75"/>
      <c r="MK2" s="75"/>
      <c r="ML2" s="75"/>
      <c r="MM2" s="75"/>
      <c r="MN2" s="75"/>
      <c r="MO2" s="75"/>
      <c r="MP2" s="75"/>
      <c r="MQ2" s="75"/>
      <c r="MR2" s="75"/>
      <c r="MS2" s="75"/>
      <c r="MT2" s="75"/>
      <c r="MU2" s="75"/>
      <c r="MV2" s="75"/>
      <c r="MW2" s="75"/>
      <c r="MX2" s="75"/>
      <c r="MY2" s="75"/>
      <c r="MZ2" s="75"/>
      <c r="NA2" s="75"/>
      <c r="NB2" s="75"/>
      <c r="NC2" s="75"/>
      <c r="ND2" s="75"/>
      <c r="NE2" s="75"/>
      <c r="NF2" s="75"/>
      <c r="NG2" s="75"/>
      <c r="NH2" s="75"/>
      <c r="NI2" s="75"/>
      <c r="NJ2" s="75"/>
      <c r="NK2" s="75"/>
      <c r="NL2" s="75"/>
      <c r="NM2" s="75"/>
      <c r="NN2" s="75"/>
      <c r="NO2" s="75"/>
      <c r="NP2" s="75"/>
      <c r="NQ2" s="75"/>
      <c r="NR2" s="75"/>
      <c r="NS2" s="75"/>
      <c r="NT2" s="75"/>
      <c r="NU2" s="75"/>
      <c r="NV2" s="75"/>
      <c r="NW2" s="75"/>
      <c r="NX2" s="75"/>
    </row>
    <row r="3" spans="1:38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</row>
    <row r="4" spans="1:38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5"/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5"/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5"/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6" t="str">
        <f>データ!H6</f>
        <v>岩手県　宮古病院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  <c r="AU7" s="77" t="s">
        <v>2</v>
      </c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9"/>
      <c r="CN7" s="77" t="s">
        <v>3</v>
      </c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9"/>
      <c r="EG7" s="77" t="s">
        <v>4</v>
      </c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9"/>
      <c r="FZ7" s="77" t="s">
        <v>5</v>
      </c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9"/>
      <c r="ID7" s="77" t="s">
        <v>6</v>
      </c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9"/>
      <c r="JW7" s="77" t="s">
        <v>7</v>
      </c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9"/>
      <c r="LP7" s="77" t="s">
        <v>8</v>
      </c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9"/>
      <c r="NI7" s="3"/>
      <c r="NJ7" s="80" t="s">
        <v>9</v>
      </c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1"/>
      <c r="NW7" s="82"/>
      <c r="NX7" s="3"/>
    </row>
    <row r="8" spans="1:388" ht="18.75" customHeight="1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一般病院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300床以上～400床未満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自治体職員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>
        <f>データ!Z6</f>
        <v>320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データ!AA6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>
        <f>データ!AB6</f>
        <v>10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1" t="s">
        <v>11</v>
      </c>
      <c r="NM8" s="91"/>
      <c r="NN8" s="91"/>
      <c r="NO8" s="91"/>
      <c r="NP8" s="91"/>
      <c r="NQ8" s="91"/>
      <c r="NR8" s="91"/>
      <c r="NS8" s="91"/>
      <c r="NT8" s="91"/>
      <c r="NU8" s="91"/>
      <c r="NV8" s="91"/>
      <c r="NW8" s="92"/>
      <c r="NX8" s="3"/>
    </row>
    <row r="9" spans="1:388" ht="18.75" customHeight="1">
      <c r="A9" s="2"/>
      <c r="B9" s="77" t="s">
        <v>12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7" t="s">
        <v>13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9"/>
      <c r="CN9" s="77" t="s">
        <v>14</v>
      </c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9"/>
      <c r="EG9" s="77" t="s">
        <v>15</v>
      </c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9"/>
      <c r="FZ9" s="77" t="s">
        <v>16</v>
      </c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9"/>
      <c r="ID9" s="77" t="s">
        <v>17</v>
      </c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9"/>
      <c r="JW9" s="77" t="s">
        <v>18</v>
      </c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9"/>
      <c r="LP9" s="77" t="s">
        <v>19</v>
      </c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9"/>
      <c r="NI9" s="3"/>
      <c r="NJ9" s="93" t="s">
        <v>20</v>
      </c>
      <c r="NK9" s="94"/>
      <c r="NL9" s="95" t="s">
        <v>21</v>
      </c>
      <c r="NM9" s="95"/>
      <c r="NN9" s="95"/>
      <c r="NO9" s="95"/>
      <c r="NP9" s="95"/>
      <c r="NQ9" s="95"/>
      <c r="NR9" s="95"/>
      <c r="NS9" s="95"/>
      <c r="NT9" s="95"/>
      <c r="NU9" s="95"/>
      <c r="NV9" s="95"/>
      <c r="NW9" s="96"/>
      <c r="NX9" s="3"/>
    </row>
    <row r="10" spans="1:388" ht="18.75" customHeight="1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20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対象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透 訓 ガ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救 臨 が 感 災 地 輪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 t="str">
        <f>データ!AC6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データ!AD6</f>
        <v>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334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7" t="s">
        <v>22</v>
      </c>
      <c r="NK10" s="98"/>
      <c r="NL10" s="99" t="s">
        <v>23</v>
      </c>
      <c r="NM10" s="99"/>
      <c r="NN10" s="99"/>
      <c r="NO10" s="99"/>
      <c r="NP10" s="99"/>
      <c r="NQ10" s="99"/>
      <c r="NR10" s="99"/>
      <c r="NS10" s="99"/>
      <c r="NT10" s="99"/>
      <c r="NU10" s="99"/>
      <c r="NV10" s="99"/>
      <c r="NW10" s="100"/>
      <c r="NX10" s="3"/>
    </row>
    <row r="11" spans="1:388" ht="18.75" customHeight="1">
      <c r="A11" s="2"/>
      <c r="B11" s="77" t="s">
        <v>24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77" t="s">
        <v>25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7" t="s">
        <v>26</v>
      </c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9"/>
      <c r="EG11" s="77" t="s">
        <v>27</v>
      </c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9"/>
      <c r="FZ11" s="77" t="s">
        <v>28</v>
      </c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9"/>
      <c r="ID11" s="77" t="s">
        <v>29</v>
      </c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9"/>
      <c r="JW11" s="77" t="s">
        <v>30</v>
      </c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9"/>
      <c r="LP11" s="77" t="s">
        <v>31</v>
      </c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9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1206479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23890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-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第２種該当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１０：１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>
        <f>データ!AF6</f>
        <v>265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データ!AG6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データ!AH6</f>
        <v>265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9" t="s">
        <v>32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09" t="s">
        <v>33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6"/>
      <c r="NJ14" s="110" t="s">
        <v>34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10"/>
      <c r="NK15" s="110"/>
      <c r="NL15" s="110"/>
      <c r="NM15" s="110"/>
      <c r="NN15" s="110"/>
      <c r="NO15" s="110"/>
      <c r="NP15" s="110"/>
      <c r="NQ15" s="110"/>
      <c r="NR15" s="110"/>
      <c r="NS15" s="110"/>
      <c r="NT15" s="110"/>
      <c r="NU15" s="110"/>
      <c r="NV15" s="110"/>
      <c r="NW15" s="110"/>
      <c r="NX15" s="110"/>
    </row>
    <row r="16" spans="1:388" ht="13.5" customHeight="1">
      <c r="A16" s="8"/>
      <c r="B16" s="9"/>
      <c r="C16" s="10"/>
      <c r="D16" s="10"/>
      <c r="E16" s="10"/>
      <c r="F16" s="111" t="s">
        <v>35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  <c r="IW16" s="111"/>
      <c r="IX16" s="111"/>
      <c r="IY16" s="111"/>
      <c r="IZ16" s="111"/>
      <c r="JA16" s="111"/>
      <c r="JB16" s="111"/>
      <c r="JC16" s="111"/>
      <c r="JD16" s="111"/>
      <c r="JE16" s="111"/>
      <c r="JF16" s="111"/>
      <c r="JG16" s="111"/>
      <c r="JH16" s="111"/>
      <c r="JI16" s="111"/>
      <c r="JJ16" s="111"/>
      <c r="JK16" s="111"/>
      <c r="JL16" s="111"/>
      <c r="JM16" s="111"/>
      <c r="JN16" s="111"/>
      <c r="JO16" s="111"/>
      <c r="JP16" s="111"/>
      <c r="JQ16" s="111"/>
      <c r="JR16" s="111"/>
      <c r="JS16" s="111"/>
      <c r="JT16" s="111"/>
      <c r="JU16" s="111"/>
      <c r="JV16" s="111"/>
      <c r="JW16" s="111"/>
      <c r="JX16" s="111"/>
      <c r="JY16" s="111"/>
      <c r="JZ16" s="111"/>
      <c r="KA16" s="111"/>
      <c r="KB16" s="111"/>
      <c r="KC16" s="111"/>
      <c r="KD16" s="111"/>
      <c r="KE16" s="111"/>
      <c r="KF16" s="111"/>
      <c r="KG16" s="111"/>
      <c r="KH16" s="111"/>
      <c r="KI16" s="111"/>
      <c r="KJ16" s="111"/>
      <c r="KK16" s="111"/>
      <c r="KL16" s="111"/>
      <c r="KM16" s="111"/>
      <c r="KN16" s="111"/>
      <c r="KO16" s="111"/>
      <c r="KP16" s="111"/>
      <c r="KQ16" s="111"/>
      <c r="KR16" s="111"/>
      <c r="KS16" s="111"/>
      <c r="KT16" s="111"/>
      <c r="KU16" s="111"/>
      <c r="KV16" s="111"/>
      <c r="KW16" s="111"/>
      <c r="KX16" s="111"/>
      <c r="KY16" s="111"/>
      <c r="KZ16" s="111"/>
      <c r="LA16" s="111"/>
      <c r="LB16" s="111"/>
      <c r="LC16" s="111"/>
      <c r="LD16" s="111"/>
      <c r="LE16" s="111"/>
      <c r="LF16" s="111"/>
      <c r="LG16" s="111"/>
      <c r="LH16" s="111"/>
      <c r="LI16" s="111"/>
      <c r="LJ16" s="111"/>
      <c r="LK16" s="111"/>
      <c r="LL16" s="111"/>
      <c r="LM16" s="111"/>
      <c r="LN16" s="111"/>
      <c r="LO16" s="111"/>
      <c r="LP16" s="111"/>
      <c r="LQ16" s="111"/>
      <c r="LR16" s="111"/>
      <c r="LS16" s="111"/>
      <c r="LT16" s="111"/>
      <c r="LU16" s="111"/>
      <c r="LV16" s="111"/>
      <c r="LW16" s="111"/>
      <c r="LX16" s="111"/>
      <c r="LY16" s="111"/>
      <c r="LZ16" s="111"/>
      <c r="MA16" s="111"/>
      <c r="MB16" s="111"/>
      <c r="MC16" s="111"/>
      <c r="MD16" s="111"/>
      <c r="ME16" s="111"/>
      <c r="MF16" s="111"/>
      <c r="MG16" s="111"/>
      <c r="MH16" s="111"/>
      <c r="MI16" s="111"/>
      <c r="MJ16" s="111"/>
      <c r="MK16" s="111"/>
      <c r="ML16" s="111"/>
      <c r="MM16" s="111"/>
      <c r="MN16" s="111"/>
      <c r="MO16" s="111"/>
      <c r="MP16" s="111"/>
      <c r="MQ16" s="111"/>
      <c r="MR16" s="111"/>
      <c r="MS16" s="111"/>
      <c r="MT16" s="111"/>
      <c r="MU16" s="111"/>
      <c r="MV16" s="111"/>
      <c r="MW16" s="111"/>
      <c r="MX16" s="111"/>
      <c r="MY16" s="111"/>
      <c r="MZ16" s="111"/>
      <c r="NA16" s="111"/>
      <c r="NB16" s="111"/>
      <c r="NC16" s="111"/>
      <c r="ND16" s="111"/>
      <c r="NE16" s="10"/>
      <c r="NF16" s="10"/>
      <c r="NG16" s="10"/>
      <c r="NH16" s="11"/>
      <c r="NI16" s="2"/>
      <c r="NJ16" s="113" t="s">
        <v>36</v>
      </c>
      <c r="NK16" s="114"/>
      <c r="NL16" s="114"/>
      <c r="NM16" s="114"/>
      <c r="NN16" s="115"/>
      <c r="NO16" s="113" t="s">
        <v>37</v>
      </c>
      <c r="NP16" s="114"/>
      <c r="NQ16" s="114"/>
      <c r="NR16" s="114"/>
      <c r="NS16" s="115"/>
      <c r="NT16" s="113" t="s">
        <v>38</v>
      </c>
      <c r="NU16" s="114"/>
      <c r="NV16" s="114"/>
      <c r="NW16" s="114"/>
      <c r="NX16" s="115"/>
    </row>
    <row r="17" spans="1:393" ht="13.5" customHeight="1">
      <c r="A17" s="2"/>
      <c r="B17" s="12"/>
      <c r="C17" s="13"/>
      <c r="D17" s="13"/>
      <c r="E17" s="13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3"/>
      <c r="NF17" s="13"/>
      <c r="NG17" s="13"/>
      <c r="NH17" s="14"/>
      <c r="NI17" s="2"/>
      <c r="NJ17" s="116"/>
      <c r="NK17" s="117"/>
      <c r="NL17" s="117"/>
      <c r="NM17" s="117"/>
      <c r="NN17" s="118"/>
      <c r="NO17" s="116"/>
      <c r="NP17" s="117"/>
      <c r="NQ17" s="117"/>
      <c r="NR17" s="117"/>
      <c r="NS17" s="118"/>
      <c r="NT17" s="116"/>
      <c r="NU17" s="117"/>
      <c r="NV17" s="117"/>
      <c r="NW17" s="117"/>
      <c r="NX17" s="118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01" t="s">
        <v>39</v>
      </c>
      <c r="NK18" s="102"/>
      <c r="NL18" s="102"/>
      <c r="NM18" s="105" t="s">
        <v>40</v>
      </c>
      <c r="NN18" s="106"/>
      <c r="NO18" s="101" t="s">
        <v>39</v>
      </c>
      <c r="NP18" s="102"/>
      <c r="NQ18" s="102"/>
      <c r="NR18" s="105" t="s">
        <v>40</v>
      </c>
      <c r="NS18" s="106"/>
      <c r="NT18" s="101" t="s">
        <v>39</v>
      </c>
      <c r="NU18" s="102"/>
      <c r="NV18" s="102"/>
      <c r="NW18" s="105" t="s">
        <v>40</v>
      </c>
      <c r="NX18" s="10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03"/>
      <c r="NK19" s="104"/>
      <c r="NL19" s="104"/>
      <c r="NM19" s="107"/>
      <c r="NN19" s="108"/>
      <c r="NO19" s="103"/>
      <c r="NP19" s="104"/>
      <c r="NQ19" s="104"/>
      <c r="NR19" s="107"/>
      <c r="NS19" s="108"/>
      <c r="NT19" s="103"/>
      <c r="NU19" s="104"/>
      <c r="NV19" s="104"/>
      <c r="NW19" s="107"/>
      <c r="NX19" s="10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9" t="s">
        <v>43</v>
      </c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19"/>
      <c r="NX20" s="119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0"/>
      <c r="NX21" s="120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24" t="s">
        <v>179</v>
      </c>
      <c r="NK22" s="125"/>
      <c r="NL22" s="125"/>
      <c r="NM22" s="125"/>
      <c r="NN22" s="125"/>
      <c r="NO22" s="125"/>
      <c r="NP22" s="125"/>
      <c r="NQ22" s="125"/>
      <c r="NR22" s="125"/>
      <c r="NS22" s="125"/>
      <c r="NT22" s="125"/>
      <c r="NU22" s="125"/>
      <c r="NV22" s="125"/>
      <c r="NW22" s="125"/>
      <c r="NX22" s="126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27"/>
      <c r="NK23" s="128"/>
      <c r="NL23" s="128"/>
      <c r="NM23" s="128"/>
      <c r="NN23" s="128"/>
      <c r="NO23" s="128"/>
      <c r="NP23" s="128"/>
      <c r="NQ23" s="128"/>
      <c r="NR23" s="128"/>
      <c r="NS23" s="128"/>
      <c r="NT23" s="128"/>
      <c r="NU23" s="128"/>
      <c r="NV23" s="128"/>
      <c r="NW23" s="128"/>
      <c r="NX23" s="129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27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9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27"/>
      <c r="NK25" s="128"/>
      <c r="NL25" s="128"/>
      <c r="NM25" s="128"/>
      <c r="NN25" s="128"/>
      <c r="NO25" s="128"/>
      <c r="NP25" s="128"/>
      <c r="NQ25" s="128"/>
      <c r="NR25" s="128"/>
      <c r="NS25" s="128"/>
      <c r="NT25" s="128"/>
      <c r="NU25" s="128"/>
      <c r="NV25" s="128"/>
      <c r="NW25" s="128"/>
      <c r="NX25" s="129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27"/>
      <c r="NK26" s="128"/>
      <c r="NL26" s="128"/>
      <c r="NM26" s="128"/>
      <c r="NN26" s="128"/>
      <c r="NO26" s="128"/>
      <c r="NP26" s="128"/>
      <c r="NQ26" s="128"/>
      <c r="NR26" s="128"/>
      <c r="NS26" s="128"/>
      <c r="NT26" s="128"/>
      <c r="NU26" s="128"/>
      <c r="NV26" s="128"/>
      <c r="NW26" s="128"/>
      <c r="NX26" s="129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27"/>
      <c r="NK27" s="128"/>
      <c r="NL27" s="128"/>
      <c r="NM27" s="128"/>
      <c r="NN27" s="128"/>
      <c r="NO27" s="128"/>
      <c r="NP27" s="128"/>
      <c r="NQ27" s="128"/>
      <c r="NR27" s="128"/>
      <c r="NS27" s="128"/>
      <c r="NT27" s="128"/>
      <c r="NU27" s="128"/>
      <c r="NV27" s="128"/>
      <c r="NW27" s="128"/>
      <c r="NX27" s="129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27"/>
      <c r="NK28" s="128"/>
      <c r="NL28" s="128"/>
      <c r="NM28" s="128"/>
      <c r="NN28" s="128"/>
      <c r="NO28" s="128"/>
      <c r="NP28" s="128"/>
      <c r="NQ28" s="128"/>
      <c r="NR28" s="128"/>
      <c r="NS28" s="128"/>
      <c r="NT28" s="128"/>
      <c r="NU28" s="128"/>
      <c r="NV28" s="128"/>
      <c r="NW28" s="128"/>
      <c r="NX28" s="129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27"/>
      <c r="NK29" s="128"/>
      <c r="NL29" s="128"/>
      <c r="NM29" s="128"/>
      <c r="NN29" s="128"/>
      <c r="NO29" s="128"/>
      <c r="NP29" s="128"/>
      <c r="NQ29" s="128"/>
      <c r="NR29" s="128"/>
      <c r="NS29" s="128"/>
      <c r="NT29" s="128"/>
      <c r="NU29" s="128"/>
      <c r="NV29" s="128"/>
      <c r="NW29" s="128"/>
      <c r="NX29" s="129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27"/>
      <c r="NK30" s="128"/>
      <c r="NL30" s="128"/>
      <c r="NM30" s="128"/>
      <c r="NN30" s="128"/>
      <c r="NO30" s="128"/>
      <c r="NP30" s="128"/>
      <c r="NQ30" s="128"/>
      <c r="NR30" s="128"/>
      <c r="NS30" s="128"/>
      <c r="NT30" s="128"/>
      <c r="NU30" s="128"/>
      <c r="NV30" s="128"/>
      <c r="NW30" s="128"/>
      <c r="NX30" s="129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27"/>
      <c r="NK31" s="128"/>
      <c r="NL31" s="128"/>
      <c r="NM31" s="128"/>
      <c r="NN31" s="128"/>
      <c r="NO31" s="128"/>
      <c r="NP31" s="128"/>
      <c r="NQ31" s="128"/>
      <c r="NR31" s="128"/>
      <c r="NS31" s="128"/>
      <c r="NT31" s="128"/>
      <c r="NU31" s="128"/>
      <c r="NV31" s="128"/>
      <c r="NW31" s="128"/>
      <c r="NX31" s="129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1" t="str">
        <f>データ!$B$11</f>
        <v>H29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121" t="str">
        <f>データ!$C$11</f>
        <v>H30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  <c r="AT32" s="121" t="str">
        <f>データ!$D$11</f>
        <v>R01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1" t="str">
        <f>データ!$E$11</f>
        <v>R02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21" t="str">
        <f>データ!$F$11</f>
        <v>R03</v>
      </c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3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1" t="str">
        <f>データ!$B$11</f>
        <v>H29</v>
      </c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3"/>
      <c r="DS32" s="121" t="str">
        <f>データ!$C$11</f>
        <v>H30</v>
      </c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 t="str">
        <f>データ!$D$11</f>
        <v>R01</v>
      </c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3"/>
      <c r="EW32" s="121" t="str">
        <f>データ!$E$11</f>
        <v>R02</v>
      </c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3"/>
      <c r="FL32" s="121" t="str">
        <f>データ!$F$11</f>
        <v>R03</v>
      </c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3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1" t="str">
        <f>データ!$B$11</f>
        <v>H29</v>
      </c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3"/>
      <c r="HG32" s="121" t="str">
        <f>データ!$C$11</f>
        <v>H30</v>
      </c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3"/>
      <c r="HV32" s="121" t="str">
        <f>データ!$D$11</f>
        <v>R01</v>
      </c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3"/>
      <c r="IK32" s="121" t="str">
        <f>データ!$E$11</f>
        <v>R02</v>
      </c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3"/>
      <c r="IZ32" s="121" t="str">
        <f>データ!$F$11</f>
        <v>R03</v>
      </c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122"/>
      <c r="JM32" s="122"/>
      <c r="JN32" s="123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1" t="str">
        <f>データ!$B$11</f>
        <v>H29</v>
      </c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3"/>
      <c r="KU32" s="121" t="str">
        <f>データ!$C$11</f>
        <v>H30</v>
      </c>
      <c r="KV32" s="122"/>
      <c r="KW32" s="122"/>
      <c r="KX32" s="122"/>
      <c r="KY32" s="122"/>
      <c r="KZ32" s="122"/>
      <c r="LA32" s="122"/>
      <c r="LB32" s="122"/>
      <c r="LC32" s="122"/>
      <c r="LD32" s="122"/>
      <c r="LE32" s="122"/>
      <c r="LF32" s="122"/>
      <c r="LG32" s="122"/>
      <c r="LH32" s="122"/>
      <c r="LI32" s="123"/>
      <c r="LJ32" s="121" t="str">
        <f>データ!$D$11</f>
        <v>R01</v>
      </c>
      <c r="LK32" s="122"/>
      <c r="LL32" s="122"/>
      <c r="LM32" s="122"/>
      <c r="LN32" s="122"/>
      <c r="LO32" s="122"/>
      <c r="LP32" s="122"/>
      <c r="LQ32" s="122"/>
      <c r="LR32" s="122"/>
      <c r="LS32" s="122"/>
      <c r="LT32" s="122"/>
      <c r="LU32" s="122"/>
      <c r="LV32" s="122"/>
      <c r="LW32" s="122"/>
      <c r="LX32" s="123"/>
      <c r="LY32" s="121" t="str">
        <f>データ!$E$11</f>
        <v>R02</v>
      </c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3"/>
      <c r="MN32" s="121" t="str">
        <f>データ!$F$11</f>
        <v>R03</v>
      </c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3"/>
      <c r="ND32" s="5"/>
      <c r="NE32" s="5"/>
      <c r="NF32" s="5"/>
      <c r="NG32" s="5"/>
      <c r="NH32" s="17"/>
      <c r="NI32" s="2"/>
      <c r="NJ32" s="127"/>
      <c r="NK32" s="128"/>
      <c r="NL32" s="128"/>
      <c r="NM32" s="128"/>
      <c r="NN32" s="128"/>
      <c r="NO32" s="128"/>
      <c r="NP32" s="128"/>
      <c r="NQ32" s="128"/>
      <c r="NR32" s="128"/>
      <c r="NS32" s="128"/>
      <c r="NT32" s="128"/>
      <c r="NU32" s="128"/>
      <c r="NV32" s="128"/>
      <c r="NW32" s="128"/>
      <c r="NX32" s="129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133" t="s">
        <v>57</v>
      </c>
      <c r="H33" s="133"/>
      <c r="I33" s="133"/>
      <c r="J33" s="133"/>
      <c r="K33" s="133"/>
      <c r="L33" s="133"/>
      <c r="M33" s="133"/>
      <c r="N33" s="133"/>
      <c r="O33" s="133"/>
      <c r="P33" s="134">
        <f>データ!AI7</f>
        <v>100.4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134">
        <f>データ!AJ7</f>
        <v>101.7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134">
        <f>データ!AK7</f>
        <v>103.1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6"/>
      <c r="BI33" s="134">
        <f>データ!AL7</f>
        <v>104.1</v>
      </c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>
        <f>データ!AM7</f>
        <v>102</v>
      </c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O33" s="5"/>
      <c r="CP33" s="5"/>
      <c r="CQ33" s="5"/>
      <c r="CR33" s="5"/>
      <c r="CS33" s="5"/>
      <c r="CT33" s="5"/>
      <c r="CU33" s="133" t="s">
        <v>57</v>
      </c>
      <c r="CV33" s="133"/>
      <c r="CW33" s="133"/>
      <c r="CX33" s="133"/>
      <c r="CY33" s="133"/>
      <c r="CZ33" s="133"/>
      <c r="DA33" s="133"/>
      <c r="DB33" s="133"/>
      <c r="DC33" s="133"/>
      <c r="DD33" s="134">
        <f>データ!AT7</f>
        <v>89.8</v>
      </c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6"/>
      <c r="DS33" s="134">
        <f>データ!AU7</f>
        <v>92.3</v>
      </c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6"/>
      <c r="EH33" s="134">
        <f>データ!AV7</f>
        <v>94.2</v>
      </c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6"/>
      <c r="EW33" s="134">
        <f>データ!AW7</f>
        <v>91.6</v>
      </c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6"/>
      <c r="FL33" s="134">
        <f>データ!AX7</f>
        <v>90.9</v>
      </c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6"/>
      <c r="GA33" s="5"/>
      <c r="GB33" s="5"/>
      <c r="GC33" s="5"/>
      <c r="GD33" s="5"/>
      <c r="GE33" s="5"/>
      <c r="GF33" s="5"/>
      <c r="GG33" s="5"/>
      <c r="GH33" s="5"/>
      <c r="GI33" s="133" t="s">
        <v>57</v>
      </c>
      <c r="GJ33" s="133"/>
      <c r="GK33" s="133"/>
      <c r="GL33" s="133"/>
      <c r="GM33" s="133"/>
      <c r="GN33" s="133"/>
      <c r="GO33" s="133"/>
      <c r="GP33" s="133"/>
      <c r="GQ33" s="133"/>
      <c r="GR33" s="134">
        <f>データ!BE7</f>
        <v>0</v>
      </c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6"/>
      <c r="HG33" s="134">
        <f>データ!BF7</f>
        <v>0</v>
      </c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6"/>
      <c r="HV33" s="134">
        <f>データ!BG7</f>
        <v>0</v>
      </c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6"/>
      <c r="IK33" s="134">
        <f>データ!BH7</f>
        <v>0</v>
      </c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6"/>
      <c r="IZ33" s="134">
        <f>データ!BI7</f>
        <v>0</v>
      </c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6"/>
      <c r="JO33" s="5"/>
      <c r="JP33" s="5"/>
      <c r="JQ33" s="5"/>
      <c r="JR33" s="5"/>
      <c r="JS33" s="5"/>
      <c r="JT33" s="5"/>
      <c r="JU33" s="5"/>
      <c r="JV33" s="5"/>
      <c r="JW33" s="133" t="s">
        <v>57</v>
      </c>
      <c r="JX33" s="133"/>
      <c r="JY33" s="133"/>
      <c r="JZ33" s="133"/>
      <c r="KA33" s="133"/>
      <c r="KB33" s="133"/>
      <c r="KC33" s="133"/>
      <c r="KD33" s="133"/>
      <c r="KE33" s="133"/>
      <c r="KF33" s="134">
        <f>データ!BP7</f>
        <v>64.400000000000006</v>
      </c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6"/>
      <c r="KU33" s="134">
        <f>データ!BQ7</f>
        <v>64.7</v>
      </c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5"/>
      <c r="LI33" s="136"/>
      <c r="LJ33" s="134">
        <f>データ!BR7</f>
        <v>66.099999999999994</v>
      </c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6"/>
      <c r="LY33" s="134">
        <f>データ!BS7</f>
        <v>63.2</v>
      </c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6"/>
      <c r="MN33" s="134">
        <f>データ!BT7</f>
        <v>63.3</v>
      </c>
      <c r="MO33" s="135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6"/>
      <c r="ND33" s="5"/>
      <c r="NE33" s="5"/>
      <c r="NF33" s="5"/>
      <c r="NG33" s="5"/>
      <c r="NH33" s="17"/>
      <c r="NI33" s="2"/>
      <c r="NJ33" s="127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9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133" t="s">
        <v>59</v>
      </c>
      <c r="H34" s="133"/>
      <c r="I34" s="133"/>
      <c r="J34" s="133"/>
      <c r="K34" s="133"/>
      <c r="L34" s="133"/>
      <c r="M34" s="133"/>
      <c r="N34" s="133"/>
      <c r="O34" s="133"/>
      <c r="P34" s="134">
        <f>データ!AN7</f>
        <v>97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E34" s="134">
        <f>データ!AO7</f>
        <v>97.8</v>
      </c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  <c r="AT34" s="134">
        <f>データ!AP7</f>
        <v>97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6"/>
      <c r="BI34" s="134">
        <f>データ!AQ7</f>
        <v>102.4</v>
      </c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>
        <f>データ!AR7</f>
        <v>107.2</v>
      </c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O34" s="5"/>
      <c r="CP34" s="5"/>
      <c r="CQ34" s="5"/>
      <c r="CR34" s="5"/>
      <c r="CS34" s="5"/>
      <c r="CT34" s="5"/>
      <c r="CU34" s="133" t="s">
        <v>59</v>
      </c>
      <c r="CV34" s="133"/>
      <c r="CW34" s="133"/>
      <c r="CX34" s="133"/>
      <c r="CY34" s="133"/>
      <c r="CZ34" s="133"/>
      <c r="DA34" s="133"/>
      <c r="DB34" s="133"/>
      <c r="DC34" s="133"/>
      <c r="DD34" s="134">
        <f>データ!AY7</f>
        <v>89.6</v>
      </c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データ!AZ7</f>
        <v>89.7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6"/>
      <c r="EH34" s="134">
        <f>データ!BA7</f>
        <v>89.3</v>
      </c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6"/>
      <c r="EW34" s="134">
        <f>データ!BB7</f>
        <v>84.1</v>
      </c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  <c r="FL34" s="134">
        <f>データ!BC7</f>
        <v>86.3</v>
      </c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6"/>
      <c r="GA34" s="5"/>
      <c r="GB34" s="5"/>
      <c r="GC34" s="5"/>
      <c r="GD34" s="5"/>
      <c r="GE34" s="5"/>
      <c r="GF34" s="5"/>
      <c r="GG34" s="5"/>
      <c r="GH34" s="5"/>
      <c r="GI34" s="133" t="s">
        <v>59</v>
      </c>
      <c r="GJ34" s="133"/>
      <c r="GK34" s="133"/>
      <c r="GL34" s="133"/>
      <c r="GM34" s="133"/>
      <c r="GN34" s="133"/>
      <c r="GO34" s="133"/>
      <c r="GP34" s="133"/>
      <c r="GQ34" s="133"/>
      <c r="GR34" s="134">
        <f>データ!BJ7</f>
        <v>80.7</v>
      </c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6"/>
      <c r="HG34" s="134">
        <f>データ!BK7</f>
        <v>75.900000000000006</v>
      </c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6"/>
      <c r="HV34" s="134">
        <f>データ!BL7</f>
        <v>75.099999999999994</v>
      </c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6"/>
      <c r="IK34" s="134">
        <f>データ!BM7</f>
        <v>83.2</v>
      </c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/>
      <c r="IY34" s="136"/>
      <c r="IZ34" s="134">
        <f>データ!BN7</f>
        <v>84.6</v>
      </c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6"/>
      <c r="JO34" s="5"/>
      <c r="JP34" s="5"/>
      <c r="JQ34" s="5"/>
      <c r="JR34" s="5"/>
      <c r="JS34" s="5"/>
      <c r="JT34" s="5"/>
      <c r="JU34" s="5"/>
      <c r="JV34" s="5"/>
      <c r="JW34" s="133" t="s">
        <v>59</v>
      </c>
      <c r="JX34" s="133"/>
      <c r="JY34" s="133"/>
      <c r="JZ34" s="133"/>
      <c r="KA34" s="133"/>
      <c r="KB34" s="133"/>
      <c r="KC34" s="133"/>
      <c r="KD34" s="133"/>
      <c r="KE34" s="133"/>
      <c r="KF34" s="134">
        <f>データ!BU7</f>
        <v>73.5</v>
      </c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6"/>
      <c r="KU34" s="134">
        <f>データ!BV7</f>
        <v>74.099999999999994</v>
      </c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5"/>
      <c r="LI34" s="136"/>
      <c r="LJ34" s="134">
        <f>データ!BW7</f>
        <v>74.400000000000006</v>
      </c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6"/>
      <c r="LY34" s="134">
        <f>データ!BX7</f>
        <v>66.5</v>
      </c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6"/>
      <c r="MN34" s="134">
        <f>データ!BY7</f>
        <v>66.8</v>
      </c>
      <c r="MO34" s="135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6"/>
      <c r="ND34" s="5"/>
      <c r="NE34" s="5"/>
      <c r="NF34" s="5"/>
      <c r="NG34" s="5"/>
      <c r="NH34" s="17"/>
      <c r="NI34" s="2"/>
      <c r="NJ34" s="130"/>
      <c r="NK34" s="131"/>
      <c r="NL34" s="131"/>
      <c r="NM34" s="131"/>
      <c r="NN34" s="131"/>
      <c r="NO34" s="131"/>
      <c r="NP34" s="131"/>
      <c r="NQ34" s="131"/>
      <c r="NR34" s="131"/>
      <c r="NS34" s="131"/>
      <c r="NT34" s="131"/>
      <c r="NU34" s="131"/>
      <c r="NV34" s="131"/>
      <c r="NW34" s="131"/>
      <c r="NX34" s="132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9" t="s">
        <v>61</v>
      </c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19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7" t="s">
        <v>64</v>
      </c>
      <c r="NK37" s="138"/>
      <c r="NL37" s="138"/>
      <c r="NM37" s="138"/>
      <c r="NN37" s="138"/>
      <c r="NO37" s="138"/>
      <c r="NP37" s="138"/>
      <c r="NQ37" s="138"/>
      <c r="NR37" s="138"/>
      <c r="NS37" s="138"/>
      <c r="NT37" s="138"/>
      <c r="NU37" s="138"/>
      <c r="NV37" s="138"/>
      <c r="NW37" s="138"/>
      <c r="NX37" s="139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40"/>
      <c r="NK38" s="141"/>
      <c r="NL38" s="141"/>
      <c r="NM38" s="141"/>
      <c r="NN38" s="141"/>
      <c r="NO38" s="141"/>
      <c r="NP38" s="141"/>
      <c r="NQ38" s="141"/>
      <c r="NR38" s="141"/>
      <c r="NS38" s="141"/>
      <c r="NT38" s="141"/>
      <c r="NU38" s="141"/>
      <c r="NV38" s="141"/>
      <c r="NW38" s="141"/>
      <c r="NX38" s="142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43" t="s">
        <v>180</v>
      </c>
      <c r="NK39" s="144"/>
      <c r="NL39" s="144"/>
      <c r="NM39" s="144"/>
      <c r="NN39" s="144"/>
      <c r="NO39" s="144"/>
      <c r="NP39" s="144"/>
      <c r="NQ39" s="144"/>
      <c r="NR39" s="144"/>
      <c r="NS39" s="144"/>
      <c r="NT39" s="144"/>
      <c r="NU39" s="144"/>
      <c r="NV39" s="144"/>
      <c r="NW39" s="144"/>
      <c r="NX39" s="145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43"/>
      <c r="NK40" s="144"/>
      <c r="NL40" s="144"/>
      <c r="NM40" s="144"/>
      <c r="NN40" s="144"/>
      <c r="NO40" s="144"/>
      <c r="NP40" s="144"/>
      <c r="NQ40" s="144"/>
      <c r="NR40" s="144"/>
      <c r="NS40" s="144"/>
      <c r="NT40" s="144"/>
      <c r="NU40" s="144"/>
      <c r="NV40" s="144"/>
      <c r="NW40" s="144"/>
      <c r="NX40" s="145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43"/>
      <c r="NK41" s="144"/>
      <c r="NL41" s="144"/>
      <c r="NM41" s="144"/>
      <c r="NN41" s="144"/>
      <c r="NO41" s="144"/>
      <c r="NP41" s="144"/>
      <c r="NQ41" s="144"/>
      <c r="NR41" s="144"/>
      <c r="NS41" s="144"/>
      <c r="NT41" s="144"/>
      <c r="NU41" s="144"/>
      <c r="NV41" s="144"/>
      <c r="NW41" s="144"/>
      <c r="NX41" s="145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43"/>
      <c r="NK42" s="144"/>
      <c r="NL42" s="144"/>
      <c r="NM42" s="144"/>
      <c r="NN42" s="144"/>
      <c r="NO42" s="144"/>
      <c r="NP42" s="144"/>
      <c r="NQ42" s="144"/>
      <c r="NR42" s="144"/>
      <c r="NS42" s="144"/>
      <c r="NT42" s="144"/>
      <c r="NU42" s="144"/>
      <c r="NV42" s="144"/>
      <c r="NW42" s="144"/>
      <c r="NX42" s="145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43"/>
      <c r="NK43" s="144"/>
      <c r="NL43" s="144"/>
      <c r="NM43" s="144"/>
      <c r="NN43" s="144"/>
      <c r="NO43" s="144"/>
      <c r="NP43" s="144"/>
      <c r="NQ43" s="144"/>
      <c r="NR43" s="144"/>
      <c r="NS43" s="144"/>
      <c r="NT43" s="144"/>
      <c r="NU43" s="144"/>
      <c r="NV43" s="144"/>
      <c r="NW43" s="144"/>
      <c r="NX43" s="145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43"/>
      <c r="NK44" s="144"/>
      <c r="NL44" s="144"/>
      <c r="NM44" s="144"/>
      <c r="NN44" s="144"/>
      <c r="NO44" s="144"/>
      <c r="NP44" s="144"/>
      <c r="NQ44" s="144"/>
      <c r="NR44" s="144"/>
      <c r="NS44" s="144"/>
      <c r="NT44" s="144"/>
      <c r="NU44" s="144"/>
      <c r="NV44" s="144"/>
      <c r="NW44" s="144"/>
      <c r="NX44" s="145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43"/>
      <c r="NK45" s="144"/>
      <c r="NL45" s="144"/>
      <c r="NM45" s="144"/>
      <c r="NN45" s="144"/>
      <c r="NO45" s="144"/>
      <c r="NP45" s="144"/>
      <c r="NQ45" s="144"/>
      <c r="NR45" s="144"/>
      <c r="NS45" s="144"/>
      <c r="NT45" s="144"/>
      <c r="NU45" s="144"/>
      <c r="NV45" s="144"/>
      <c r="NW45" s="144"/>
      <c r="NX45" s="145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43"/>
      <c r="NK46" s="144"/>
      <c r="NL46" s="144"/>
      <c r="NM46" s="144"/>
      <c r="NN46" s="144"/>
      <c r="NO46" s="144"/>
      <c r="NP46" s="144"/>
      <c r="NQ46" s="144"/>
      <c r="NR46" s="144"/>
      <c r="NS46" s="144"/>
      <c r="NT46" s="144"/>
      <c r="NU46" s="144"/>
      <c r="NV46" s="144"/>
      <c r="NW46" s="144"/>
      <c r="NX46" s="145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43"/>
      <c r="NK47" s="144"/>
      <c r="NL47" s="144"/>
      <c r="NM47" s="144"/>
      <c r="NN47" s="144"/>
      <c r="NO47" s="144"/>
      <c r="NP47" s="144"/>
      <c r="NQ47" s="144"/>
      <c r="NR47" s="144"/>
      <c r="NS47" s="144"/>
      <c r="NT47" s="144"/>
      <c r="NU47" s="144"/>
      <c r="NV47" s="144"/>
      <c r="NW47" s="144"/>
      <c r="NX47" s="145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43"/>
      <c r="NK48" s="144"/>
      <c r="NL48" s="144"/>
      <c r="NM48" s="144"/>
      <c r="NN48" s="144"/>
      <c r="NO48" s="144"/>
      <c r="NP48" s="144"/>
      <c r="NQ48" s="144"/>
      <c r="NR48" s="144"/>
      <c r="NS48" s="144"/>
      <c r="NT48" s="144"/>
      <c r="NU48" s="144"/>
      <c r="NV48" s="144"/>
      <c r="NW48" s="144"/>
      <c r="NX48" s="145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43"/>
      <c r="NK49" s="144"/>
      <c r="NL49" s="144"/>
      <c r="NM49" s="144"/>
      <c r="NN49" s="144"/>
      <c r="NO49" s="144"/>
      <c r="NP49" s="144"/>
      <c r="NQ49" s="144"/>
      <c r="NR49" s="144"/>
      <c r="NS49" s="144"/>
      <c r="NT49" s="144"/>
      <c r="NU49" s="144"/>
      <c r="NV49" s="144"/>
      <c r="NW49" s="144"/>
      <c r="NX49" s="145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43"/>
      <c r="NK50" s="144"/>
      <c r="NL50" s="144"/>
      <c r="NM50" s="144"/>
      <c r="NN50" s="144"/>
      <c r="NO50" s="144"/>
      <c r="NP50" s="144"/>
      <c r="NQ50" s="144"/>
      <c r="NR50" s="144"/>
      <c r="NS50" s="144"/>
      <c r="NT50" s="144"/>
      <c r="NU50" s="144"/>
      <c r="NV50" s="144"/>
      <c r="NW50" s="144"/>
      <c r="NX50" s="145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46"/>
      <c r="NK51" s="147"/>
      <c r="NL51" s="147"/>
      <c r="NM51" s="147"/>
      <c r="NN51" s="147"/>
      <c r="NO51" s="147"/>
      <c r="NP51" s="147"/>
      <c r="NQ51" s="147"/>
      <c r="NR51" s="147"/>
      <c r="NS51" s="147"/>
      <c r="NT51" s="147"/>
      <c r="NU51" s="147"/>
      <c r="NV51" s="147"/>
      <c r="NW51" s="147"/>
      <c r="NX51" s="148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7" t="s">
        <v>80</v>
      </c>
      <c r="NK52" s="138"/>
      <c r="NL52" s="138"/>
      <c r="NM52" s="138"/>
      <c r="NN52" s="138"/>
      <c r="NO52" s="138"/>
      <c r="NP52" s="138"/>
      <c r="NQ52" s="138"/>
      <c r="NR52" s="138"/>
      <c r="NS52" s="138"/>
      <c r="NT52" s="138"/>
      <c r="NU52" s="138"/>
      <c r="NV52" s="138"/>
      <c r="NW52" s="138"/>
      <c r="NX52" s="139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40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1"/>
      <c r="NX53" s="142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1" t="str">
        <f>データ!$B$11</f>
        <v>H29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  <c r="AE54" s="121" t="str">
        <f>データ!$C$11</f>
        <v>H30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121" t="str">
        <f>データ!$D$11</f>
        <v>R01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3"/>
      <c r="BI54" s="121" t="str">
        <f>データ!$E$11</f>
        <v>R02</v>
      </c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121" t="str">
        <f>データ!$F$11</f>
        <v>R03</v>
      </c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3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1" t="str">
        <f>データ!$B$11</f>
        <v>H29</v>
      </c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3"/>
      <c r="DS54" s="121" t="str">
        <f>データ!$C$11</f>
        <v>H30</v>
      </c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3"/>
      <c r="EH54" s="121" t="str">
        <f>データ!$D$11</f>
        <v>R01</v>
      </c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3"/>
      <c r="EW54" s="121" t="str">
        <f>データ!$E$11</f>
        <v>R02</v>
      </c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3"/>
      <c r="FL54" s="121" t="str">
        <f>データ!$F$11</f>
        <v>R03</v>
      </c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3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1" t="str">
        <f>データ!$B$11</f>
        <v>H29</v>
      </c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3"/>
      <c r="HG54" s="121" t="str">
        <f>データ!$C$11</f>
        <v>H30</v>
      </c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3"/>
      <c r="HV54" s="121" t="str">
        <f>データ!$D$11</f>
        <v>R01</v>
      </c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3"/>
      <c r="IK54" s="121" t="str">
        <f>データ!$E$11</f>
        <v>R02</v>
      </c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3"/>
      <c r="IZ54" s="121" t="str">
        <f>データ!$F$11</f>
        <v>R03</v>
      </c>
      <c r="JA54" s="122"/>
      <c r="JB54" s="122"/>
      <c r="JC54" s="122"/>
      <c r="JD54" s="122"/>
      <c r="JE54" s="122"/>
      <c r="JF54" s="122"/>
      <c r="JG54" s="122"/>
      <c r="JH54" s="122"/>
      <c r="JI54" s="122"/>
      <c r="JJ54" s="122"/>
      <c r="JK54" s="122"/>
      <c r="JL54" s="122"/>
      <c r="JM54" s="122"/>
      <c r="JN54" s="123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1" t="str">
        <f>データ!$B$11</f>
        <v>H29</v>
      </c>
      <c r="KG54" s="122"/>
      <c r="KH54" s="122"/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3"/>
      <c r="KU54" s="121" t="str">
        <f>データ!$C$11</f>
        <v>H30</v>
      </c>
      <c r="KV54" s="122"/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 t="str">
        <f>データ!$D$11</f>
        <v>R01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2"/>
      <c r="LX54" s="123"/>
      <c r="LY54" s="121" t="str">
        <f>データ!$E$11</f>
        <v>R02</v>
      </c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2"/>
      <c r="ML54" s="122"/>
      <c r="MM54" s="123"/>
      <c r="MN54" s="121" t="str">
        <f>データ!$F$11</f>
        <v>R03</v>
      </c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2"/>
      <c r="MZ54" s="122"/>
      <c r="NA54" s="122"/>
      <c r="NB54" s="123"/>
      <c r="NC54" s="5"/>
      <c r="ND54" s="5"/>
      <c r="NE54" s="5"/>
      <c r="NF54" s="5"/>
      <c r="NG54" s="5"/>
      <c r="NH54" s="17"/>
      <c r="NI54" s="2"/>
      <c r="NJ54" s="149" t="s">
        <v>181</v>
      </c>
      <c r="NK54" s="150"/>
      <c r="NL54" s="150"/>
      <c r="NM54" s="150"/>
      <c r="NN54" s="150"/>
      <c r="NO54" s="150"/>
      <c r="NP54" s="150"/>
      <c r="NQ54" s="150"/>
      <c r="NR54" s="150"/>
      <c r="NS54" s="150"/>
      <c r="NT54" s="150"/>
      <c r="NU54" s="150"/>
      <c r="NV54" s="150"/>
      <c r="NW54" s="150"/>
      <c r="NX54" s="151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133" t="s">
        <v>57</v>
      </c>
      <c r="H55" s="133"/>
      <c r="I55" s="133"/>
      <c r="J55" s="133"/>
      <c r="K55" s="133"/>
      <c r="L55" s="133"/>
      <c r="M55" s="133"/>
      <c r="N55" s="133"/>
      <c r="O55" s="133"/>
      <c r="P55" s="155">
        <f>データ!CA7</f>
        <v>41233</v>
      </c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7"/>
      <c r="AE55" s="155">
        <f>データ!CB7</f>
        <v>44882</v>
      </c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155">
        <f>データ!CC7</f>
        <v>44793</v>
      </c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7"/>
      <c r="BI55" s="155">
        <f>データ!CD7</f>
        <v>46164</v>
      </c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7"/>
      <c r="BX55" s="155">
        <f>データ!CE7</f>
        <v>46305</v>
      </c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7"/>
      <c r="CO55" s="5"/>
      <c r="CP55" s="5"/>
      <c r="CQ55" s="5"/>
      <c r="CR55" s="5"/>
      <c r="CS55" s="5"/>
      <c r="CT55" s="5"/>
      <c r="CU55" s="133" t="s">
        <v>57</v>
      </c>
      <c r="CV55" s="133"/>
      <c r="CW55" s="133"/>
      <c r="CX55" s="133"/>
      <c r="CY55" s="133"/>
      <c r="CZ55" s="133"/>
      <c r="DA55" s="133"/>
      <c r="DB55" s="133"/>
      <c r="DC55" s="133"/>
      <c r="DD55" s="155">
        <f>データ!CL7</f>
        <v>14190</v>
      </c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7"/>
      <c r="DS55" s="155">
        <f>データ!CM7</f>
        <v>14322</v>
      </c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7"/>
      <c r="EH55" s="155">
        <f>データ!CN7</f>
        <v>16057</v>
      </c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7"/>
      <c r="EW55" s="155">
        <f>データ!CO7</f>
        <v>16764</v>
      </c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7"/>
      <c r="FL55" s="155">
        <f>データ!CP7</f>
        <v>16689</v>
      </c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7"/>
      <c r="GA55" s="5"/>
      <c r="GB55" s="5"/>
      <c r="GC55" s="5"/>
      <c r="GD55" s="5"/>
      <c r="GE55" s="5"/>
      <c r="GF55" s="5"/>
      <c r="GG55" s="5"/>
      <c r="GH55" s="5"/>
      <c r="GI55" s="133" t="s">
        <v>57</v>
      </c>
      <c r="GJ55" s="133"/>
      <c r="GK55" s="133"/>
      <c r="GL55" s="133"/>
      <c r="GM55" s="133"/>
      <c r="GN55" s="133"/>
      <c r="GO55" s="133"/>
      <c r="GP55" s="133"/>
      <c r="GQ55" s="133"/>
      <c r="GR55" s="134">
        <f>データ!CW7</f>
        <v>61.4</v>
      </c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6"/>
      <c r="HG55" s="134">
        <f>データ!CX7</f>
        <v>59.4</v>
      </c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6"/>
      <c r="HV55" s="134">
        <f>データ!CY7</f>
        <v>57.2</v>
      </c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6"/>
      <c r="IK55" s="134">
        <f>データ!CZ7</f>
        <v>60.6</v>
      </c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6"/>
      <c r="IZ55" s="134">
        <f>データ!DA7</f>
        <v>60.4</v>
      </c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6"/>
      <c r="JO55" s="5"/>
      <c r="JP55" s="5"/>
      <c r="JQ55" s="5"/>
      <c r="JR55" s="5"/>
      <c r="JS55" s="5"/>
      <c r="JT55" s="5"/>
      <c r="JU55" s="5"/>
      <c r="JV55" s="5"/>
      <c r="JW55" s="133" t="s">
        <v>57</v>
      </c>
      <c r="JX55" s="133"/>
      <c r="JY55" s="133"/>
      <c r="JZ55" s="133"/>
      <c r="KA55" s="133"/>
      <c r="KB55" s="133"/>
      <c r="KC55" s="133"/>
      <c r="KD55" s="133"/>
      <c r="KE55" s="133"/>
      <c r="KF55" s="134">
        <f>データ!DH7</f>
        <v>22.8</v>
      </c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6"/>
      <c r="KU55" s="134">
        <f>データ!DI7</f>
        <v>23</v>
      </c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6"/>
      <c r="LJ55" s="134">
        <f>データ!DJ7</f>
        <v>23.5</v>
      </c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6"/>
      <c r="LY55" s="134">
        <f>データ!DK7</f>
        <v>22.8</v>
      </c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6"/>
      <c r="MN55" s="134">
        <f>データ!DL7</f>
        <v>23.2</v>
      </c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6"/>
      <c r="NC55" s="5"/>
      <c r="ND55" s="5"/>
      <c r="NE55" s="5"/>
      <c r="NF55" s="5"/>
      <c r="NG55" s="5"/>
      <c r="NH55" s="17"/>
      <c r="NI55" s="2"/>
      <c r="NJ55" s="149"/>
      <c r="NK55" s="150"/>
      <c r="NL55" s="150"/>
      <c r="NM55" s="150"/>
      <c r="NN55" s="150"/>
      <c r="NO55" s="150"/>
      <c r="NP55" s="150"/>
      <c r="NQ55" s="150"/>
      <c r="NR55" s="150"/>
      <c r="NS55" s="150"/>
      <c r="NT55" s="150"/>
      <c r="NU55" s="150"/>
      <c r="NV55" s="150"/>
      <c r="NW55" s="150"/>
      <c r="NX55" s="151"/>
    </row>
    <row r="56" spans="1:393" ht="13.5" customHeight="1">
      <c r="A56" s="2"/>
      <c r="B56" s="15"/>
      <c r="C56" s="5"/>
      <c r="D56" s="5"/>
      <c r="E56" s="5"/>
      <c r="F56" s="5"/>
      <c r="G56" s="133" t="s">
        <v>59</v>
      </c>
      <c r="H56" s="133"/>
      <c r="I56" s="133"/>
      <c r="J56" s="133"/>
      <c r="K56" s="133"/>
      <c r="L56" s="133"/>
      <c r="M56" s="133"/>
      <c r="N56" s="133"/>
      <c r="O56" s="133"/>
      <c r="P56" s="155">
        <f>データ!CF7</f>
        <v>50958</v>
      </c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5">
        <f>データ!CG7</f>
        <v>52405</v>
      </c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155">
        <f>データ!CH7</f>
        <v>53523</v>
      </c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7"/>
      <c r="BI56" s="155">
        <f>データ!CI7</f>
        <v>57368</v>
      </c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7"/>
      <c r="BX56" s="155">
        <f>データ!CJ7</f>
        <v>59838</v>
      </c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7"/>
      <c r="CO56" s="5"/>
      <c r="CP56" s="5"/>
      <c r="CQ56" s="5"/>
      <c r="CR56" s="5"/>
      <c r="CS56" s="5"/>
      <c r="CT56" s="5"/>
      <c r="CU56" s="133" t="s">
        <v>59</v>
      </c>
      <c r="CV56" s="133"/>
      <c r="CW56" s="133"/>
      <c r="CX56" s="133"/>
      <c r="CY56" s="133"/>
      <c r="CZ56" s="133"/>
      <c r="DA56" s="133"/>
      <c r="DB56" s="133"/>
      <c r="DC56" s="133"/>
      <c r="DD56" s="155">
        <f>データ!CQ7</f>
        <v>13792</v>
      </c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7"/>
      <c r="DS56" s="155">
        <f>データ!CR7</f>
        <v>14290</v>
      </c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7"/>
      <c r="EH56" s="155">
        <f>データ!CS7</f>
        <v>15111</v>
      </c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7"/>
      <c r="EW56" s="155">
        <f>データ!CT7</f>
        <v>15986</v>
      </c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7"/>
      <c r="FL56" s="155">
        <f>データ!CU7</f>
        <v>16421</v>
      </c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7"/>
      <c r="GA56" s="5"/>
      <c r="GB56" s="5"/>
      <c r="GC56" s="5"/>
      <c r="GD56" s="5"/>
      <c r="GE56" s="5"/>
      <c r="GF56" s="5"/>
      <c r="GG56" s="5"/>
      <c r="GH56" s="5"/>
      <c r="GI56" s="133" t="s">
        <v>59</v>
      </c>
      <c r="GJ56" s="133"/>
      <c r="GK56" s="133"/>
      <c r="GL56" s="133"/>
      <c r="GM56" s="133"/>
      <c r="GN56" s="133"/>
      <c r="GO56" s="133"/>
      <c r="GP56" s="133"/>
      <c r="GQ56" s="133"/>
      <c r="GR56" s="134">
        <f>データ!DB7</f>
        <v>56.1</v>
      </c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6"/>
      <c r="HG56" s="134">
        <f>データ!DC7</f>
        <v>56</v>
      </c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6"/>
      <c r="HV56" s="134">
        <f>データ!DD7</f>
        <v>56.2</v>
      </c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6"/>
      <c r="IK56" s="134">
        <f>データ!DE7</f>
        <v>60.8</v>
      </c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6"/>
      <c r="IZ56" s="134">
        <f>データ!DF7</f>
        <v>57.4</v>
      </c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6"/>
      <c r="JO56" s="5"/>
      <c r="JP56" s="5"/>
      <c r="JQ56" s="5"/>
      <c r="JR56" s="5"/>
      <c r="JS56" s="5"/>
      <c r="JT56" s="5"/>
      <c r="JU56" s="5"/>
      <c r="JV56" s="5"/>
      <c r="JW56" s="133" t="s">
        <v>59</v>
      </c>
      <c r="JX56" s="133"/>
      <c r="JY56" s="133"/>
      <c r="JZ56" s="133"/>
      <c r="KA56" s="133"/>
      <c r="KB56" s="133"/>
      <c r="KC56" s="133"/>
      <c r="KD56" s="133"/>
      <c r="KE56" s="133"/>
      <c r="KF56" s="134">
        <f>データ!DM7</f>
        <v>23.9</v>
      </c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6"/>
      <c r="KU56" s="134">
        <f>データ!DN7</f>
        <v>23.6</v>
      </c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6"/>
      <c r="LJ56" s="134">
        <f>データ!DO7</f>
        <v>24.2</v>
      </c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6"/>
      <c r="LY56" s="134">
        <f>データ!DP7</f>
        <v>24.1</v>
      </c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6"/>
      <c r="MN56" s="134">
        <f>データ!DQ7</f>
        <v>23.9</v>
      </c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6"/>
      <c r="NC56" s="5"/>
      <c r="ND56" s="5"/>
      <c r="NE56" s="5"/>
      <c r="NF56" s="5"/>
      <c r="NG56" s="5"/>
      <c r="NH56" s="17"/>
      <c r="NI56" s="2"/>
      <c r="NJ56" s="149"/>
      <c r="NK56" s="150"/>
      <c r="NL56" s="150"/>
      <c r="NM56" s="150"/>
      <c r="NN56" s="150"/>
      <c r="NO56" s="150"/>
      <c r="NP56" s="150"/>
      <c r="NQ56" s="150"/>
      <c r="NR56" s="150"/>
      <c r="NS56" s="150"/>
      <c r="NT56" s="150"/>
      <c r="NU56" s="150"/>
      <c r="NV56" s="150"/>
      <c r="NW56" s="150"/>
      <c r="NX56" s="151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49"/>
      <c r="NK57" s="150"/>
      <c r="NL57" s="150"/>
      <c r="NM57" s="150"/>
      <c r="NN57" s="150"/>
      <c r="NO57" s="150"/>
      <c r="NP57" s="150"/>
      <c r="NQ57" s="150"/>
      <c r="NR57" s="150"/>
      <c r="NS57" s="150"/>
      <c r="NT57" s="150"/>
      <c r="NU57" s="150"/>
      <c r="NV57" s="150"/>
      <c r="NW57" s="150"/>
      <c r="NX57" s="151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49"/>
      <c r="NK58" s="150"/>
      <c r="NL58" s="150"/>
      <c r="NM58" s="150"/>
      <c r="NN58" s="150"/>
      <c r="NO58" s="150"/>
      <c r="NP58" s="150"/>
      <c r="NQ58" s="150"/>
      <c r="NR58" s="150"/>
      <c r="NS58" s="150"/>
      <c r="NT58" s="150"/>
      <c r="NU58" s="150"/>
      <c r="NV58" s="150"/>
      <c r="NW58" s="150"/>
      <c r="NX58" s="151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49"/>
      <c r="NK59" s="150"/>
      <c r="NL59" s="150"/>
      <c r="NM59" s="150"/>
      <c r="NN59" s="150"/>
      <c r="NO59" s="150"/>
      <c r="NP59" s="150"/>
      <c r="NQ59" s="150"/>
      <c r="NR59" s="150"/>
      <c r="NS59" s="150"/>
      <c r="NT59" s="150"/>
      <c r="NU59" s="150"/>
      <c r="NV59" s="150"/>
      <c r="NW59" s="150"/>
      <c r="NX59" s="151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49"/>
      <c r="NK60" s="150"/>
      <c r="NL60" s="150"/>
      <c r="NM60" s="150"/>
      <c r="NN60" s="150"/>
      <c r="NO60" s="150"/>
      <c r="NP60" s="150"/>
      <c r="NQ60" s="150"/>
      <c r="NR60" s="150"/>
      <c r="NS60" s="150"/>
      <c r="NT60" s="150"/>
      <c r="NU60" s="150"/>
      <c r="NV60" s="150"/>
      <c r="NW60" s="150"/>
      <c r="NX60" s="151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49"/>
      <c r="NK61" s="150"/>
      <c r="NL61" s="150"/>
      <c r="NM61" s="150"/>
      <c r="NN61" s="150"/>
      <c r="NO61" s="150"/>
      <c r="NP61" s="150"/>
      <c r="NQ61" s="150"/>
      <c r="NR61" s="150"/>
      <c r="NS61" s="150"/>
      <c r="NT61" s="150"/>
      <c r="NU61" s="150"/>
      <c r="NV61" s="150"/>
      <c r="NW61" s="150"/>
      <c r="NX61" s="151"/>
    </row>
    <row r="62" spans="1:393" ht="13.5" customHeight="1">
      <c r="A62" s="17"/>
      <c r="B62" s="12"/>
      <c r="C62" s="13"/>
      <c r="D62" s="13"/>
      <c r="E62" s="13"/>
      <c r="F62" s="111" t="s">
        <v>84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  <c r="IW62" s="111"/>
      <c r="IX62" s="111"/>
      <c r="IY62" s="111"/>
      <c r="IZ62" s="111"/>
      <c r="JA62" s="111"/>
      <c r="JB62" s="111"/>
      <c r="JC62" s="111"/>
      <c r="JD62" s="111"/>
      <c r="JE62" s="111"/>
      <c r="JF62" s="111"/>
      <c r="JG62" s="111"/>
      <c r="JH62" s="111"/>
      <c r="JI62" s="111"/>
      <c r="JJ62" s="111"/>
      <c r="JK62" s="111"/>
      <c r="JL62" s="111"/>
      <c r="JM62" s="111"/>
      <c r="JN62" s="111"/>
      <c r="JO62" s="111"/>
      <c r="JP62" s="111"/>
      <c r="JQ62" s="111"/>
      <c r="JR62" s="111"/>
      <c r="JS62" s="111"/>
      <c r="JT62" s="111"/>
      <c r="JU62" s="111"/>
      <c r="JV62" s="111"/>
      <c r="JW62" s="111"/>
      <c r="JX62" s="111"/>
      <c r="JY62" s="111"/>
      <c r="JZ62" s="111"/>
      <c r="KA62" s="111"/>
      <c r="KB62" s="111"/>
      <c r="KC62" s="111"/>
      <c r="KD62" s="111"/>
      <c r="KE62" s="111"/>
      <c r="KF62" s="111"/>
      <c r="KG62" s="111"/>
      <c r="KH62" s="111"/>
      <c r="KI62" s="111"/>
      <c r="KJ62" s="111"/>
      <c r="KK62" s="111"/>
      <c r="KL62" s="111"/>
      <c r="KM62" s="111"/>
      <c r="KN62" s="111"/>
      <c r="KO62" s="111"/>
      <c r="KP62" s="111"/>
      <c r="KQ62" s="111"/>
      <c r="KR62" s="111"/>
      <c r="KS62" s="111"/>
      <c r="KT62" s="111"/>
      <c r="KU62" s="111"/>
      <c r="KV62" s="111"/>
      <c r="KW62" s="111"/>
      <c r="KX62" s="111"/>
      <c r="KY62" s="111"/>
      <c r="KZ62" s="111"/>
      <c r="LA62" s="111"/>
      <c r="LB62" s="111"/>
      <c r="LC62" s="111"/>
      <c r="LD62" s="111"/>
      <c r="LE62" s="111"/>
      <c r="LF62" s="111"/>
      <c r="LG62" s="111"/>
      <c r="LH62" s="111"/>
      <c r="LI62" s="111"/>
      <c r="LJ62" s="111"/>
      <c r="LK62" s="111"/>
      <c r="LL62" s="111"/>
      <c r="LM62" s="111"/>
      <c r="LN62" s="111"/>
      <c r="LO62" s="111"/>
      <c r="LP62" s="111"/>
      <c r="LQ62" s="111"/>
      <c r="LR62" s="111"/>
      <c r="LS62" s="111"/>
      <c r="LT62" s="111"/>
      <c r="LU62" s="111"/>
      <c r="LV62" s="111"/>
      <c r="LW62" s="111"/>
      <c r="LX62" s="111"/>
      <c r="LY62" s="111"/>
      <c r="LZ62" s="111"/>
      <c r="MA62" s="111"/>
      <c r="MB62" s="111"/>
      <c r="MC62" s="111"/>
      <c r="MD62" s="111"/>
      <c r="ME62" s="111"/>
      <c r="MF62" s="111"/>
      <c r="MG62" s="111"/>
      <c r="MH62" s="111"/>
      <c r="MI62" s="111"/>
      <c r="MJ62" s="111"/>
      <c r="MK62" s="111"/>
      <c r="ML62" s="111"/>
      <c r="MM62" s="111"/>
      <c r="MN62" s="111"/>
      <c r="MO62" s="111"/>
      <c r="MP62" s="111"/>
      <c r="MQ62" s="111"/>
      <c r="MR62" s="111"/>
      <c r="MS62" s="111"/>
      <c r="MT62" s="111"/>
      <c r="MU62" s="111"/>
      <c r="MV62" s="111"/>
      <c r="MW62" s="111"/>
      <c r="MX62" s="111"/>
      <c r="MY62" s="111"/>
      <c r="MZ62" s="111"/>
      <c r="NA62" s="111"/>
      <c r="NB62" s="111"/>
      <c r="NC62" s="111"/>
      <c r="ND62" s="111"/>
      <c r="NE62" s="13"/>
      <c r="NF62" s="13"/>
      <c r="NG62" s="13"/>
      <c r="NH62" s="14"/>
      <c r="NI62" s="2"/>
      <c r="NJ62" s="149"/>
      <c r="NK62" s="150"/>
      <c r="NL62" s="150"/>
      <c r="NM62" s="150"/>
      <c r="NN62" s="150"/>
      <c r="NO62" s="150"/>
      <c r="NP62" s="150"/>
      <c r="NQ62" s="150"/>
      <c r="NR62" s="150"/>
      <c r="NS62" s="150"/>
      <c r="NT62" s="150"/>
      <c r="NU62" s="150"/>
      <c r="NV62" s="150"/>
      <c r="NW62" s="150"/>
      <c r="NX62" s="151"/>
    </row>
    <row r="63" spans="1:393" ht="13.5" customHeight="1">
      <c r="A63" s="17"/>
      <c r="B63" s="12"/>
      <c r="C63" s="13"/>
      <c r="D63" s="13"/>
      <c r="E63" s="13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  <c r="IW63" s="112"/>
      <c r="IX63" s="112"/>
      <c r="IY63" s="112"/>
      <c r="IZ63" s="112"/>
      <c r="JA63" s="112"/>
      <c r="JB63" s="112"/>
      <c r="JC63" s="112"/>
      <c r="JD63" s="112"/>
      <c r="JE63" s="112"/>
      <c r="JF63" s="112"/>
      <c r="JG63" s="112"/>
      <c r="JH63" s="112"/>
      <c r="JI63" s="112"/>
      <c r="JJ63" s="112"/>
      <c r="JK63" s="112"/>
      <c r="JL63" s="112"/>
      <c r="JM63" s="112"/>
      <c r="JN63" s="112"/>
      <c r="JO63" s="112"/>
      <c r="JP63" s="112"/>
      <c r="JQ63" s="112"/>
      <c r="JR63" s="112"/>
      <c r="JS63" s="112"/>
      <c r="JT63" s="112"/>
      <c r="JU63" s="112"/>
      <c r="JV63" s="112"/>
      <c r="JW63" s="112"/>
      <c r="JX63" s="112"/>
      <c r="JY63" s="112"/>
      <c r="JZ63" s="112"/>
      <c r="KA63" s="112"/>
      <c r="KB63" s="112"/>
      <c r="KC63" s="112"/>
      <c r="KD63" s="112"/>
      <c r="KE63" s="112"/>
      <c r="KF63" s="112"/>
      <c r="KG63" s="112"/>
      <c r="KH63" s="112"/>
      <c r="KI63" s="112"/>
      <c r="KJ63" s="112"/>
      <c r="KK63" s="112"/>
      <c r="KL63" s="112"/>
      <c r="KM63" s="112"/>
      <c r="KN63" s="112"/>
      <c r="KO63" s="112"/>
      <c r="KP63" s="112"/>
      <c r="KQ63" s="112"/>
      <c r="KR63" s="112"/>
      <c r="KS63" s="112"/>
      <c r="KT63" s="112"/>
      <c r="KU63" s="112"/>
      <c r="KV63" s="112"/>
      <c r="KW63" s="112"/>
      <c r="KX63" s="112"/>
      <c r="KY63" s="112"/>
      <c r="KZ63" s="112"/>
      <c r="LA63" s="112"/>
      <c r="LB63" s="112"/>
      <c r="LC63" s="112"/>
      <c r="LD63" s="112"/>
      <c r="LE63" s="112"/>
      <c r="LF63" s="112"/>
      <c r="LG63" s="112"/>
      <c r="LH63" s="112"/>
      <c r="LI63" s="112"/>
      <c r="LJ63" s="112"/>
      <c r="LK63" s="112"/>
      <c r="LL63" s="112"/>
      <c r="LM63" s="112"/>
      <c r="LN63" s="112"/>
      <c r="LO63" s="112"/>
      <c r="LP63" s="112"/>
      <c r="LQ63" s="112"/>
      <c r="LR63" s="112"/>
      <c r="LS63" s="112"/>
      <c r="LT63" s="112"/>
      <c r="LU63" s="112"/>
      <c r="LV63" s="112"/>
      <c r="LW63" s="112"/>
      <c r="LX63" s="112"/>
      <c r="LY63" s="112"/>
      <c r="LZ63" s="112"/>
      <c r="MA63" s="112"/>
      <c r="MB63" s="112"/>
      <c r="MC63" s="112"/>
      <c r="MD63" s="112"/>
      <c r="ME63" s="112"/>
      <c r="MF63" s="112"/>
      <c r="MG63" s="112"/>
      <c r="MH63" s="112"/>
      <c r="MI63" s="112"/>
      <c r="MJ63" s="112"/>
      <c r="MK63" s="112"/>
      <c r="ML63" s="112"/>
      <c r="MM63" s="112"/>
      <c r="MN63" s="112"/>
      <c r="MO63" s="112"/>
      <c r="MP63" s="112"/>
      <c r="MQ63" s="112"/>
      <c r="MR63" s="112"/>
      <c r="MS63" s="112"/>
      <c r="MT63" s="112"/>
      <c r="MU63" s="112"/>
      <c r="MV63" s="112"/>
      <c r="MW63" s="112"/>
      <c r="MX63" s="112"/>
      <c r="MY63" s="112"/>
      <c r="MZ63" s="112"/>
      <c r="NA63" s="112"/>
      <c r="NB63" s="112"/>
      <c r="NC63" s="112"/>
      <c r="ND63" s="112"/>
      <c r="NE63" s="13"/>
      <c r="NF63" s="13"/>
      <c r="NG63" s="13"/>
      <c r="NH63" s="14"/>
      <c r="NI63" s="2"/>
      <c r="NJ63" s="149"/>
      <c r="NK63" s="150"/>
      <c r="NL63" s="150"/>
      <c r="NM63" s="150"/>
      <c r="NN63" s="150"/>
      <c r="NO63" s="150"/>
      <c r="NP63" s="150"/>
      <c r="NQ63" s="150"/>
      <c r="NR63" s="150"/>
      <c r="NS63" s="150"/>
      <c r="NT63" s="150"/>
      <c r="NU63" s="150"/>
      <c r="NV63" s="150"/>
      <c r="NW63" s="150"/>
      <c r="NX63" s="151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49"/>
      <c r="NK64" s="150"/>
      <c r="NL64" s="150"/>
      <c r="NM64" s="150"/>
      <c r="NN64" s="150"/>
      <c r="NO64" s="150"/>
      <c r="NP64" s="150"/>
      <c r="NQ64" s="150"/>
      <c r="NR64" s="150"/>
      <c r="NS64" s="150"/>
      <c r="NT64" s="150"/>
      <c r="NU64" s="150"/>
      <c r="NV64" s="150"/>
      <c r="NW64" s="150"/>
      <c r="NX64" s="151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49"/>
      <c r="NK65" s="150"/>
      <c r="NL65" s="150"/>
      <c r="NM65" s="150"/>
      <c r="NN65" s="150"/>
      <c r="NO65" s="150"/>
      <c r="NP65" s="150"/>
      <c r="NQ65" s="150"/>
      <c r="NR65" s="150"/>
      <c r="NS65" s="150"/>
      <c r="NT65" s="150"/>
      <c r="NU65" s="150"/>
      <c r="NV65" s="150"/>
      <c r="NW65" s="150"/>
      <c r="NX65" s="151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49"/>
      <c r="NK66" s="150"/>
      <c r="NL66" s="150"/>
      <c r="NM66" s="150"/>
      <c r="NN66" s="150"/>
      <c r="NO66" s="150"/>
      <c r="NP66" s="150"/>
      <c r="NQ66" s="150"/>
      <c r="NR66" s="150"/>
      <c r="NS66" s="150"/>
      <c r="NT66" s="150"/>
      <c r="NU66" s="150"/>
      <c r="NV66" s="150"/>
      <c r="NW66" s="150"/>
      <c r="NX66" s="151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52"/>
      <c r="NK67" s="153"/>
      <c r="NL67" s="153"/>
      <c r="NM67" s="153"/>
      <c r="NN67" s="153"/>
      <c r="NO67" s="153"/>
      <c r="NP67" s="153"/>
      <c r="NQ67" s="153"/>
      <c r="NR67" s="153"/>
      <c r="NS67" s="153"/>
      <c r="NT67" s="153"/>
      <c r="NU67" s="153"/>
      <c r="NV67" s="153"/>
      <c r="NW67" s="153"/>
      <c r="NX67" s="154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7" t="s">
        <v>85</v>
      </c>
      <c r="NK68" s="138"/>
      <c r="NL68" s="138"/>
      <c r="NM68" s="138"/>
      <c r="NN68" s="138"/>
      <c r="NO68" s="138"/>
      <c r="NP68" s="138"/>
      <c r="NQ68" s="138"/>
      <c r="NR68" s="138"/>
      <c r="NS68" s="138"/>
      <c r="NT68" s="138"/>
      <c r="NU68" s="138"/>
      <c r="NV68" s="138"/>
      <c r="NW68" s="138"/>
      <c r="NX68" s="139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40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2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69" t="s">
        <v>182</v>
      </c>
      <c r="NK70" s="70"/>
      <c r="NL70" s="70"/>
      <c r="NM70" s="70"/>
      <c r="NN70" s="70"/>
      <c r="NO70" s="70"/>
      <c r="NP70" s="70"/>
      <c r="NQ70" s="70"/>
      <c r="NR70" s="70"/>
      <c r="NS70" s="70"/>
      <c r="NT70" s="70"/>
      <c r="NU70" s="70"/>
      <c r="NV70" s="70"/>
      <c r="NW70" s="70"/>
      <c r="NX70" s="71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69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1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69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1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69"/>
      <c r="NK73" s="70"/>
      <c r="NL73" s="70"/>
      <c r="NM73" s="70"/>
      <c r="NN73" s="70"/>
      <c r="NO73" s="70"/>
      <c r="NP73" s="70"/>
      <c r="NQ73" s="70"/>
      <c r="NR73" s="70"/>
      <c r="NS73" s="70"/>
      <c r="NT73" s="70"/>
      <c r="NU73" s="70"/>
      <c r="NV73" s="70"/>
      <c r="NW73" s="70"/>
      <c r="NX73" s="71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69"/>
      <c r="NK74" s="70"/>
      <c r="NL74" s="70"/>
      <c r="NM74" s="70"/>
      <c r="NN74" s="70"/>
      <c r="NO74" s="70"/>
      <c r="NP74" s="70"/>
      <c r="NQ74" s="70"/>
      <c r="NR74" s="70"/>
      <c r="NS74" s="70"/>
      <c r="NT74" s="70"/>
      <c r="NU74" s="70"/>
      <c r="NV74" s="70"/>
      <c r="NW74" s="70"/>
      <c r="NX74" s="71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69"/>
      <c r="NK75" s="70"/>
      <c r="NL75" s="70"/>
      <c r="NM75" s="70"/>
      <c r="NN75" s="70"/>
      <c r="NO75" s="70"/>
      <c r="NP75" s="70"/>
      <c r="NQ75" s="70"/>
      <c r="NR75" s="70"/>
      <c r="NS75" s="70"/>
      <c r="NT75" s="70"/>
      <c r="NU75" s="70"/>
      <c r="NV75" s="70"/>
      <c r="NW75" s="70"/>
      <c r="NX75" s="71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69"/>
      <c r="NK76" s="70"/>
      <c r="NL76" s="70"/>
      <c r="NM76" s="70"/>
      <c r="NN76" s="70"/>
      <c r="NO76" s="70"/>
      <c r="NP76" s="70"/>
      <c r="NQ76" s="70"/>
      <c r="NR76" s="70"/>
      <c r="NS76" s="70"/>
      <c r="NT76" s="70"/>
      <c r="NU76" s="70"/>
      <c r="NV76" s="70"/>
      <c r="NW76" s="70"/>
      <c r="NX76" s="71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69"/>
      <c r="NK77" s="70"/>
      <c r="NL77" s="70"/>
      <c r="NM77" s="70"/>
      <c r="NN77" s="70"/>
      <c r="NO77" s="70"/>
      <c r="NP77" s="70"/>
      <c r="NQ77" s="70"/>
      <c r="NR77" s="70"/>
      <c r="NS77" s="70"/>
      <c r="NT77" s="70"/>
      <c r="NU77" s="70"/>
      <c r="NV77" s="70"/>
      <c r="NW77" s="70"/>
      <c r="NX77" s="71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8" t="str">
        <f>データ!$B$11</f>
        <v>H29</v>
      </c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 t="str">
        <f>データ!$C$11</f>
        <v>H30</v>
      </c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 t="str">
        <f>データ!$D$11</f>
        <v>R01</v>
      </c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 t="str">
        <f>データ!$E$11</f>
        <v>R02</v>
      </c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 t="str">
        <f>データ!$F$11</f>
        <v>R03</v>
      </c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8" t="str">
        <f>データ!$B$11</f>
        <v>H29</v>
      </c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 t="str">
        <f>データ!$C$11</f>
        <v>H30</v>
      </c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 t="str">
        <f>データ!$D$11</f>
        <v>R01</v>
      </c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 t="str">
        <f>データ!$E$11</f>
        <v>R02</v>
      </c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 t="str">
        <f>データ!$F$11</f>
        <v>R03</v>
      </c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8" t="str">
        <f>データ!$B$11</f>
        <v>H29</v>
      </c>
      <c r="JK78" s="158"/>
      <c r="JL78" s="158"/>
      <c r="JM78" s="158"/>
      <c r="JN78" s="158"/>
      <c r="JO78" s="158"/>
      <c r="JP78" s="158"/>
      <c r="JQ78" s="158"/>
      <c r="JR78" s="158"/>
      <c r="JS78" s="158"/>
      <c r="JT78" s="158"/>
      <c r="JU78" s="158"/>
      <c r="JV78" s="158"/>
      <c r="JW78" s="158"/>
      <c r="JX78" s="158"/>
      <c r="JY78" s="158"/>
      <c r="JZ78" s="158"/>
      <c r="KA78" s="158"/>
      <c r="KB78" s="158"/>
      <c r="KC78" s="158" t="str">
        <f>データ!$C$11</f>
        <v>H30</v>
      </c>
      <c r="KD78" s="158"/>
      <c r="KE78" s="158"/>
      <c r="KF78" s="158"/>
      <c r="KG78" s="158"/>
      <c r="KH78" s="158"/>
      <c r="KI78" s="158"/>
      <c r="KJ78" s="158"/>
      <c r="KK78" s="158"/>
      <c r="KL78" s="158"/>
      <c r="KM78" s="158"/>
      <c r="KN78" s="158"/>
      <c r="KO78" s="158"/>
      <c r="KP78" s="158"/>
      <c r="KQ78" s="158"/>
      <c r="KR78" s="158"/>
      <c r="KS78" s="158"/>
      <c r="KT78" s="158"/>
      <c r="KU78" s="158"/>
      <c r="KV78" s="158" t="str">
        <f>データ!$D$11</f>
        <v>R01</v>
      </c>
      <c r="KW78" s="158"/>
      <c r="KX78" s="158"/>
      <c r="KY78" s="158"/>
      <c r="KZ78" s="158"/>
      <c r="LA78" s="158"/>
      <c r="LB78" s="158"/>
      <c r="LC78" s="158"/>
      <c r="LD78" s="158"/>
      <c r="LE78" s="158"/>
      <c r="LF78" s="158"/>
      <c r="LG78" s="158"/>
      <c r="LH78" s="158"/>
      <c r="LI78" s="158"/>
      <c r="LJ78" s="158"/>
      <c r="LK78" s="158"/>
      <c r="LL78" s="158"/>
      <c r="LM78" s="158"/>
      <c r="LN78" s="158"/>
      <c r="LO78" s="158" t="str">
        <f>データ!$E$11</f>
        <v>R02</v>
      </c>
      <c r="LP78" s="158"/>
      <c r="LQ78" s="158"/>
      <c r="LR78" s="158"/>
      <c r="LS78" s="158"/>
      <c r="LT78" s="158"/>
      <c r="LU78" s="158"/>
      <c r="LV78" s="158"/>
      <c r="LW78" s="158"/>
      <c r="LX78" s="158"/>
      <c r="LY78" s="158"/>
      <c r="LZ78" s="158"/>
      <c r="MA78" s="158"/>
      <c r="MB78" s="158"/>
      <c r="MC78" s="158"/>
      <c r="MD78" s="158"/>
      <c r="ME78" s="158"/>
      <c r="MF78" s="158"/>
      <c r="MG78" s="158"/>
      <c r="MH78" s="158" t="str">
        <f>データ!$F$11</f>
        <v>R03</v>
      </c>
      <c r="MI78" s="158"/>
      <c r="MJ78" s="158"/>
      <c r="MK78" s="158"/>
      <c r="ML78" s="158"/>
      <c r="MM78" s="158"/>
      <c r="MN78" s="158"/>
      <c r="MO78" s="158"/>
      <c r="MP78" s="158"/>
      <c r="MQ78" s="158"/>
      <c r="MR78" s="158"/>
      <c r="MS78" s="158"/>
      <c r="MT78" s="158"/>
      <c r="MU78" s="158"/>
      <c r="MV78" s="158"/>
      <c r="MW78" s="158"/>
      <c r="MX78" s="158"/>
      <c r="MY78" s="158"/>
      <c r="MZ78" s="158"/>
      <c r="NA78" s="5"/>
      <c r="NB78" s="5"/>
      <c r="NC78" s="5"/>
      <c r="ND78" s="5"/>
      <c r="NE78" s="5"/>
      <c r="NF78" s="5"/>
      <c r="NG78" s="29"/>
      <c r="NH78" s="17"/>
      <c r="NI78" s="2"/>
      <c r="NJ78" s="69"/>
      <c r="NK78" s="70"/>
      <c r="NL78" s="70"/>
      <c r="NM78" s="70"/>
      <c r="NN78" s="70"/>
      <c r="NO78" s="70"/>
      <c r="NP78" s="70"/>
      <c r="NQ78" s="70"/>
      <c r="NR78" s="70"/>
      <c r="NS78" s="70"/>
      <c r="NT78" s="70"/>
      <c r="NU78" s="70"/>
      <c r="NV78" s="70"/>
      <c r="NW78" s="70"/>
      <c r="NX78" s="71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160" t="s">
        <v>57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159">
        <f>データ!DS7</f>
        <v>31.4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>
        <f>データ!DT7</f>
        <v>33.200000000000003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>
        <f>データ!DU7</f>
        <v>35.200000000000003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>
        <f>データ!DV7</f>
        <v>35.9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データ!DW7</f>
        <v>38.200000000000003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60" t="s">
        <v>57</v>
      </c>
      <c r="EE79" s="161"/>
      <c r="EF79" s="161"/>
      <c r="EG79" s="161"/>
      <c r="EH79" s="161"/>
      <c r="EI79" s="161"/>
      <c r="EJ79" s="161"/>
      <c r="EK79" s="161"/>
      <c r="EL79" s="161"/>
      <c r="EM79" s="161"/>
      <c r="EN79" s="162"/>
      <c r="EO79" s="159">
        <f>データ!ED7</f>
        <v>35.4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>
        <f>データ!EE7</f>
        <v>39.200000000000003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>
        <f>データ!EF7</f>
        <v>43.1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>
        <f>データ!EG7</f>
        <v>42.2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データ!EH7</f>
        <v>49.4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60" t="s">
        <v>57</v>
      </c>
      <c r="IZ79" s="161"/>
      <c r="JA79" s="161"/>
      <c r="JB79" s="161"/>
      <c r="JC79" s="161"/>
      <c r="JD79" s="161"/>
      <c r="JE79" s="161"/>
      <c r="JF79" s="161"/>
      <c r="JG79" s="161"/>
      <c r="JH79" s="161"/>
      <c r="JI79" s="162"/>
      <c r="JJ79" s="163">
        <f>データ!EO7</f>
        <v>47865611</v>
      </c>
      <c r="JK79" s="163"/>
      <c r="JL79" s="163"/>
      <c r="JM79" s="163"/>
      <c r="JN79" s="163"/>
      <c r="JO79" s="163"/>
      <c r="JP79" s="163"/>
      <c r="JQ79" s="163"/>
      <c r="JR79" s="163"/>
      <c r="JS79" s="163"/>
      <c r="JT79" s="163"/>
      <c r="JU79" s="163"/>
      <c r="JV79" s="163"/>
      <c r="JW79" s="163"/>
      <c r="JX79" s="163"/>
      <c r="JY79" s="163"/>
      <c r="JZ79" s="163"/>
      <c r="KA79" s="163"/>
      <c r="KB79" s="163"/>
      <c r="KC79" s="163">
        <f>データ!EP7</f>
        <v>48819722</v>
      </c>
      <c r="KD79" s="163"/>
      <c r="KE79" s="163"/>
      <c r="KF79" s="163"/>
      <c r="KG79" s="163"/>
      <c r="KH79" s="163"/>
      <c r="KI79" s="163"/>
      <c r="KJ79" s="163"/>
      <c r="KK79" s="163"/>
      <c r="KL79" s="163"/>
      <c r="KM79" s="163"/>
      <c r="KN79" s="163"/>
      <c r="KO79" s="163"/>
      <c r="KP79" s="163"/>
      <c r="KQ79" s="163"/>
      <c r="KR79" s="163"/>
      <c r="KS79" s="163"/>
      <c r="KT79" s="163"/>
      <c r="KU79" s="163"/>
      <c r="KV79" s="163">
        <f>データ!EQ7</f>
        <v>49065961</v>
      </c>
      <c r="KW79" s="163"/>
      <c r="KX79" s="163"/>
      <c r="KY79" s="163"/>
      <c r="KZ79" s="163"/>
      <c r="LA79" s="163"/>
      <c r="LB79" s="163"/>
      <c r="LC79" s="163"/>
      <c r="LD79" s="163"/>
      <c r="LE79" s="163"/>
      <c r="LF79" s="163"/>
      <c r="LG79" s="163"/>
      <c r="LH79" s="163"/>
      <c r="LI79" s="163"/>
      <c r="LJ79" s="163"/>
      <c r="LK79" s="163"/>
      <c r="LL79" s="163"/>
      <c r="LM79" s="163"/>
      <c r="LN79" s="163"/>
      <c r="LO79" s="163">
        <f>データ!ER7</f>
        <v>50713533</v>
      </c>
      <c r="LP79" s="163"/>
      <c r="LQ79" s="163"/>
      <c r="LR79" s="163"/>
      <c r="LS79" s="163"/>
      <c r="LT79" s="163"/>
      <c r="LU79" s="163"/>
      <c r="LV79" s="163"/>
      <c r="LW79" s="163"/>
      <c r="LX79" s="163"/>
      <c r="LY79" s="163"/>
      <c r="LZ79" s="163"/>
      <c r="MA79" s="163"/>
      <c r="MB79" s="163"/>
      <c r="MC79" s="163"/>
      <c r="MD79" s="163"/>
      <c r="ME79" s="163"/>
      <c r="MF79" s="163"/>
      <c r="MG79" s="163"/>
      <c r="MH79" s="163">
        <f>データ!ES7</f>
        <v>49323302</v>
      </c>
      <c r="MI79" s="163"/>
      <c r="MJ79" s="163"/>
      <c r="MK79" s="163"/>
      <c r="ML79" s="163"/>
      <c r="MM79" s="163"/>
      <c r="MN79" s="163"/>
      <c r="MO79" s="163"/>
      <c r="MP79" s="163"/>
      <c r="MQ79" s="163"/>
      <c r="MR79" s="163"/>
      <c r="MS79" s="163"/>
      <c r="MT79" s="163"/>
      <c r="MU79" s="163"/>
      <c r="MV79" s="163"/>
      <c r="MW79" s="163"/>
      <c r="MX79" s="163"/>
      <c r="MY79" s="163"/>
      <c r="MZ79" s="163"/>
      <c r="NA79" s="5"/>
      <c r="NB79" s="5"/>
      <c r="NC79" s="5"/>
      <c r="ND79" s="5"/>
      <c r="NE79" s="5"/>
      <c r="NF79" s="5"/>
      <c r="NG79" s="29"/>
      <c r="NH79" s="17"/>
      <c r="NI79" s="2"/>
      <c r="NJ79" s="69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0"/>
      <c r="NX79" s="71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160" t="s">
        <v>59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2"/>
      <c r="U80" s="159">
        <f>データ!DX7</f>
        <v>50.9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>
        <f>データ!DY7</f>
        <v>51.9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>
        <f>データ!DZ7</f>
        <v>52.9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>
        <f>データ!EA7</f>
        <v>54.3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データ!EB7</f>
        <v>54.9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60" t="s">
        <v>59</v>
      </c>
      <c r="EE80" s="161"/>
      <c r="EF80" s="161"/>
      <c r="EG80" s="161"/>
      <c r="EH80" s="161"/>
      <c r="EI80" s="161"/>
      <c r="EJ80" s="161"/>
      <c r="EK80" s="161"/>
      <c r="EL80" s="161"/>
      <c r="EM80" s="161"/>
      <c r="EN80" s="162"/>
      <c r="EO80" s="159">
        <f>データ!EI7</f>
        <v>66.8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>
        <f>データ!EJ7</f>
        <v>68.2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>
        <f>データ!EK7</f>
        <v>69.400000000000006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>
        <f>データ!EL7</f>
        <v>69.900000000000006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データ!EM7</f>
        <v>68.8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60" t="s">
        <v>59</v>
      </c>
      <c r="IZ80" s="161"/>
      <c r="JA80" s="161"/>
      <c r="JB80" s="161"/>
      <c r="JC80" s="161"/>
      <c r="JD80" s="161"/>
      <c r="JE80" s="161"/>
      <c r="JF80" s="161"/>
      <c r="JG80" s="161"/>
      <c r="JH80" s="161"/>
      <c r="JI80" s="162"/>
      <c r="JJ80" s="163">
        <f>データ!ET7</f>
        <v>47082778</v>
      </c>
      <c r="JK80" s="163"/>
      <c r="JL80" s="163"/>
      <c r="JM80" s="163"/>
      <c r="JN80" s="163"/>
      <c r="JO80" s="163"/>
      <c r="JP80" s="163"/>
      <c r="JQ80" s="163"/>
      <c r="JR80" s="163"/>
      <c r="JS80" s="163"/>
      <c r="JT80" s="163"/>
      <c r="JU80" s="163"/>
      <c r="JV80" s="163"/>
      <c r="JW80" s="163"/>
      <c r="JX80" s="163"/>
      <c r="JY80" s="163"/>
      <c r="JZ80" s="163"/>
      <c r="KA80" s="163"/>
      <c r="KB80" s="163"/>
      <c r="KC80" s="163">
        <f>データ!EU7</f>
        <v>48918364</v>
      </c>
      <c r="KD80" s="163"/>
      <c r="KE80" s="163"/>
      <c r="KF80" s="163"/>
      <c r="KG80" s="163"/>
      <c r="KH80" s="163"/>
      <c r="KI80" s="163"/>
      <c r="KJ80" s="163"/>
      <c r="KK80" s="163"/>
      <c r="KL80" s="163"/>
      <c r="KM80" s="163"/>
      <c r="KN80" s="163"/>
      <c r="KO80" s="163"/>
      <c r="KP80" s="163"/>
      <c r="KQ80" s="163"/>
      <c r="KR80" s="163"/>
      <c r="KS80" s="163"/>
      <c r="KT80" s="163"/>
      <c r="KU80" s="163"/>
      <c r="KV80" s="163">
        <f>データ!EV7</f>
        <v>49696718</v>
      </c>
      <c r="KW80" s="163"/>
      <c r="KX80" s="163"/>
      <c r="KY80" s="163"/>
      <c r="KZ80" s="163"/>
      <c r="LA80" s="163"/>
      <c r="LB80" s="163"/>
      <c r="LC80" s="163"/>
      <c r="LD80" s="163"/>
      <c r="LE80" s="163"/>
      <c r="LF80" s="163"/>
      <c r="LG80" s="163"/>
      <c r="LH80" s="163"/>
      <c r="LI80" s="163"/>
      <c r="LJ80" s="163"/>
      <c r="LK80" s="163"/>
      <c r="LL80" s="163"/>
      <c r="LM80" s="163"/>
      <c r="LN80" s="163"/>
      <c r="LO80" s="163">
        <f>データ!EW7</f>
        <v>50234873</v>
      </c>
      <c r="LP80" s="163"/>
      <c r="LQ80" s="163"/>
      <c r="LR80" s="163"/>
      <c r="LS80" s="163"/>
      <c r="LT80" s="163"/>
      <c r="LU80" s="163"/>
      <c r="LV80" s="163"/>
      <c r="LW80" s="163"/>
      <c r="LX80" s="163"/>
      <c r="LY80" s="163"/>
      <c r="LZ80" s="163"/>
      <c r="MA80" s="163"/>
      <c r="MB80" s="163"/>
      <c r="MC80" s="163"/>
      <c r="MD80" s="163"/>
      <c r="ME80" s="163"/>
      <c r="MF80" s="163"/>
      <c r="MG80" s="163"/>
      <c r="MH80" s="163">
        <f>データ!EX7</f>
        <v>50294422</v>
      </c>
      <c r="MI80" s="163"/>
      <c r="MJ80" s="163"/>
      <c r="MK80" s="163"/>
      <c r="ML80" s="163"/>
      <c r="MM80" s="163"/>
      <c r="MN80" s="163"/>
      <c r="MO80" s="163"/>
      <c r="MP80" s="163"/>
      <c r="MQ80" s="163"/>
      <c r="MR80" s="163"/>
      <c r="MS80" s="163"/>
      <c r="MT80" s="163"/>
      <c r="MU80" s="163"/>
      <c r="MV80" s="163"/>
      <c r="MW80" s="163"/>
      <c r="MX80" s="163"/>
      <c r="MY80" s="163"/>
      <c r="MZ80" s="163"/>
      <c r="NA80" s="5"/>
      <c r="NB80" s="5"/>
      <c r="NC80" s="5"/>
      <c r="ND80" s="5"/>
      <c r="NE80" s="5"/>
      <c r="NF80" s="5"/>
      <c r="NG80" s="29"/>
      <c r="NH80" s="17"/>
      <c r="NI80" s="2"/>
      <c r="NJ80" s="69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1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69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1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69"/>
      <c r="NK82" s="70"/>
      <c r="NL82" s="70"/>
      <c r="NM82" s="70"/>
      <c r="NN82" s="70"/>
      <c r="NO82" s="70"/>
      <c r="NP82" s="70"/>
      <c r="NQ82" s="70"/>
      <c r="NR82" s="70"/>
      <c r="NS82" s="70"/>
      <c r="NT82" s="70"/>
      <c r="NU82" s="70"/>
      <c r="NV82" s="70"/>
      <c r="NW82" s="70"/>
      <c r="NX82" s="71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69"/>
      <c r="NK83" s="70"/>
      <c r="NL83" s="70"/>
      <c r="NM83" s="70"/>
      <c r="NN83" s="70"/>
      <c r="NO83" s="70"/>
      <c r="NP83" s="70"/>
      <c r="NQ83" s="70"/>
      <c r="NR83" s="70"/>
      <c r="NS83" s="70"/>
      <c r="NT83" s="70"/>
      <c r="NU83" s="70"/>
      <c r="NV83" s="70"/>
      <c r="NW83" s="70"/>
      <c r="NX83" s="71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72"/>
      <c r="NK84" s="73"/>
      <c r="NL84" s="73"/>
      <c r="NM84" s="73"/>
      <c r="NN84" s="73"/>
      <c r="NO84" s="73"/>
      <c r="NP84" s="73"/>
      <c r="NQ84" s="73"/>
      <c r="NR84" s="73"/>
      <c r="NS84" s="73"/>
      <c r="NT84" s="73"/>
      <c r="NU84" s="73"/>
      <c r="NV84" s="73"/>
      <c r="NW84" s="73"/>
      <c r="NX84" s="74"/>
    </row>
    <row r="85" spans="1:388">
      <c r="B85" s="164" t="s">
        <v>86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  <c r="IO85" s="164"/>
      <c r="IP85" s="164"/>
      <c r="IQ85" s="164"/>
      <c r="IR85" s="164"/>
      <c r="IS85" s="164"/>
      <c r="IT85" s="164"/>
      <c r="IU85" s="164"/>
      <c r="IV85" s="164"/>
      <c r="IW85" s="164"/>
      <c r="IX85" s="164"/>
      <c r="IY85" s="164"/>
      <c r="IZ85" s="164"/>
      <c r="JA85" s="164"/>
      <c r="JB85" s="164"/>
      <c r="JC85" s="164"/>
      <c r="JD85" s="164"/>
      <c r="JE85" s="164"/>
      <c r="JF85" s="164"/>
      <c r="JG85" s="164"/>
      <c r="JH85" s="164"/>
      <c r="JI85" s="164"/>
      <c r="JJ85" s="164"/>
      <c r="JK85" s="164"/>
      <c r="JL85" s="164"/>
      <c r="JM85" s="164"/>
      <c r="JN85" s="164"/>
      <c r="JO85" s="164"/>
      <c r="JP85" s="164"/>
      <c r="JQ85" s="164"/>
      <c r="JR85" s="164"/>
      <c r="JS85" s="164"/>
      <c r="JT85" s="164"/>
      <c r="JU85" s="164"/>
      <c r="JV85" s="164"/>
      <c r="JW85" s="164"/>
      <c r="JX85" s="164"/>
      <c r="JY85" s="164"/>
      <c r="JZ85" s="164"/>
      <c r="KA85" s="164"/>
      <c r="KB85" s="164"/>
      <c r="KC85" s="164"/>
      <c r="KD85" s="164"/>
      <c r="KE85" s="164"/>
      <c r="KF85" s="164"/>
      <c r="KG85" s="164"/>
      <c r="KH85" s="164"/>
      <c r="KI85" s="164"/>
      <c r="KJ85" s="164"/>
      <c r="KK85" s="164"/>
      <c r="KL85" s="164"/>
      <c r="KM85" s="164"/>
      <c r="KN85" s="164"/>
      <c r="KO85" s="164"/>
      <c r="KP85" s="164"/>
      <c r="KQ85" s="164"/>
      <c r="KR85" s="164"/>
      <c r="KS85" s="164"/>
      <c r="KT85" s="164"/>
      <c r="KU85" s="164"/>
      <c r="KV85" s="164"/>
      <c r="KW85" s="164"/>
      <c r="KX85" s="164"/>
      <c r="KY85" s="164"/>
      <c r="KZ85" s="164"/>
      <c r="LA85" s="164"/>
      <c r="LB85" s="164"/>
      <c r="LC85" s="164"/>
      <c r="LD85" s="164"/>
      <c r="LE85" s="164"/>
      <c r="LF85" s="164"/>
      <c r="LG85" s="164"/>
      <c r="LH85" s="164"/>
      <c r="LI85" s="164"/>
      <c r="LJ85" s="164"/>
      <c r="LK85" s="164"/>
      <c r="LL85" s="164"/>
      <c r="LM85" s="164"/>
      <c r="LN85" s="164"/>
      <c r="LO85" s="164"/>
      <c r="LP85" s="164"/>
      <c r="LQ85" s="164"/>
      <c r="LR85" s="164"/>
      <c r="LS85" s="164"/>
      <c r="LT85" s="164"/>
      <c r="LU85" s="164"/>
      <c r="LV85" s="164"/>
      <c r="LW85" s="164"/>
      <c r="LX85" s="164"/>
      <c r="LY85" s="164"/>
      <c r="LZ85" s="164"/>
      <c r="MA85" s="164"/>
      <c r="MB85" s="164"/>
      <c r="MC85" s="164"/>
      <c r="MD85" s="164"/>
      <c r="ME85" s="164"/>
      <c r="MF85" s="164"/>
      <c r="MG85" s="164"/>
      <c r="MH85" s="164"/>
      <c r="MI85" s="164"/>
      <c r="MJ85" s="164"/>
      <c r="MK85" s="164"/>
      <c r="ML85" s="164"/>
      <c r="MM85" s="164"/>
      <c r="MN85" s="164"/>
      <c r="MO85" s="164"/>
      <c r="MP85" s="164"/>
      <c r="MQ85" s="164"/>
      <c r="MR85" s="164"/>
      <c r="MS85" s="164"/>
      <c r="MT85" s="164"/>
      <c r="MU85" s="164"/>
      <c r="MV85" s="164"/>
      <c r="MW85" s="164"/>
      <c r="MX85" s="164"/>
      <c r="MY85" s="164"/>
      <c r="MZ85" s="164"/>
      <c r="NA85" s="164"/>
      <c r="NB85" s="164"/>
      <c r="NC85" s="164"/>
      <c r="ND85" s="164"/>
      <c r="NE85" s="164"/>
      <c r="NF85" s="164"/>
      <c r="NG85" s="164"/>
      <c r="NH85" s="164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P9tSQP0vQVmnqaEs91cMeJemdxRbNQVCTUlaQJYj2Dy1sZff9tZNpsiqy68V80BXlMPSgO2+YXCK4ygcVW2Xsg==" saltValue="03NUqyKzcQeB0L0SVMt92A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52:NX53"/>
    <mergeCell ref="P54:AD54"/>
    <mergeCell ref="AE54:AS54"/>
    <mergeCell ref="AT54:BH54"/>
    <mergeCell ref="BI54:BW54"/>
    <mergeCell ref="BX54:CL54"/>
    <mergeCell ref="DD54:DR54"/>
    <mergeCell ref="NJ39:NX51"/>
    <mergeCell ref="NJ54:NX67"/>
    <mergeCell ref="LY54:MM54"/>
    <mergeCell ref="MN54:NB54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22:NX34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NJ70:NX84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70" t="s">
        <v>107</v>
      </c>
      <c r="AJ4" s="171"/>
      <c r="AK4" s="171"/>
      <c r="AL4" s="171"/>
      <c r="AM4" s="171"/>
      <c r="AN4" s="171"/>
      <c r="AO4" s="171"/>
      <c r="AP4" s="171"/>
      <c r="AQ4" s="171"/>
      <c r="AR4" s="171"/>
      <c r="AS4" s="172"/>
      <c r="AT4" s="166" t="s">
        <v>108</v>
      </c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 t="s">
        <v>109</v>
      </c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70" t="s">
        <v>110</v>
      </c>
      <c r="BQ4" s="171"/>
      <c r="BR4" s="171"/>
      <c r="BS4" s="171"/>
      <c r="BT4" s="171"/>
      <c r="BU4" s="171"/>
      <c r="BV4" s="171"/>
      <c r="BW4" s="171"/>
      <c r="BX4" s="171"/>
      <c r="BY4" s="171"/>
      <c r="BZ4" s="172"/>
      <c r="CA4" s="165" t="s">
        <v>111</v>
      </c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6" t="s">
        <v>112</v>
      </c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 t="s">
        <v>113</v>
      </c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 t="s">
        <v>114</v>
      </c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70" t="s">
        <v>115</v>
      </c>
      <c r="DT4" s="171"/>
      <c r="DU4" s="171"/>
      <c r="DV4" s="171"/>
      <c r="DW4" s="171"/>
      <c r="DX4" s="171"/>
      <c r="DY4" s="171"/>
      <c r="DZ4" s="171"/>
      <c r="EA4" s="171"/>
      <c r="EB4" s="171"/>
      <c r="EC4" s="172"/>
      <c r="ED4" s="165" t="s">
        <v>116</v>
      </c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 t="s">
        <v>117</v>
      </c>
      <c r="EP4" s="165"/>
      <c r="EQ4" s="165"/>
      <c r="ER4" s="165"/>
      <c r="ES4" s="165"/>
      <c r="ET4" s="165"/>
      <c r="EU4" s="165"/>
      <c r="EV4" s="165"/>
      <c r="EW4" s="165"/>
      <c r="EX4" s="165"/>
      <c r="EY4" s="165"/>
    </row>
    <row r="5" spans="1:15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153</v>
      </c>
      <c r="AU5" s="52" t="s">
        <v>143</v>
      </c>
      <c r="AV5" s="52" t="s">
        <v>154</v>
      </c>
      <c r="AW5" s="52" t="s">
        <v>145</v>
      </c>
      <c r="AX5" s="52" t="s">
        <v>146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142</v>
      </c>
      <c r="BF5" s="52" t="s">
        <v>155</v>
      </c>
      <c r="BG5" s="52" t="s">
        <v>154</v>
      </c>
      <c r="BH5" s="52" t="s">
        <v>145</v>
      </c>
      <c r="BI5" s="52" t="s">
        <v>146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153</v>
      </c>
      <c r="BQ5" s="52" t="s">
        <v>143</v>
      </c>
      <c r="BR5" s="52" t="s">
        <v>144</v>
      </c>
      <c r="BS5" s="52" t="s">
        <v>156</v>
      </c>
      <c r="BT5" s="52" t="s">
        <v>146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153</v>
      </c>
      <c r="CB5" s="52" t="s">
        <v>155</v>
      </c>
      <c r="CC5" s="52" t="s">
        <v>144</v>
      </c>
      <c r="CD5" s="52" t="s">
        <v>145</v>
      </c>
      <c r="CE5" s="52" t="s">
        <v>146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153</v>
      </c>
      <c r="CM5" s="52" t="s">
        <v>143</v>
      </c>
      <c r="CN5" s="52" t="s">
        <v>144</v>
      </c>
      <c r="CO5" s="52" t="s">
        <v>145</v>
      </c>
      <c r="CP5" s="52" t="s">
        <v>157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153</v>
      </c>
      <c r="CX5" s="52" t="s">
        <v>143</v>
      </c>
      <c r="CY5" s="52" t="s">
        <v>154</v>
      </c>
      <c r="CZ5" s="52" t="s">
        <v>156</v>
      </c>
      <c r="DA5" s="52" t="s">
        <v>146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142</v>
      </c>
      <c r="DI5" s="52" t="s">
        <v>143</v>
      </c>
      <c r="DJ5" s="52" t="s">
        <v>154</v>
      </c>
      <c r="DK5" s="52" t="s">
        <v>145</v>
      </c>
      <c r="DL5" s="52" t="s">
        <v>146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142</v>
      </c>
      <c r="DT5" s="52" t="s">
        <v>143</v>
      </c>
      <c r="DU5" s="52" t="s">
        <v>144</v>
      </c>
      <c r="DV5" s="52" t="s">
        <v>145</v>
      </c>
      <c r="DW5" s="52" t="s">
        <v>157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153</v>
      </c>
      <c r="EE5" s="52" t="s">
        <v>143</v>
      </c>
      <c r="EF5" s="52" t="s">
        <v>154</v>
      </c>
      <c r="EG5" s="52" t="s">
        <v>156</v>
      </c>
      <c r="EH5" s="52" t="s">
        <v>146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158</v>
      </c>
      <c r="EO5" s="52" t="s">
        <v>153</v>
      </c>
      <c r="EP5" s="52" t="s">
        <v>155</v>
      </c>
      <c r="EQ5" s="52" t="s">
        <v>154</v>
      </c>
      <c r="ER5" s="52" t="s">
        <v>156</v>
      </c>
      <c r="ES5" s="52" t="s">
        <v>157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>
      <c r="A6" s="38" t="s">
        <v>159</v>
      </c>
      <c r="B6" s="53">
        <f>B8</f>
        <v>2021</v>
      </c>
      <c r="C6" s="53">
        <f t="shared" ref="C6:M6" si="2">C8</f>
        <v>30007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5</v>
      </c>
      <c r="H6" s="167" t="str">
        <f>IF(H8&lt;&gt;I8,H8,"")&amp;IF(I8&lt;&gt;J8,I8,"")&amp;"　"&amp;J8</f>
        <v>岩手県　宮古病院</v>
      </c>
      <c r="I6" s="168"/>
      <c r="J6" s="169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300床以上～400床未満</v>
      </c>
      <c r="O6" s="53" t="str">
        <f>O8</f>
        <v>自治体職員</v>
      </c>
      <c r="P6" s="53" t="str">
        <f>P8</f>
        <v>直営</v>
      </c>
      <c r="Q6" s="54">
        <f t="shared" ref="Q6:AH6" si="3">Q8</f>
        <v>20</v>
      </c>
      <c r="R6" s="53" t="str">
        <f t="shared" si="3"/>
        <v>対象</v>
      </c>
      <c r="S6" s="53" t="str">
        <f t="shared" si="3"/>
        <v>透 訓 ガ</v>
      </c>
      <c r="T6" s="53" t="str">
        <f t="shared" si="3"/>
        <v>救 臨 が 感 災 地 輪</v>
      </c>
      <c r="U6" s="54">
        <f>U8</f>
        <v>1206479</v>
      </c>
      <c r="V6" s="54">
        <f>V8</f>
        <v>23890</v>
      </c>
      <c r="W6" s="53" t="str">
        <f>W8</f>
        <v>-</v>
      </c>
      <c r="X6" s="53" t="str">
        <f t="shared" ref="X6" si="4">X8</f>
        <v>第２種該当</v>
      </c>
      <c r="Y6" s="53" t="str">
        <f t="shared" si="3"/>
        <v>１０：１</v>
      </c>
      <c r="Z6" s="54">
        <f t="shared" si="3"/>
        <v>320</v>
      </c>
      <c r="AA6" s="54" t="str">
        <f t="shared" si="3"/>
        <v>-</v>
      </c>
      <c r="AB6" s="54">
        <f t="shared" si="3"/>
        <v>10</v>
      </c>
      <c r="AC6" s="54" t="str">
        <f t="shared" si="3"/>
        <v>-</v>
      </c>
      <c r="AD6" s="54">
        <f t="shared" si="3"/>
        <v>4</v>
      </c>
      <c r="AE6" s="54">
        <f t="shared" si="3"/>
        <v>334</v>
      </c>
      <c r="AF6" s="54">
        <f t="shared" si="3"/>
        <v>265</v>
      </c>
      <c r="AG6" s="54" t="str">
        <f t="shared" si="3"/>
        <v>-</v>
      </c>
      <c r="AH6" s="54">
        <f t="shared" si="3"/>
        <v>265</v>
      </c>
      <c r="AI6" s="55">
        <f>IF(AI8="-",NA(),AI8)</f>
        <v>100.4</v>
      </c>
      <c r="AJ6" s="55">
        <f t="shared" ref="AJ6:AR6" si="5">IF(AJ8="-",NA(),AJ8)</f>
        <v>101.7</v>
      </c>
      <c r="AK6" s="55">
        <f t="shared" si="5"/>
        <v>103.1</v>
      </c>
      <c r="AL6" s="55">
        <f t="shared" si="5"/>
        <v>104.1</v>
      </c>
      <c r="AM6" s="55">
        <f t="shared" si="5"/>
        <v>102</v>
      </c>
      <c r="AN6" s="55">
        <f t="shared" si="5"/>
        <v>97</v>
      </c>
      <c r="AO6" s="55">
        <f t="shared" si="5"/>
        <v>97.8</v>
      </c>
      <c r="AP6" s="55">
        <f t="shared" si="5"/>
        <v>97</v>
      </c>
      <c r="AQ6" s="55">
        <f t="shared" si="5"/>
        <v>102.4</v>
      </c>
      <c r="AR6" s="55">
        <f t="shared" si="5"/>
        <v>107.2</v>
      </c>
      <c r="AS6" s="55" t="str">
        <f>IF(AS8="-","【-】","【"&amp;SUBSTITUTE(TEXT(AS8,"#,##0.0"),"-","△")&amp;"】")</f>
        <v>【106.2】</v>
      </c>
      <c r="AT6" s="55">
        <f>IF(AT8="-",NA(),AT8)</f>
        <v>89.8</v>
      </c>
      <c r="AU6" s="55">
        <f t="shared" ref="AU6:BC6" si="6">IF(AU8="-",NA(),AU8)</f>
        <v>92.3</v>
      </c>
      <c r="AV6" s="55">
        <f t="shared" si="6"/>
        <v>94.2</v>
      </c>
      <c r="AW6" s="55">
        <f t="shared" si="6"/>
        <v>91.6</v>
      </c>
      <c r="AX6" s="55">
        <f t="shared" si="6"/>
        <v>90.9</v>
      </c>
      <c r="AY6" s="55">
        <f t="shared" si="6"/>
        <v>89.6</v>
      </c>
      <c r="AZ6" s="55">
        <f t="shared" si="6"/>
        <v>89.7</v>
      </c>
      <c r="BA6" s="55">
        <f t="shared" si="6"/>
        <v>89.3</v>
      </c>
      <c r="BB6" s="55">
        <f t="shared" si="6"/>
        <v>84.1</v>
      </c>
      <c r="BC6" s="55">
        <f t="shared" si="6"/>
        <v>86.3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0</v>
      </c>
      <c r="BJ6" s="55">
        <f t="shared" si="7"/>
        <v>80.7</v>
      </c>
      <c r="BK6" s="55">
        <f t="shared" si="7"/>
        <v>75.900000000000006</v>
      </c>
      <c r="BL6" s="55">
        <f t="shared" si="7"/>
        <v>75.099999999999994</v>
      </c>
      <c r="BM6" s="55">
        <f t="shared" si="7"/>
        <v>83.2</v>
      </c>
      <c r="BN6" s="55">
        <f t="shared" si="7"/>
        <v>84.6</v>
      </c>
      <c r="BO6" s="55" t="str">
        <f>IF(BO8="-","【-】","【"&amp;SUBSTITUTE(TEXT(BO8,"#,##0.0"),"-","△")&amp;"】")</f>
        <v>【70.7】</v>
      </c>
      <c r="BP6" s="55">
        <f>IF(BP8="-",NA(),BP8)</f>
        <v>64.400000000000006</v>
      </c>
      <c r="BQ6" s="55">
        <f t="shared" ref="BQ6:BY6" si="8">IF(BQ8="-",NA(),BQ8)</f>
        <v>64.7</v>
      </c>
      <c r="BR6" s="55">
        <f t="shared" si="8"/>
        <v>66.099999999999994</v>
      </c>
      <c r="BS6" s="55">
        <f t="shared" si="8"/>
        <v>63.2</v>
      </c>
      <c r="BT6" s="55">
        <f t="shared" si="8"/>
        <v>63.3</v>
      </c>
      <c r="BU6" s="55">
        <f t="shared" si="8"/>
        <v>73.5</v>
      </c>
      <c r="BV6" s="55">
        <f t="shared" si="8"/>
        <v>74.099999999999994</v>
      </c>
      <c r="BW6" s="55">
        <f t="shared" si="8"/>
        <v>74.400000000000006</v>
      </c>
      <c r="BX6" s="55">
        <f t="shared" si="8"/>
        <v>66.5</v>
      </c>
      <c r="BY6" s="55">
        <f t="shared" si="8"/>
        <v>66.8</v>
      </c>
      <c r="BZ6" s="55" t="str">
        <f>IF(BZ8="-","【-】","【"&amp;SUBSTITUTE(TEXT(BZ8,"#,##0.0"),"-","△")&amp;"】")</f>
        <v>【67.1】</v>
      </c>
      <c r="CA6" s="56">
        <f>IF(CA8="-",NA(),CA8)</f>
        <v>41233</v>
      </c>
      <c r="CB6" s="56">
        <f t="shared" ref="CB6:CJ6" si="9">IF(CB8="-",NA(),CB8)</f>
        <v>44882</v>
      </c>
      <c r="CC6" s="56">
        <f t="shared" si="9"/>
        <v>44793</v>
      </c>
      <c r="CD6" s="56">
        <f t="shared" si="9"/>
        <v>46164</v>
      </c>
      <c r="CE6" s="56">
        <f t="shared" si="9"/>
        <v>46305</v>
      </c>
      <c r="CF6" s="56">
        <f t="shared" si="9"/>
        <v>50958</v>
      </c>
      <c r="CG6" s="56">
        <f t="shared" si="9"/>
        <v>52405</v>
      </c>
      <c r="CH6" s="56">
        <f t="shared" si="9"/>
        <v>53523</v>
      </c>
      <c r="CI6" s="56">
        <f t="shared" si="9"/>
        <v>57368</v>
      </c>
      <c r="CJ6" s="56">
        <f t="shared" si="9"/>
        <v>59838</v>
      </c>
      <c r="CK6" s="55" t="str">
        <f>IF(CK8="-","【-】","【"&amp;SUBSTITUTE(TEXT(CK8,"#,##0"),"-","△")&amp;"】")</f>
        <v>【59,287】</v>
      </c>
      <c r="CL6" s="56">
        <f>IF(CL8="-",NA(),CL8)</f>
        <v>14190</v>
      </c>
      <c r="CM6" s="56">
        <f t="shared" ref="CM6:CU6" si="10">IF(CM8="-",NA(),CM8)</f>
        <v>14322</v>
      </c>
      <c r="CN6" s="56">
        <f t="shared" si="10"/>
        <v>16057</v>
      </c>
      <c r="CO6" s="56">
        <f t="shared" si="10"/>
        <v>16764</v>
      </c>
      <c r="CP6" s="56">
        <f t="shared" si="10"/>
        <v>16689</v>
      </c>
      <c r="CQ6" s="56">
        <f t="shared" si="10"/>
        <v>13792</v>
      </c>
      <c r="CR6" s="56">
        <f t="shared" si="10"/>
        <v>14290</v>
      </c>
      <c r="CS6" s="56">
        <f t="shared" si="10"/>
        <v>15111</v>
      </c>
      <c r="CT6" s="56">
        <f t="shared" si="10"/>
        <v>15986</v>
      </c>
      <c r="CU6" s="56">
        <f t="shared" si="10"/>
        <v>16421</v>
      </c>
      <c r="CV6" s="55" t="str">
        <f>IF(CV8="-","【-】","【"&amp;SUBSTITUTE(TEXT(CV8,"#,##0"),"-","△")&amp;"】")</f>
        <v>【17,202】</v>
      </c>
      <c r="CW6" s="55">
        <f>IF(CW8="-",NA(),CW8)</f>
        <v>61.4</v>
      </c>
      <c r="CX6" s="55">
        <f t="shared" ref="CX6:DF6" si="11">IF(CX8="-",NA(),CX8)</f>
        <v>59.4</v>
      </c>
      <c r="CY6" s="55">
        <f t="shared" si="11"/>
        <v>57.2</v>
      </c>
      <c r="CZ6" s="55">
        <f t="shared" si="11"/>
        <v>60.6</v>
      </c>
      <c r="DA6" s="55">
        <f t="shared" si="11"/>
        <v>60.4</v>
      </c>
      <c r="DB6" s="55">
        <f t="shared" si="11"/>
        <v>56.1</v>
      </c>
      <c r="DC6" s="55">
        <f t="shared" si="11"/>
        <v>56</v>
      </c>
      <c r="DD6" s="55">
        <f t="shared" si="11"/>
        <v>56.2</v>
      </c>
      <c r="DE6" s="55">
        <f t="shared" si="11"/>
        <v>60.8</v>
      </c>
      <c r="DF6" s="55">
        <f t="shared" si="11"/>
        <v>57.4</v>
      </c>
      <c r="DG6" s="55" t="str">
        <f>IF(DG8="-","【-】","【"&amp;SUBSTITUTE(TEXT(DG8,"#,##0.0"),"-","△")&amp;"】")</f>
        <v>【56.4】</v>
      </c>
      <c r="DH6" s="55">
        <f>IF(DH8="-",NA(),DH8)</f>
        <v>22.8</v>
      </c>
      <c r="DI6" s="55">
        <f t="shared" ref="DI6:DQ6" si="12">IF(DI8="-",NA(),DI8)</f>
        <v>23</v>
      </c>
      <c r="DJ6" s="55">
        <f t="shared" si="12"/>
        <v>23.5</v>
      </c>
      <c r="DK6" s="55">
        <f t="shared" si="12"/>
        <v>22.8</v>
      </c>
      <c r="DL6" s="55">
        <f t="shared" si="12"/>
        <v>23.2</v>
      </c>
      <c r="DM6" s="55">
        <f t="shared" si="12"/>
        <v>23.9</v>
      </c>
      <c r="DN6" s="55">
        <f t="shared" si="12"/>
        <v>23.6</v>
      </c>
      <c r="DO6" s="55">
        <f t="shared" si="12"/>
        <v>24.2</v>
      </c>
      <c r="DP6" s="55">
        <f t="shared" si="12"/>
        <v>24.1</v>
      </c>
      <c r="DQ6" s="55">
        <f t="shared" si="12"/>
        <v>23.9</v>
      </c>
      <c r="DR6" s="55" t="str">
        <f>IF(DR8="-","【-】","【"&amp;SUBSTITUTE(TEXT(DR8,"#,##0.0"),"-","△")&amp;"】")</f>
        <v>【24.8】</v>
      </c>
      <c r="DS6" s="55">
        <f>IF(DS8="-",NA(),DS8)</f>
        <v>31.4</v>
      </c>
      <c r="DT6" s="55">
        <f t="shared" ref="DT6:EB6" si="13">IF(DT8="-",NA(),DT8)</f>
        <v>33.200000000000003</v>
      </c>
      <c r="DU6" s="55">
        <f t="shared" si="13"/>
        <v>35.200000000000003</v>
      </c>
      <c r="DV6" s="55">
        <f t="shared" si="13"/>
        <v>35.9</v>
      </c>
      <c r="DW6" s="55">
        <f t="shared" si="13"/>
        <v>38.200000000000003</v>
      </c>
      <c r="DX6" s="55">
        <f t="shared" si="13"/>
        <v>50.9</v>
      </c>
      <c r="DY6" s="55">
        <f t="shared" si="13"/>
        <v>51.9</v>
      </c>
      <c r="DZ6" s="55">
        <f t="shared" si="13"/>
        <v>52.9</v>
      </c>
      <c r="EA6" s="55">
        <f t="shared" si="13"/>
        <v>54.3</v>
      </c>
      <c r="EB6" s="55">
        <f t="shared" si="13"/>
        <v>54.9</v>
      </c>
      <c r="EC6" s="55" t="str">
        <f>IF(EC8="-","【-】","【"&amp;SUBSTITUTE(TEXT(EC8,"#,##0.0"),"-","△")&amp;"】")</f>
        <v>【56.0】</v>
      </c>
      <c r="ED6" s="55">
        <f>IF(ED8="-",NA(),ED8)</f>
        <v>35.4</v>
      </c>
      <c r="EE6" s="55">
        <f t="shared" ref="EE6:EM6" si="14">IF(EE8="-",NA(),EE8)</f>
        <v>39.200000000000003</v>
      </c>
      <c r="EF6" s="55">
        <f t="shared" si="14"/>
        <v>43.1</v>
      </c>
      <c r="EG6" s="55">
        <f t="shared" si="14"/>
        <v>42.2</v>
      </c>
      <c r="EH6" s="55">
        <f t="shared" si="14"/>
        <v>49.4</v>
      </c>
      <c r="EI6" s="55">
        <f t="shared" si="14"/>
        <v>66.8</v>
      </c>
      <c r="EJ6" s="55">
        <f t="shared" si="14"/>
        <v>68.2</v>
      </c>
      <c r="EK6" s="55">
        <f t="shared" si="14"/>
        <v>69.400000000000006</v>
      </c>
      <c r="EL6" s="55">
        <f t="shared" si="14"/>
        <v>69.900000000000006</v>
      </c>
      <c r="EM6" s="55">
        <f t="shared" si="14"/>
        <v>68.8</v>
      </c>
      <c r="EN6" s="55" t="str">
        <f>IF(EN8="-","【-】","【"&amp;SUBSTITUTE(TEXT(EN8,"#,##0.0"),"-","△")&amp;"】")</f>
        <v>【70.7】</v>
      </c>
      <c r="EO6" s="56">
        <f>IF(EO8="-",NA(),EO8)</f>
        <v>47865611</v>
      </c>
      <c r="EP6" s="56">
        <f t="shared" ref="EP6:EX6" si="15">IF(EP8="-",NA(),EP8)</f>
        <v>48819722</v>
      </c>
      <c r="EQ6" s="56">
        <f t="shared" si="15"/>
        <v>49065961</v>
      </c>
      <c r="ER6" s="56">
        <f t="shared" si="15"/>
        <v>50713533</v>
      </c>
      <c r="ES6" s="56">
        <f t="shared" si="15"/>
        <v>49323302</v>
      </c>
      <c r="ET6" s="56">
        <f t="shared" si="15"/>
        <v>47082778</v>
      </c>
      <c r="EU6" s="56">
        <f t="shared" si="15"/>
        <v>48918364</v>
      </c>
      <c r="EV6" s="56">
        <f t="shared" si="15"/>
        <v>49696718</v>
      </c>
      <c r="EW6" s="56">
        <f t="shared" si="15"/>
        <v>50234873</v>
      </c>
      <c r="EX6" s="56">
        <f t="shared" si="15"/>
        <v>50294422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160</v>
      </c>
      <c r="B7" s="53">
        <f t="shared" ref="B7:AH7" si="16">B8</f>
        <v>2021</v>
      </c>
      <c r="C7" s="53">
        <f t="shared" si="16"/>
        <v>30007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5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300床以上～400床未満</v>
      </c>
      <c r="O7" s="53" t="str">
        <f>O8</f>
        <v>自治体職員</v>
      </c>
      <c r="P7" s="53" t="str">
        <f>P8</f>
        <v>直営</v>
      </c>
      <c r="Q7" s="54">
        <f t="shared" si="16"/>
        <v>20</v>
      </c>
      <c r="R7" s="53" t="str">
        <f t="shared" si="16"/>
        <v>対象</v>
      </c>
      <c r="S7" s="53" t="str">
        <f t="shared" si="16"/>
        <v>透 訓 ガ</v>
      </c>
      <c r="T7" s="53" t="str">
        <f t="shared" si="16"/>
        <v>救 臨 が 感 災 地 輪</v>
      </c>
      <c r="U7" s="54">
        <f>U8</f>
        <v>1206479</v>
      </c>
      <c r="V7" s="54">
        <f>V8</f>
        <v>23890</v>
      </c>
      <c r="W7" s="53" t="str">
        <f>W8</f>
        <v>-</v>
      </c>
      <c r="X7" s="53" t="str">
        <f t="shared" si="16"/>
        <v>第２種該当</v>
      </c>
      <c r="Y7" s="53" t="str">
        <f t="shared" si="16"/>
        <v>１０：１</v>
      </c>
      <c r="Z7" s="54">
        <f t="shared" si="16"/>
        <v>320</v>
      </c>
      <c r="AA7" s="54" t="str">
        <f t="shared" si="16"/>
        <v>-</v>
      </c>
      <c r="AB7" s="54">
        <f t="shared" si="16"/>
        <v>10</v>
      </c>
      <c r="AC7" s="54" t="str">
        <f t="shared" si="16"/>
        <v>-</v>
      </c>
      <c r="AD7" s="54">
        <f t="shared" si="16"/>
        <v>4</v>
      </c>
      <c r="AE7" s="54">
        <f t="shared" si="16"/>
        <v>334</v>
      </c>
      <c r="AF7" s="54">
        <f t="shared" si="16"/>
        <v>265</v>
      </c>
      <c r="AG7" s="54" t="str">
        <f t="shared" si="16"/>
        <v>-</v>
      </c>
      <c r="AH7" s="54">
        <f t="shared" si="16"/>
        <v>265</v>
      </c>
      <c r="AI7" s="55">
        <f>AI8</f>
        <v>100.4</v>
      </c>
      <c r="AJ7" s="55">
        <f t="shared" ref="AJ7:AR7" si="17">AJ8</f>
        <v>101.7</v>
      </c>
      <c r="AK7" s="55">
        <f t="shared" si="17"/>
        <v>103.1</v>
      </c>
      <c r="AL7" s="55">
        <f t="shared" si="17"/>
        <v>104.1</v>
      </c>
      <c r="AM7" s="55">
        <f t="shared" si="17"/>
        <v>102</v>
      </c>
      <c r="AN7" s="55">
        <f t="shared" si="17"/>
        <v>97</v>
      </c>
      <c r="AO7" s="55">
        <f t="shared" si="17"/>
        <v>97.8</v>
      </c>
      <c r="AP7" s="55">
        <f t="shared" si="17"/>
        <v>97</v>
      </c>
      <c r="AQ7" s="55">
        <f t="shared" si="17"/>
        <v>102.4</v>
      </c>
      <c r="AR7" s="55">
        <f t="shared" si="17"/>
        <v>107.2</v>
      </c>
      <c r="AS7" s="55"/>
      <c r="AT7" s="55">
        <f>AT8</f>
        <v>89.8</v>
      </c>
      <c r="AU7" s="55">
        <f t="shared" ref="AU7:BC7" si="18">AU8</f>
        <v>92.3</v>
      </c>
      <c r="AV7" s="55">
        <f t="shared" si="18"/>
        <v>94.2</v>
      </c>
      <c r="AW7" s="55">
        <f t="shared" si="18"/>
        <v>91.6</v>
      </c>
      <c r="AX7" s="55">
        <f t="shared" si="18"/>
        <v>90.9</v>
      </c>
      <c r="AY7" s="55">
        <f t="shared" si="18"/>
        <v>89.6</v>
      </c>
      <c r="AZ7" s="55">
        <f t="shared" si="18"/>
        <v>89.7</v>
      </c>
      <c r="BA7" s="55">
        <f t="shared" si="18"/>
        <v>89.3</v>
      </c>
      <c r="BB7" s="55">
        <f t="shared" si="18"/>
        <v>84.1</v>
      </c>
      <c r="BC7" s="55">
        <f t="shared" si="18"/>
        <v>86.3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0</v>
      </c>
      <c r="BJ7" s="55">
        <f t="shared" si="19"/>
        <v>80.7</v>
      </c>
      <c r="BK7" s="55">
        <f t="shared" si="19"/>
        <v>75.900000000000006</v>
      </c>
      <c r="BL7" s="55">
        <f t="shared" si="19"/>
        <v>75.099999999999994</v>
      </c>
      <c r="BM7" s="55">
        <f t="shared" si="19"/>
        <v>83.2</v>
      </c>
      <c r="BN7" s="55">
        <f t="shared" si="19"/>
        <v>84.6</v>
      </c>
      <c r="BO7" s="55"/>
      <c r="BP7" s="55">
        <f>BP8</f>
        <v>64.400000000000006</v>
      </c>
      <c r="BQ7" s="55">
        <f t="shared" ref="BQ7:BY7" si="20">BQ8</f>
        <v>64.7</v>
      </c>
      <c r="BR7" s="55">
        <f t="shared" si="20"/>
        <v>66.099999999999994</v>
      </c>
      <c r="BS7" s="55">
        <f t="shared" si="20"/>
        <v>63.2</v>
      </c>
      <c r="BT7" s="55">
        <f t="shared" si="20"/>
        <v>63.3</v>
      </c>
      <c r="BU7" s="55">
        <f t="shared" si="20"/>
        <v>73.5</v>
      </c>
      <c r="BV7" s="55">
        <f t="shared" si="20"/>
        <v>74.099999999999994</v>
      </c>
      <c r="BW7" s="55">
        <f t="shared" si="20"/>
        <v>74.400000000000006</v>
      </c>
      <c r="BX7" s="55">
        <f t="shared" si="20"/>
        <v>66.5</v>
      </c>
      <c r="BY7" s="55">
        <f t="shared" si="20"/>
        <v>66.8</v>
      </c>
      <c r="BZ7" s="55"/>
      <c r="CA7" s="56">
        <f>CA8</f>
        <v>41233</v>
      </c>
      <c r="CB7" s="56">
        <f t="shared" ref="CB7:CJ7" si="21">CB8</f>
        <v>44882</v>
      </c>
      <c r="CC7" s="56">
        <f t="shared" si="21"/>
        <v>44793</v>
      </c>
      <c r="CD7" s="56">
        <f t="shared" si="21"/>
        <v>46164</v>
      </c>
      <c r="CE7" s="56">
        <f t="shared" si="21"/>
        <v>46305</v>
      </c>
      <c r="CF7" s="56">
        <f t="shared" si="21"/>
        <v>50958</v>
      </c>
      <c r="CG7" s="56">
        <f t="shared" si="21"/>
        <v>52405</v>
      </c>
      <c r="CH7" s="56">
        <f t="shared" si="21"/>
        <v>53523</v>
      </c>
      <c r="CI7" s="56">
        <f t="shared" si="21"/>
        <v>57368</v>
      </c>
      <c r="CJ7" s="56">
        <f t="shared" si="21"/>
        <v>59838</v>
      </c>
      <c r="CK7" s="55"/>
      <c r="CL7" s="56">
        <f>CL8</f>
        <v>14190</v>
      </c>
      <c r="CM7" s="56">
        <f t="shared" ref="CM7:CU7" si="22">CM8</f>
        <v>14322</v>
      </c>
      <c r="CN7" s="56">
        <f t="shared" si="22"/>
        <v>16057</v>
      </c>
      <c r="CO7" s="56">
        <f t="shared" si="22"/>
        <v>16764</v>
      </c>
      <c r="CP7" s="56">
        <f t="shared" si="22"/>
        <v>16689</v>
      </c>
      <c r="CQ7" s="56">
        <f t="shared" si="22"/>
        <v>13792</v>
      </c>
      <c r="CR7" s="56">
        <f t="shared" si="22"/>
        <v>14290</v>
      </c>
      <c r="CS7" s="56">
        <f t="shared" si="22"/>
        <v>15111</v>
      </c>
      <c r="CT7" s="56">
        <f t="shared" si="22"/>
        <v>15986</v>
      </c>
      <c r="CU7" s="56">
        <f t="shared" si="22"/>
        <v>16421</v>
      </c>
      <c r="CV7" s="55"/>
      <c r="CW7" s="55">
        <f>CW8</f>
        <v>61.4</v>
      </c>
      <c r="CX7" s="55">
        <f t="shared" ref="CX7:DF7" si="23">CX8</f>
        <v>59.4</v>
      </c>
      <c r="CY7" s="55">
        <f t="shared" si="23"/>
        <v>57.2</v>
      </c>
      <c r="CZ7" s="55">
        <f t="shared" si="23"/>
        <v>60.6</v>
      </c>
      <c r="DA7" s="55">
        <f t="shared" si="23"/>
        <v>60.4</v>
      </c>
      <c r="DB7" s="55">
        <f t="shared" si="23"/>
        <v>56.1</v>
      </c>
      <c r="DC7" s="55">
        <f t="shared" si="23"/>
        <v>56</v>
      </c>
      <c r="DD7" s="55">
        <f t="shared" si="23"/>
        <v>56.2</v>
      </c>
      <c r="DE7" s="55">
        <f t="shared" si="23"/>
        <v>60.8</v>
      </c>
      <c r="DF7" s="55">
        <f t="shared" si="23"/>
        <v>57.4</v>
      </c>
      <c r="DG7" s="55"/>
      <c r="DH7" s="55">
        <f>DH8</f>
        <v>22.8</v>
      </c>
      <c r="DI7" s="55">
        <f t="shared" ref="DI7:DQ7" si="24">DI8</f>
        <v>23</v>
      </c>
      <c r="DJ7" s="55">
        <f t="shared" si="24"/>
        <v>23.5</v>
      </c>
      <c r="DK7" s="55">
        <f t="shared" si="24"/>
        <v>22.8</v>
      </c>
      <c r="DL7" s="55">
        <f t="shared" si="24"/>
        <v>23.2</v>
      </c>
      <c r="DM7" s="55">
        <f t="shared" si="24"/>
        <v>23.9</v>
      </c>
      <c r="DN7" s="55">
        <f t="shared" si="24"/>
        <v>23.6</v>
      </c>
      <c r="DO7" s="55">
        <f t="shared" si="24"/>
        <v>24.2</v>
      </c>
      <c r="DP7" s="55">
        <f t="shared" si="24"/>
        <v>24.1</v>
      </c>
      <c r="DQ7" s="55">
        <f t="shared" si="24"/>
        <v>23.9</v>
      </c>
      <c r="DR7" s="55"/>
      <c r="DS7" s="55">
        <f>DS8</f>
        <v>31.4</v>
      </c>
      <c r="DT7" s="55">
        <f t="shared" ref="DT7:EB7" si="25">DT8</f>
        <v>33.200000000000003</v>
      </c>
      <c r="DU7" s="55">
        <f t="shared" si="25"/>
        <v>35.200000000000003</v>
      </c>
      <c r="DV7" s="55">
        <f t="shared" si="25"/>
        <v>35.9</v>
      </c>
      <c r="DW7" s="55">
        <f t="shared" si="25"/>
        <v>38.200000000000003</v>
      </c>
      <c r="DX7" s="55">
        <f t="shared" si="25"/>
        <v>50.9</v>
      </c>
      <c r="DY7" s="55">
        <f t="shared" si="25"/>
        <v>51.9</v>
      </c>
      <c r="DZ7" s="55">
        <f t="shared" si="25"/>
        <v>52.9</v>
      </c>
      <c r="EA7" s="55">
        <f t="shared" si="25"/>
        <v>54.3</v>
      </c>
      <c r="EB7" s="55">
        <f t="shared" si="25"/>
        <v>54.9</v>
      </c>
      <c r="EC7" s="55"/>
      <c r="ED7" s="55">
        <f>ED8</f>
        <v>35.4</v>
      </c>
      <c r="EE7" s="55">
        <f t="shared" ref="EE7:EM7" si="26">EE8</f>
        <v>39.200000000000003</v>
      </c>
      <c r="EF7" s="55">
        <f t="shared" si="26"/>
        <v>43.1</v>
      </c>
      <c r="EG7" s="55">
        <f t="shared" si="26"/>
        <v>42.2</v>
      </c>
      <c r="EH7" s="55">
        <f t="shared" si="26"/>
        <v>49.4</v>
      </c>
      <c r="EI7" s="55">
        <f t="shared" si="26"/>
        <v>66.8</v>
      </c>
      <c r="EJ7" s="55">
        <f t="shared" si="26"/>
        <v>68.2</v>
      </c>
      <c r="EK7" s="55">
        <f t="shared" si="26"/>
        <v>69.400000000000006</v>
      </c>
      <c r="EL7" s="55">
        <f t="shared" si="26"/>
        <v>69.900000000000006</v>
      </c>
      <c r="EM7" s="55">
        <f t="shared" si="26"/>
        <v>68.8</v>
      </c>
      <c r="EN7" s="55"/>
      <c r="EO7" s="56">
        <f>EO8</f>
        <v>47865611</v>
      </c>
      <c r="EP7" s="56">
        <f t="shared" ref="EP7:EX7" si="27">EP8</f>
        <v>48819722</v>
      </c>
      <c r="EQ7" s="56">
        <f t="shared" si="27"/>
        <v>49065961</v>
      </c>
      <c r="ER7" s="56">
        <f t="shared" si="27"/>
        <v>50713533</v>
      </c>
      <c r="ES7" s="56">
        <f t="shared" si="27"/>
        <v>49323302</v>
      </c>
      <c r="ET7" s="56">
        <f t="shared" si="27"/>
        <v>47082778</v>
      </c>
      <c r="EU7" s="56">
        <f t="shared" si="27"/>
        <v>48918364</v>
      </c>
      <c r="EV7" s="56">
        <f t="shared" si="27"/>
        <v>49696718</v>
      </c>
      <c r="EW7" s="56">
        <f t="shared" si="27"/>
        <v>50234873</v>
      </c>
      <c r="EX7" s="56">
        <f t="shared" si="27"/>
        <v>50294422</v>
      </c>
      <c r="EY7" s="56"/>
    </row>
    <row r="8" spans="1:155" s="57" customFormat="1">
      <c r="A8" s="38"/>
      <c r="B8" s="58">
        <v>2021</v>
      </c>
      <c r="C8" s="58">
        <v>30007</v>
      </c>
      <c r="D8" s="58">
        <v>46</v>
      </c>
      <c r="E8" s="58">
        <v>6</v>
      </c>
      <c r="F8" s="58">
        <v>0</v>
      </c>
      <c r="G8" s="58">
        <v>5</v>
      </c>
      <c r="H8" s="58" t="s">
        <v>161</v>
      </c>
      <c r="I8" s="58" t="s">
        <v>161</v>
      </c>
      <c r="J8" s="58" t="s">
        <v>162</v>
      </c>
      <c r="K8" s="58" t="s">
        <v>163</v>
      </c>
      <c r="L8" s="58" t="s">
        <v>164</v>
      </c>
      <c r="M8" s="58" t="s">
        <v>165</v>
      </c>
      <c r="N8" s="58" t="s">
        <v>166</v>
      </c>
      <c r="O8" s="58" t="s">
        <v>167</v>
      </c>
      <c r="P8" s="58" t="s">
        <v>168</v>
      </c>
      <c r="Q8" s="59">
        <v>20</v>
      </c>
      <c r="R8" s="58" t="s">
        <v>169</v>
      </c>
      <c r="S8" s="58" t="s">
        <v>170</v>
      </c>
      <c r="T8" s="58" t="s">
        <v>171</v>
      </c>
      <c r="U8" s="59">
        <v>1206479</v>
      </c>
      <c r="V8" s="59">
        <v>23890</v>
      </c>
      <c r="W8" s="58" t="s">
        <v>39</v>
      </c>
      <c r="X8" s="58" t="s">
        <v>172</v>
      </c>
      <c r="Y8" s="60" t="s">
        <v>173</v>
      </c>
      <c r="Z8" s="59">
        <v>320</v>
      </c>
      <c r="AA8" s="59" t="s">
        <v>39</v>
      </c>
      <c r="AB8" s="59">
        <v>10</v>
      </c>
      <c r="AC8" s="59" t="s">
        <v>39</v>
      </c>
      <c r="AD8" s="59">
        <v>4</v>
      </c>
      <c r="AE8" s="59">
        <v>334</v>
      </c>
      <c r="AF8" s="59">
        <v>265</v>
      </c>
      <c r="AG8" s="59" t="s">
        <v>39</v>
      </c>
      <c r="AH8" s="59">
        <v>265</v>
      </c>
      <c r="AI8" s="61">
        <v>100.4</v>
      </c>
      <c r="AJ8" s="61">
        <v>101.7</v>
      </c>
      <c r="AK8" s="61">
        <v>103.1</v>
      </c>
      <c r="AL8" s="61">
        <v>104.1</v>
      </c>
      <c r="AM8" s="61">
        <v>102</v>
      </c>
      <c r="AN8" s="61">
        <v>97</v>
      </c>
      <c r="AO8" s="61">
        <v>97.8</v>
      </c>
      <c r="AP8" s="61">
        <v>97</v>
      </c>
      <c r="AQ8" s="61">
        <v>102.4</v>
      </c>
      <c r="AR8" s="61">
        <v>107.2</v>
      </c>
      <c r="AS8" s="61">
        <v>106.2</v>
      </c>
      <c r="AT8" s="61">
        <v>89.8</v>
      </c>
      <c r="AU8" s="61">
        <v>92.3</v>
      </c>
      <c r="AV8" s="61">
        <v>94.2</v>
      </c>
      <c r="AW8" s="61">
        <v>91.6</v>
      </c>
      <c r="AX8" s="61">
        <v>90.9</v>
      </c>
      <c r="AY8" s="61">
        <v>89.6</v>
      </c>
      <c r="AZ8" s="61">
        <v>89.7</v>
      </c>
      <c r="BA8" s="61">
        <v>89.3</v>
      </c>
      <c r="BB8" s="61">
        <v>84.1</v>
      </c>
      <c r="BC8" s="61">
        <v>86.3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80.7</v>
      </c>
      <c r="BK8" s="62">
        <v>75.900000000000006</v>
      </c>
      <c r="BL8" s="62">
        <v>75.099999999999994</v>
      </c>
      <c r="BM8" s="62">
        <v>83.2</v>
      </c>
      <c r="BN8" s="62">
        <v>84.6</v>
      </c>
      <c r="BO8" s="62">
        <v>70.7</v>
      </c>
      <c r="BP8" s="61">
        <v>64.400000000000006</v>
      </c>
      <c r="BQ8" s="61">
        <v>64.7</v>
      </c>
      <c r="BR8" s="61">
        <v>66.099999999999994</v>
      </c>
      <c r="BS8" s="61">
        <v>63.2</v>
      </c>
      <c r="BT8" s="61">
        <v>63.3</v>
      </c>
      <c r="BU8" s="61">
        <v>73.5</v>
      </c>
      <c r="BV8" s="61">
        <v>74.099999999999994</v>
      </c>
      <c r="BW8" s="61">
        <v>74.400000000000006</v>
      </c>
      <c r="BX8" s="61">
        <v>66.5</v>
      </c>
      <c r="BY8" s="61">
        <v>66.8</v>
      </c>
      <c r="BZ8" s="61">
        <v>67.099999999999994</v>
      </c>
      <c r="CA8" s="62">
        <v>41233</v>
      </c>
      <c r="CB8" s="62">
        <v>44882</v>
      </c>
      <c r="CC8" s="62">
        <v>44793</v>
      </c>
      <c r="CD8" s="62">
        <v>46164</v>
      </c>
      <c r="CE8" s="62">
        <v>46305</v>
      </c>
      <c r="CF8" s="62">
        <v>50958</v>
      </c>
      <c r="CG8" s="62">
        <v>52405</v>
      </c>
      <c r="CH8" s="62">
        <v>53523</v>
      </c>
      <c r="CI8" s="62">
        <v>57368</v>
      </c>
      <c r="CJ8" s="62">
        <v>59838</v>
      </c>
      <c r="CK8" s="61">
        <v>59287</v>
      </c>
      <c r="CL8" s="62">
        <v>14190</v>
      </c>
      <c r="CM8" s="62">
        <v>14322</v>
      </c>
      <c r="CN8" s="62">
        <v>16057</v>
      </c>
      <c r="CO8" s="62">
        <v>16764</v>
      </c>
      <c r="CP8" s="62">
        <v>16689</v>
      </c>
      <c r="CQ8" s="62">
        <v>13792</v>
      </c>
      <c r="CR8" s="62">
        <v>14290</v>
      </c>
      <c r="CS8" s="62">
        <v>15111</v>
      </c>
      <c r="CT8" s="62">
        <v>15986</v>
      </c>
      <c r="CU8" s="62">
        <v>16421</v>
      </c>
      <c r="CV8" s="61">
        <v>17202</v>
      </c>
      <c r="CW8" s="62">
        <v>61.4</v>
      </c>
      <c r="CX8" s="62">
        <v>59.4</v>
      </c>
      <c r="CY8" s="62">
        <v>57.2</v>
      </c>
      <c r="CZ8" s="62">
        <v>60.6</v>
      </c>
      <c r="DA8" s="62">
        <v>60.4</v>
      </c>
      <c r="DB8" s="62">
        <v>56.1</v>
      </c>
      <c r="DC8" s="62">
        <v>56</v>
      </c>
      <c r="DD8" s="62">
        <v>56.2</v>
      </c>
      <c r="DE8" s="62">
        <v>60.8</v>
      </c>
      <c r="DF8" s="62">
        <v>57.4</v>
      </c>
      <c r="DG8" s="62">
        <v>56.4</v>
      </c>
      <c r="DH8" s="62">
        <v>22.8</v>
      </c>
      <c r="DI8" s="62">
        <v>23</v>
      </c>
      <c r="DJ8" s="62">
        <v>23.5</v>
      </c>
      <c r="DK8" s="62">
        <v>22.8</v>
      </c>
      <c r="DL8" s="62">
        <v>23.2</v>
      </c>
      <c r="DM8" s="62">
        <v>23.9</v>
      </c>
      <c r="DN8" s="62">
        <v>23.6</v>
      </c>
      <c r="DO8" s="62">
        <v>24.2</v>
      </c>
      <c r="DP8" s="62">
        <v>24.1</v>
      </c>
      <c r="DQ8" s="62">
        <v>23.9</v>
      </c>
      <c r="DR8" s="62">
        <v>24.8</v>
      </c>
      <c r="DS8" s="61">
        <v>31.4</v>
      </c>
      <c r="DT8" s="61">
        <v>33.200000000000003</v>
      </c>
      <c r="DU8" s="61">
        <v>35.200000000000003</v>
      </c>
      <c r="DV8" s="61">
        <v>35.9</v>
      </c>
      <c r="DW8" s="61">
        <v>38.200000000000003</v>
      </c>
      <c r="DX8" s="61">
        <v>50.9</v>
      </c>
      <c r="DY8" s="61">
        <v>51.9</v>
      </c>
      <c r="DZ8" s="61">
        <v>52.9</v>
      </c>
      <c r="EA8" s="61">
        <v>54.3</v>
      </c>
      <c r="EB8" s="61">
        <v>54.9</v>
      </c>
      <c r="EC8" s="61">
        <v>56</v>
      </c>
      <c r="ED8" s="61">
        <v>35.4</v>
      </c>
      <c r="EE8" s="61">
        <v>39.200000000000003</v>
      </c>
      <c r="EF8" s="61">
        <v>43.1</v>
      </c>
      <c r="EG8" s="61">
        <v>42.2</v>
      </c>
      <c r="EH8" s="61">
        <v>49.4</v>
      </c>
      <c r="EI8" s="61">
        <v>66.8</v>
      </c>
      <c r="EJ8" s="61">
        <v>68.2</v>
      </c>
      <c r="EK8" s="61">
        <v>69.400000000000006</v>
      </c>
      <c r="EL8" s="61">
        <v>69.900000000000006</v>
      </c>
      <c r="EM8" s="61">
        <v>68.8</v>
      </c>
      <c r="EN8" s="61">
        <v>70.7</v>
      </c>
      <c r="EO8" s="62">
        <v>47865611</v>
      </c>
      <c r="EP8" s="62">
        <v>48819722</v>
      </c>
      <c r="EQ8" s="62">
        <v>49065961</v>
      </c>
      <c r="ER8" s="62">
        <v>50713533</v>
      </c>
      <c r="ES8" s="62">
        <v>49323302</v>
      </c>
      <c r="ET8" s="62">
        <v>47082778</v>
      </c>
      <c r="EU8" s="62">
        <v>48918364</v>
      </c>
      <c r="EV8" s="62">
        <v>49696718</v>
      </c>
      <c r="EW8" s="62">
        <v>50234873</v>
      </c>
      <c r="EX8" s="62">
        <v>50294422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174</v>
      </c>
      <c r="C10" s="67" t="s">
        <v>175</v>
      </c>
      <c r="D10" s="67" t="s">
        <v>176</v>
      </c>
      <c r="E10" s="67" t="s">
        <v>177</v>
      </c>
      <c r="F10" s="67" t="s">
        <v>178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2022-12-01T02:16:33Z</dcterms:created>
  <dcterms:modified xsi:type="dcterms:W3CDTF">2023-01-23T06:12:24Z</dcterms:modified>
  <cp:category/>
</cp:coreProperties>
</file>