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5.51\disk1\12_流域下水道班\し_照会等\ざ_財政課\R4\21_令和３年度決算公営企業に係る経営比較分析表について\"/>
    </mc:Choice>
  </mc:AlternateContent>
  <workbookProtection workbookAlgorithmName="SHA-512" workbookHashValue="JrOCv8oLlO/517xyRG+yTFOGXjDr4X+wWQHJQP1sNc879NtC1bxw7BrmsP9miHla/I/o2UAMlJfWKhKAkW91mw==" workbookSaltValue="p/JCz5yeLFJqiBxA2oElU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<sst xmlns="http://schemas.openxmlformats.org/spreadsheetml/2006/main" count="275" uniqueCount="117">
  <si>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</si>
  <si>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</si>
  <si>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</si>
  <si>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</si>
  <si>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</si>
  <si>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</si>
  <si>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</si>
  <si>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</si>
  <si>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</si>
  <si>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</si>
  <si>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</si>
  <si>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</si>
  <si>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</si>
  <si>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</si>
  <si>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</si>
  <si>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</si>
  <si>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</si>
  <si>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</si>
  <si>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</si>
  <si>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</si>
  <si>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</si>
  <si>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</si>
  <si>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</si>
  <si>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</si>
  <si>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</si>
  <si>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</si>
  <si>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</si>
  <si>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</si>
  <si>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</si>
  <si>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</si>
  <si>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</si>
  <si>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</si>
  <si>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</si>
  <si>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</si>
  <si>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</si>
  <si>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</si>
  <si>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</si>
  <si>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</si>
  <si>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</si>
  <si>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</si>
  <si>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</si>
  <si>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</si>
  <si>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</si>
  <si>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</si>
  <si>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</si>
  <si>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</si>
  <si>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</si>
  <si>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</si>
  <si>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</si>
  <si>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</si>
  <si>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</si>
  <si>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</si>
  <si>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</si>
  <si>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</si>
  <si>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</si>
  <si>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</si>
  <si>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</si>
  <si>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</si>
  <si>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</si>
  <si>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</si>
  <si>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</si>
  <si>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</si>
  <si>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</si>
  <si>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</si>
  <si>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</si>
  <si>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</si>
  <si>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</si>
  <si>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</si>
  <si>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</si>
  <si>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</si>
  <si>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</si>
  <si>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</si>
  <si>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</si>
  <si>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</si>
  <si>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</si>
  <si>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</si>
  <si>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</si>
  <si>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</si>
  <si>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</si>
  <si>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</si>
  <si>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</si>
  <si>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</si>
  <si>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</si>
  <si>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</si>
  <si>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</si>
  <si>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</si>
  <si>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</si>
  <si>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</si>
  <si>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</si>
  <si>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</si>
  <si>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</si>
  <si>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</si>
  <si>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</si>
  <si>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</si>
  <si>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</si>
  <si>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</si>
  <si>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t>
  </si>
  <si>
    <t>法適用</t>
  </si>
  <si>
    <t>下水道事業</t>
  </si>
  <si>
    <t>流域下水道</t>
  </si>
  <si>
    <t>E1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</si>
  <si>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</si>
  <si>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</si>
  <si>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</si>
  <si>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</si>
  <si>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</si>
  <si>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</si>
  <si>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</si>
  <si>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</si>
  <si>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</si>
  <si>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</si>
  <si>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</si>
  <si>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</si>
  <si>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</si>
  <si>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地方公営企業法適用時の帳簿価格に伴う減価償却費に基づいているため，類似団体よりも低くなっているが，将来的に当然増加していくため，計画的に施設の改築更新を図っていく必要がある。
　管渠については，法定耐用年数を超過したものは無いものの，４０年を超えたものもあることから，定期的に管渠調査を行っている。調査結果により対策が必要な箇所については，ストックマネジメント支援制度を活用し，計画的な改築更新に取り組んでいく。</t>
    <rPh sb="1" eb="3">
      <t>ユウケイ</t>
    </rPh>
    <rPh sb="3" eb="7">
      <t>コテイシサン</t>
    </rPh>
    <rPh sb="7" eb="9">
      <t>ゲンカ</t>
    </rPh>
    <rPh sb="9" eb="12">
      <t>ショウキャクリツ</t>
    </rPh>
    <phoneticPr fontId="4"/>
  </si>
  <si>
    <t>　経常収支比率は１００％を超え，累積欠損金もなく，また昨年度と比較し流動比率が増加していることから，経営は安定していると考える。今後も短期的な資金繰りにも留意し，安定的な経営を継続していく必要がある。そのため，次のような取り組みを進めていく。
・東日本大震災に伴う災害復旧事業の影響により，類似団体よりも企業債残高対事業規模比率が高くなっている。前年度よりも減少しているものの，引き続き長期的な償還計画を策定し，「宮城県流域下水道ストックマネジメント計画」に基づく計画的な改築更新を実施していく。
・汚水処理原価が類似団体より高く，施設利用率が類似団体より低くなっていることから，引き続き維持管理費の削減，未普及地域の接続率向上に取り組みながら，将来の汚水処理人口を考慮した施設規模の縮小（ダウンサイジング）も検討していく。</t>
    <rPh sb="1" eb="3">
      <t>ケイジョウ</t>
    </rPh>
    <rPh sb="3" eb="5">
      <t>シュウシ</t>
    </rPh>
    <rPh sb="5" eb="7">
      <t>ヒリツ</t>
    </rPh>
    <rPh sb="13" eb="14">
      <t>コ</t>
    </rPh>
    <rPh sb="16" eb="18">
      <t>ルイセキ</t>
    </rPh>
    <rPh sb="18" eb="21">
      <t>ケッソンキン</t>
    </rPh>
    <rPh sb="27" eb="30">
      <t>サクネンド</t>
    </rPh>
    <rPh sb="31" eb="33">
      <t>ヒカク</t>
    </rPh>
    <rPh sb="34" eb="38">
      <t>リュウドウヒリツ</t>
    </rPh>
    <rPh sb="39" eb="41">
      <t>ゾウカ</t>
    </rPh>
    <rPh sb="50" eb="52">
      <t>ケイエイ</t>
    </rPh>
    <rPh sb="53" eb="55">
      <t>アンテイ</t>
    </rPh>
    <rPh sb="60" eb="61">
      <t>カンガ</t>
    </rPh>
    <rPh sb="64" eb="66">
      <t>コンゴ</t>
    </rPh>
    <rPh sb="67" eb="70">
      <t>タンキテキ</t>
    </rPh>
    <rPh sb="71" eb="74">
      <t>シキング</t>
    </rPh>
    <rPh sb="77" eb="79">
      <t>リュウイ</t>
    </rPh>
    <rPh sb="81" eb="84">
      <t>アンテイテキ</t>
    </rPh>
    <rPh sb="85" eb="87">
      <t>ケイエイ</t>
    </rPh>
    <rPh sb="88" eb="90">
      <t>ケイゾク</t>
    </rPh>
    <rPh sb="94" eb="96">
      <t>ヒツヨウ</t>
    </rPh>
    <rPh sb="105" eb="106">
      <t>ツギ</t>
    </rPh>
    <rPh sb="110" eb="111">
      <t>ト</t>
    </rPh>
    <rPh sb="112" eb="113">
      <t>ク</t>
    </rPh>
    <rPh sb="115" eb="116">
      <t>スス</t>
    </rPh>
    <rPh sb="124" eb="127">
      <t>ヒガシニホン</t>
    </rPh>
    <rPh sb="127" eb="130">
      <t>ダイシンサイ</t>
    </rPh>
    <rPh sb="131" eb="132">
      <t>トモナ</t>
    </rPh>
    <rPh sb="133" eb="135">
      <t>サイガイ</t>
    </rPh>
    <rPh sb="135" eb="137">
      <t>フッキュウ</t>
    </rPh>
    <rPh sb="137" eb="139">
      <t>ジギョウ</t>
    </rPh>
    <rPh sb="140" eb="142">
      <t>エイキョウ</t>
    </rPh>
    <rPh sb="146" eb="148">
      <t>ルイジ</t>
    </rPh>
    <rPh sb="148" eb="150">
      <t>ダンタイ</t>
    </rPh>
    <rPh sb="153" eb="161">
      <t>キギョウサイザンダカタイジギョウ</t>
    </rPh>
    <rPh sb="161" eb="163">
      <t>キボ</t>
    </rPh>
    <rPh sb="163" eb="165">
      <t>ヒリツ</t>
    </rPh>
    <rPh sb="166" eb="167">
      <t>タカ</t>
    </rPh>
    <rPh sb="174" eb="177">
      <t>ゼンネンド</t>
    </rPh>
    <rPh sb="180" eb="182">
      <t>ゲンショウ</t>
    </rPh>
    <rPh sb="190" eb="191">
      <t>ヒ</t>
    </rPh>
    <rPh sb="192" eb="193">
      <t>ツヅ</t>
    </rPh>
    <rPh sb="194" eb="197">
      <t>チョウキテキ</t>
    </rPh>
    <rPh sb="198" eb="200">
      <t>ショウカン</t>
    </rPh>
    <rPh sb="200" eb="202">
      <t>ケイカク</t>
    </rPh>
    <rPh sb="203" eb="205">
      <t>サクテイ</t>
    </rPh>
    <rPh sb="208" eb="211">
      <t>ミヤギケン</t>
    </rPh>
    <rPh sb="226" eb="228">
      <t>ケイカク</t>
    </rPh>
    <rPh sb="230" eb="231">
      <t>モト</t>
    </rPh>
    <rPh sb="233" eb="236">
      <t>ケイカクテキ</t>
    </rPh>
    <rPh sb="237" eb="239">
      <t>カイチク</t>
    </rPh>
    <rPh sb="239" eb="241">
      <t>コウシン</t>
    </rPh>
    <rPh sb="242" eb="244">
      <t>ジッシ</t>
    </rPh>
    <rPh sb="252" eb="254">
      <t>オスイ</t>
    </rPh>
    <rPh sb="254" eb="256">
      <t>ショリ</t>
    </rPh>
    <rPh sb="256" eb="258">
      <t>ゲンカ</t>
    </rPh>
    <rPh sb="259" eb="263">
      <t>ルイジダンタイ</t>
    </rPh>
    <rPh sb="265" eb="266">
      <t>タカ</t>
    </rPh>
    <rPh sb="268" eb="270">
      <t>シセツ</t>
    </rPh>
    <rPh sb="270" eb="273">
      <t>リヨウリツ</t>
    </rPh>
    <rPh sb="274" eb="278">
      <t>ルイジダンタイ</t>
    </rPh>
    <rPh sb="280" eb="281">
      <t>ヒク</t>
    </rPh>
    <rPh sb="292" eb="293">
      <t>ヒ</t>
    </rPh>
    <rPh sb="294" eb="295">
      <t>ツヅ</t>
    </rPh>
    <rPh sb="296" eb="298">
      <t>イジ</t>
    </rPh>
    <rPh sb="298" eb="301">
      <t>カンリヒ</t>
    </rPh>
    <rPh sb="302" eb="304">
      <t>サクゲン</t>
    </rPh>
    <rPh sb="305" eb="306">
      <t>ミ</t>
    </rPh>
    <rPh sb="306" eb="308">
      <t>フキュウ</t>
    </rPh>
    <rPh sb="308" eb="310">
      <t>チイキ</t>
    </rPh>
    <rPh sb="311" eb="313">
      <t>セツゾク</t>
    </rPh>
    <rPh sb="313" eb="314">
      <t>リツ</t>
    </rPh>
    <rPh sb="314" eb="316">
      <t>コウジョウ</t>
    </rPh>
    <rPh sb="317" eb="318">
      <t>ト</t>
    </rPh>
    <rPh sb="319" eb="320">
      <t>ク</t>
    </rPh>
    <rPh sb="325" eb="327">
      <t>ショウライ</t>
    </rPh>
    <rPh sb="328" eb="330">
      <t>オスイ</t>
    </rPh>
    <rPh sb="330" eb="332">
      <t>ショリ</t>
    </rPh>
    <rPh sb="332" eb="334">
      <t>ジンコウ</t>
    </rPh>
    <rPh sb="335" eb="337">
      <t>コウリョ</t>
    </rPh>
    <rPh sb="339" eb="341">
      <t>シセツ</t>
    </rPh>
    <rPh sb="341" eb="343">
      <t>キボ</t>
    </rPh>
    <rPh sb="344" eb="346">
      <t>シュクショウ</t>
    </rPh>
    <rPh sb="357" eb="359">
      <t>ケントウ</t>
    </rPh>
    <phoneticPr fontId="4"/>
  </si>
  <si>
    <t>　今後は，人口減少等による処理水量の減少や設備の改築更新費の増加など，下水道事業を取り巻く環境は厳しさを増していくものと想定される。
　これらの課題に対応するため，当県では令和４年度から官民連携で事業運営する「みやぎ型管理運営方式」を導入し，維持管理費の削減や施設の長寿命化を目的に推進しており，その効果を検討しつつ，「宮城県流域下水道事業経営戦略」及び「宮城県流域下水道ストックマネジメント計画」に基づいた計画的な経営に取り組んでいく。</t>
    <rPh sb="1" eb="3">
      <t>コンゴ</t>
    </rPh>
    <rPh sb="5" eb="7">
      <t>ジンコウ</t>
    </rPh>
    <rPh sb="7" eb="9">
      <t>ゲンショウ</t>
    </rPh>
    <rPh sb="9" eb="10">
      <t>トウ</t>
    </rPh>
    <rPh sb="13" eb="15">
      <t>ショリ</t>
    </rPh>
    <rPh sb="15" eb="17">
      <t>スイリョウ</t>
    </rPh>
    <rPh sb="18" eb="20">
      <t>ゲンショウ</t>
    </rPh>
    <rPh sb="21" eb="23">
      <t>セツビ</t>
    </rPh>
    <rPh sb="24" eb="26">
      <t>カイチク</t>
    </rPh>
    <rPh sb="26" eb="28">
      <t>コウシン</t>
    </rPh>
    <rPh sb="28" eb="29">
      <t>ヒ</t>
    </rPh>
    <rPh sb="30" eb="32">
      <t>ゾウカ</t>
    </rPh>
    <rPh sb="35" eb="38">
      <t>ゲスイドウ</t>
    </rPh>
    <rPh sb="38" eb="40">
      <t>ジギョウ</t>
    </rPh>
    <rPh sb="41" eb="42">
      <t>ト</t>
    </rPh>
    <rPh sb="43" eb="44">
      <t>マ</t>
    </rPh>
    <rPh sb="45" eb="47">
      <t>カンキョウ</t>
    </rPh>
    <rPh sb="48" eb="49">
      <t>キビ</t>
    </rPh>
    <rPh sb="52" eb="53">
      <t>マ</t>
    </rPh>
    <rPh sb="60" eb="62">
      <t>ソウテイ</t>
    </rPh>
    <rPh sb="72" eb="74">
      <t>カダイ</t>
    </rPh>
    <rPh sb="75" eb="77">
      <t>タイオウ</t>
    </rPh>
    <rPh sb="82" eb="84">
      <t>トウケン</t>
    </rPh>
    <rPh sb="86" eb="88">
      <t>レイワ</t>
    </rPh>
    <rPh sb="89" eb="91">
      <t>ネンド</t>
    </rPh>
    <rPh sb="93" eb="95">
      <t>カンミン</t>
    </rPh>
    <rPh sb="95" eb="97">
      <t>レンケイ</t>
    </rPh>
    <rPh sb="98" eb="100">
      <t>ジギョウ</t>
    </rPh>
    <rPh sb="100" eb="102">
      <t>ウンエイ</t>
    </rPh>
    <rPh sb="108" eb="115">
      <t>ガタカンリウンエイホウシキ</t>
    </rPh>
    <rPh sb="117" eb="119">
      <t>ドウニュウ</t>
    </rPh>
    <rPh sb="121" eb="123">
      <t>イジ</t>
    </rPh>
    <rPh sb="123" eb="126">
      <t>カンリヒ</t>
    </rPh>
    <rPh sb="127" eb="129">
      <t>サクゲン</t>
    </rPh>
    <rPh sb="130" eb="132">
      <t>シセツ</t>
    </rPh>
    <rPh sb="133" eb="137">
      <t>チョウジュミョウカ</t>
    </rPh>
    <rPh sb="138" eb="140">
      <t>モクテキ</t>
    </rPh>
    <rPh sb="141" eb="143">
      <t>スイシン</t>
    </rPh>
    <rPh sb="150" eb="152">
      <t>コウカ</t>
    </rPh>
    <rPh sb="153" eb="155">
      <t>ケントウ</t>
    </rPh>
    <rPh sb="160" eb="174">
      <t>ミヤギケンリュウイキゲスイドウジギョウケイエイセンリャク</t>
    </rPh>
    <rPh sb="175" eb="176">
      <t>オヨ</t>
    </rPh>
    <rPh sb="178" eb="181">
      <t>ミヤギケン</t>
    </rPh>
    <rPh sb="196" eb="198">
      <t>ケイカク</t>
    </rPh>
    <rPh sb="200" eb="201">
      <t>モト</t>
    </rPh>
    <rPh sb="204" eb="207">
      <t>ケイカクテキ</t>
    </rPh>
    <rPh sb="208" eb="210">
      <t>ケイエイ</t>
    </rPh>
    <rPh sb="211" eb="212">
      <t>ト</t>
    </rPh>
    <rPh sb="213" eb="214">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</si>
</sst>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0.44</c:v>
                </c:pt>
                <c:pt idx="3">
                  <c:v>0.32</c:v>
                </c:pt>
                <c:pt idx="4" formatCode="#,##0.00;&quot;△&quot;#,##0.00">
                  <c:v>0</c:v>
                </c:pt>
              </c:numCache>
            </c:numRef>
          </c:val>
          <c:extLst>
            <c:ext xmlns:c16="http://schemas.microsoft.com/office/drawing/2014/chart" uri="{C3380CC4-5D6E-409C-BE32-E72D297353CC}">
              <c16:uniqueId val="{00000000-E020-44BA-920C-2D2CCCF458A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7.0000000000000007E-2</c:v>
                </c:pt>
                <c:pt idx="3">
                  <c:v>1.87</c:v>
                </c:pt>
                <c:pt idx="4">
                  <c:v>0.1</c:v>
                </c:pt>
              </c:numCache>
            </c:numRef>
          </c:val>
          <c:smooth val="0"/>
          <c:extLst>
            <c:ext xmlns:c16="http://schemas.microsoft.com/office/drawing/2014/chart" uri="{C3380CC4-5D6E-409C-BE32-E72D297353CC}">
              <c16:uniqueId val="{00000001-E020-44BA-920C-2D2CCCF458A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56.81</c:v>
                </c:pt>
                <c:pt idx="3">
                  <c:v>58.11</c:v>
                </c:pt>
                <c:pt idx="4">
                  <c:v>57.36</c:v>
                </c:pt>
              </c:numCache>
            </c:numRef>
          </c:val>
          <c:extLst>
            <c:ext xmlns:c16="http://schemas.microsoft.com/office/drawing/2014/chart" uri="{C3380CC4-5D6E-409C-BE32-E72D297353CC}">
              <c16:uniqueId val="{00000000-09F9-4DE0-B14D-9CAC92A502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67.209999999999994</c:v>
                </c:pt>
                <c:pt idx="3">
                  <c:v>68.2</c:v>
                </c:pt>
                <c:pt idx="4">
                  <c:v>68.05</c:v>
                </c:pt>
              </c:numCache>
            </c:numRef>
          </c:val>
          <c:smooth val="0"/>
          <c:extLst>
            <c:ext xmlns:c16="http://schemas.microsoft.com/office/drawing/2014/chart" uri="{C3380CC4-5D6E-409C-BE32-E72D297353CC}">
              <c16:uniqueId val="{00000001-09F9-4DE0-B14D-9CAC92A502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93.75</c:v>
                </c:pt>
                <c:pt idx="3">
                  <c:v>93.7</c:v>
                </c:pt>
                <c:pt idx="4">
                  <c:v>94.36</c:v>
                </c:pt>
              </c:numCache>
            </c:numRef>
          </c:val>
          <c:extLst>
            <c:ext xmlns:c16="http://schemas.microsoft.com/office/drawing/2014/chart" uri="{C3380CC4-5D6E-409C-BE32-E72D297353CC}">
              <c16:uniqueId val="{00000000-A23B-4A55-941F-A8577344606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93.21</c:v>
                </c:pt>
                <c:pt idx="3">
                  <c:v>94.01</c:v>
                </c:pt>
                <c:pt idx="4">
                  <c:v>94.14</c:v>
                </c:pt>
              </c:numCache>
            </c:numRef>
          </c:val>
          <c:smooth val="0"/>
          <c:extLst>
            <c:ext xmlns:c16="http://schemas.microsoft.com/office/drawing/2014/chart" uri="{C3380CC4-5D6E-409C-BE32-E72D297353CC}">
              <c16:uniqueId val="{00000001-A23B-4A55-941F-A8577344606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109.64</c:v>
                </c:pt>
                <c:pt idx="3">
                  <c:v>105.66</c:v>
                </c:pt>
                <c:pt idx="4">
                  <c:v>105.01</c:v>
                </c:pt>
              </c:numCache>
            </c:numRef>
          </c:val>
          <c:extLst>
            <c:ext xmlns:c16="http://schemas.microsoft.com/office/drawing/2014/chart" uri="{C3380CC4-5D6E-409C-BE32-E72D297353CC}">
              <c16:uniqueId val="{00000000-6554-4686-BC83-86C2075D78B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100.49</c:v>
                </c:pt>
                <c:pt idx="3">
                  <c:v>101.63</c:v>
                </c:pt>
                <c:pt idx="4">
                  <c:v>100.14</c:v>
                </c:pt>
              </c:numCache>
            </c:numRef>
          </c:val>
          <c:smooth val="0"/>
          <c:extLst>
            <c:ext xmlns:c16="http://schemas.microsoft.com/office/drawing/2014/chart" uri="{C3380CC4-5D6E-409C-BE32-E72D297353CC}">
              <c16:uniqueId val="{00000001-6554-4686-BC83-86C2075D78B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5.84</c:v>
                </c:pt>
                <c:pt idx="3">
                  <c:v>11.31</c:v>
                </c:pt>
                <c:pt idx="4">
                  <c:v>16.190000000000001</c:v>
                </c:pt>
              </c:numCache>
            </c:numRef>
          </c:val>
          <c:extLst>
            <c:ext xmlns:c16="http://schemas.microsoft.com/office/drawing/2014/chart" uri="{C3380CC4-5D6E-409C-BE32-E72D297353CC}">
              <c16:uniqueId val="{00000000-293F-450A-B4FF-56DFC8A4F8D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39.35</c:v>
                </c:pt>
                <c:pt idx="3">
                  <c:v>31.96</c:v>
                </c:pt>
                <c:pt idx="4">
                  <c:v>34.17</c:v>
                </c:pt>
              </c:numCache>
            </c:numRef>
          </c:val>
          <c:smooth val="0"/>
          <c:extLst>
            <c:ext xmlns:c16="http://schemas.microsoft.com/office/drawing/2014/chart" uri="{C3380CC4-5D6E-409C-BE32-E72D297353CC}">
              <c16:uniqueId val="{00000001-293F-450A-B4FF-56DFC8A4F8D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BC3-4584-8C9B-9D859235F3F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1.17</c:v>
                </c:pt>
                <c:pt idx="3">
                  <c:v>0.93</c:v>
                </c:pt>
                <c:pt idx="4">
                  <c:v>1.04</c:v>
                </c:pt>
              </c:numCache>
            </c:numRef>
          </c:val>
          <c:smooth val="0"/>
          <c:extLst>
            <c:ext xmlns:c16="http://schemas.microsoft.com/office/drawing/2014/chart" uri="{C3380CC4-5D6E-409C-BE32-E72D297353CC}">
              <c16:uniqueId val="{00000001-0BC3-4584-8C9B-9D859235F3F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993-4765-AAA3-CC660D7E542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7.27</c:v>
                </c:pt>
                <c:pt idx="3">
                  <c:v>9.1</c:v>
                </c:pt>
                <c:pt idx="4">
                  <c:v>10.71</c:v>
                </c:pt>
              </c:numCache>
            </c:numRef>
          </c:val>
          <c:smooth val="0"/>
          <c:extLst>
            <c:ext xmlns:c16="http://schemas.microsoft.com/office/drawing/2014/chart" uri="{C3380CC4-5D6E-409C-BE32-E72D297353CC}">
              <c16:uniqueId val="{00000001-F993-4765-AAA3-CC660D7E542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97.96</c:v>
                </c:pt>
                <c:pt idx="3">
                  <c:v>91.73</c:v>
                </c:pt>
                <c:pt idx="4">
                  <c:v>109.51</c:v>
                </c:pt>
              </c:numCache>
            </c:numRef>
          </c:val>
          <c:extLst>
            <c:ext xmlns:c16="http://schemas.microsoft.com/office/drawing/2014/chart" uri="{C3380CC4-5D6E-409C-BE32-E72D297353CC}">
              <c16:uniqueId val="{00000000-A973-4EFE-8F41-0CEA42A8BB9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97.37</c:v>
                </c:pt>
                <c:pt idx="3">
                  <c:v>101.14</c:v>
                </c:pt>
                <c:pt idx="4">
                  <c:v>104.74</c:v>
                </c:pt>
              </c:numCache>
            </c:numRef>
          </c:val>
          <c:smooth val="0"/>
          <c:extLst>
            <c:ext xmlns:c16="http://schemas.microsoft.com/office/drawing/2014/chart" uri="{C3380CC4-5D6E-409C-BE32-E72D297353CC}">
              <c16:uniqueId val="{00000001-A973-4EFE-8F41-0CEA42A8BB9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321.25</c:v>
                </c:pt>
                <c:pt idx="3">
                  <c:v>296.54000000000002</c:v>
                </c:pt>
                <c:pt idx="4">
                  <c:v>278.86</c:v>
                </c:pt>
              </c:numCache>
            </c:numRef>
          </c:val>
          <c:extLst>
            <c:ext xmlns:c16="http://schemas.microsoft.com/office/drawing/2014/chart" uri="{C3380CC4-5D6E-409C-BE32-E72D297353CC}">
              <c16:uniqueId val="{00000000-F0E1-4EB7-9901-C638233E649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287.39</c:v>
                </c:pt>
                <c:pt idx="3">
                  <c:v>255.67</c:v>
                </c:pt>
                <c:pt idx="4">
                  <c:v>242.44</c:v>
                </c:pt>
              </c:numCache>
            </c:numRef>
          </c:val>
          <c:smooth val="0"/>
          <c:extLst>
            <c:ext xmlns:c16="http://schemas.microsoft.com/office/drawing/2014/chart" uri="{C3380CC4-5D6E-409C-BE32-E72D297353CC}">
              <c16:uniqueId val="{00000001-F0E1-4EB7-9901-C638233E649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B1E-4D5A-A386-D40238709B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B1E-4D5A-A386-D40238709B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62.84</c:v>
                </c:pt>
                <c:pt idx="3">
                  <c:v>61.73</c:v>
                </c:pt>
                <c:pt idx="4">
                  <c:v>65.099999999999994</c:v>
                </c:pt>
              </c:numCache>
            </c:numRef>
          </c:val>
          <c:extLst>
            <c:ext xmlns:c16="http://schemas.microsoft.com/office/drawing/2014/chart" uri="{C3380CC4-5D6E-409C-BE32-E72D297353CC}">
              <c16:uniqueId val="{00000000-AB5A-4BFA-92DD-8B1FA554384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50.64</c:v>
                </c:pt>
                <c:pt idx="3">
                  <c:v>50.67</c:v>
                </c:pt>
                <c:pt idx="4">
                  <c:v>48.7</c:v>
                </c:pt>
              </c:numCache>
            </c:numRef>
          </c:val>
          <c:smooth val="0"/>
          <c:extLst>
            <c:ext xmlns:c16="http://schemas.microsoft.com/office/drawing/2014/chart" uri="{C3380CC4-5D6E-409C-BE32-E72D297353CC}">
              <c16:uniqueId val="{00000001-AB5A-4BFA-92DD-8B1FA554384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宮城県</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流域下水道</v>
      </c>
      <c r="Q8" s="65"/>
      <c r="R8" s="65"/>
      <c r="S8" s="65"/>
      <c r="T8" s="65"/>
      <c r="U8" s="65"/>
      <c r="V8" s="65"/>
      <c r="W8" s="65" t="str">
        <f>データ!L6</f>
        <v>E1</v>
      </c>
      <c r="X8" s="65"/>
      <c r="Y8" s="65"/>
      <c r="Z8" s="65"/>
      <c r="AA8" s="65"/>
      <c r="AB8" s="65"/>
      <c r="AC8" s="65"/>
      <c r="AD8" s="66" t="str">
        <f>データ!$M$6</f>
        <v>自治体職員</v>
      </c>
      <c r="AE8" s="66"/>
      <c r="AF8" s="66"/>
      <c r="AG8" s="66"/>
      <c r="AH8" s="66"/>
      <c r="AI8" s="66"/>
      <c r="AJ8" s="66"/>
      <c r="AK8" s="3"/>
      <c r="AL8" s="54">
        <f>データ!S6</f>
        <v>2268355</v>
      </c>
      <c r="AM8" s="54"/>
      <c r="AN8" s="54"/>
      <c r="AO8" s="54"/>
      <c r="AP8" s="54"/>
      <c r="AQ8" s="54"/>
      <c r="AR8" s="54"/>
      <c r="AS8" s="54"/>
      <c r="AT8" s="53">
        <f>データ!T6</f>
        <v>7282.29</v>
      </c>
      <c r="AU8" s="53"/>
      <c r="AV8" s="53"/>
      <c r="AW8" s="53"/>
      <c r="AX8" s="53"/>
      <c r="AY8" s="53"/>
      <c r="AZ8" s="53"/>
      <c r="BA8" s="53"/>
      <c r="BB8" s="53">
        <f>データ!U6</f>
        <v>311.49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88.16</v>
      </c>
      <c r="J10" s="53"/>
      <c r="K10" s="53"/>
      <c r="L10" s="53"/>
      <c r="M10" s="53"/>
      <c r="N10" s="53"/>
      <c r="O10" s="53"/>
      <c r="P10" s="53">
        <f>データ!P6</f>
        <v>84.39</v>
      </c>
      <c r="Q10" s="53"/>
      <c r="R10" s="53"/>
      <c r="S10" s="53"/>
      <c r="T10" s="53"/>
      <c r="U10" s="53"/>
      <c r="V10" s="53"/>
      <c r="W10" s="53">
        <f>データ!Q6</f>
        <v>105.32</v>
      </c>
      <c r="X10" s="53"/>
      <c r="Y10" s="53"/>
      <c r="Z10" s="53"/>
      <c r="AA10" s="53"/>
      <c r="AB10" s="53"/>
      <c r="AC10" s="53"/>
      <c r="AD10" s="54">
        <f>データ!R6</f>
        <v>0</v>
      </c>
      <c r="AE10" s="54"/>
      <c r="AF10" s="54"/>
      <c r="AG10" s="54"/>
      <c r="AH10" s="54"/>
      <c r="AI10" s="54"/>
      <c r="AJ10" s="54"/>
      <c r="AK10" s="2"/>
      <c r="AL10" s="54">
        <f>データ!V6</f>
        <v>893307</v>
      </c>
      <c r="AM10" s="54"/>
      <c r="AN10" s="54"/>
      <c r="AO10" s="54"/>
      <c r="AP10" s="54"/>
      <c r="AQ10" s="54"/>
      <c r="AR10" s="54"/>
      <c r="AS10" s="54"/>
      <c r="AT10" s="53">
        <f>データ!W6</f>
        <v>229.01</v>
      </c>
      <c r="AU10" s="53"/>
      <c r="AV10" s="53"/>
      <c r="AW10" s="53"/>
      <c r="AX10" s="53"/>
      <c r="AY10" s="53"/>
      <c r="AZ10" s="53"/>
      <c r="BA10" s="53"/>
      <c r="BB10" s="53">
        <f>データ!X6</f>
        <v>3900.73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MzUN1HysfiQ1BIbF32YcfjR+1M0XResortIVSIR9rM78Bfini4ykOQIT6XBzYwQ5hsh7rMy46aVZOyea9maIA==" saltValue="vYF7N1+Qbupxote8y0Ze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40002</v>
      </c>
      <c r="D6" s="19">
        <f t="shared" si="3"/>
        <v>46</v>
      </c>
      <c r="E6" s="19">
        <f t="shared" si="3"/>
        <v>17</v>
      </c>
      <c r="F6" s="19">
        <f t="shared" si="3"/>
        <v>3</v>
      </c>
      <c r="G6" s="19">
        <f t="shared" si="3"/>
        <v>0</v>
      </c>
      <c r="H6" s="19" t="str">
        <f t="shared" si="3"/>
        <v>宮城県</v>
      </c>
      <c r="I6" s="19" t="str">
        <f t="shared" si="3"/>
        <v>法適用</v>
      </c>
      <c r="J6" s="19" t="str">
        <f t="shared" si="3"/>
        <v>下水道事業</v>
      </c>
      <c r="K6" s="19" t="str">
        <f t="shared" si="3"/>
        <v>流域下水道</v>
      </c>
      <c r="L6" s="19" t="str">
        <f t="shared" si="3"/>
        <v>E1</v>
      </c>
      <c r="M6" s="19" t="str">
        <f t="shared" si="3"/>
        <v>自治体職員</v>
      </c>
      <c r="N6" s="20" t="str">
        <f t="shared" si="3"/>
        <v>-</v>
      </c>
      <c r="O6" s="20">
        <f t="shared" si="3"/>
        <v>88.16</v>
      </c>
      <c r="P6" s="20">
        <f t="shared" si="3"/>
        <v>84.39</v>
      </c>
      <c r="Q6" s="20">
        <f t="shared" si="3"/>
        <v>105.32</v>
      </c>
      <c r="R6" s="20">
        <f t="shared" si="3"/>
        <v>0</v>
      </c>
      <c r="S6" s="20">
        <f t="shared" si="3"/>
        <v>2268355</v>
      </c>
      <c r="T6" s="20">
        <f t="shared" si="3"/>
        <v>7282.29</v>
      </c>
      <c r="U6" s="20">
        <f t="shared" si="3"/>
        <v>311.49</v>
      </c>
      <c r="V6" s="20">
        <f t="shared" si="3"/>
        <v>893307</v>
      </c>
      <c r="W6" s="20">
        <f t="shared" si="3"/>
        <v>229.01</v>
      </c>
      <c r="X6" s="20">
        <f t="shared" si="3"/>
        <v>3900.73</v>
      </c>
      <c r="Y6" s="21" t="str">
        <f>IF(Y7="",NA(),Y7)</f>
        <v>-</v>
      </c>
      <c r="Z6" s="21" t="str">
        <f t="shared" ref="Z6:AH6" si="4">IF(Z7="",NA(),Z7)</f>
        <v>-</v>
      </c>
      <c r="AA6" s="21">
        <f t="shared" si="4"/>
        <v>109.64</v>
      </c>
      <c r="AB6" s="21">
        <f t="shared" si="4"/>
        <v>105.66</v>
      </c>
      <c r="AC6" s="21">
        <f t="shared" si="4"/>
        <v>105.01</v>
      </c>
      <c r="AD6" s="21" t="str">
        <f t="shared" si="4"/>
        <v>-</v>
      </c>
      <c r="AE6" s="21" t="str">
        <f t="shared" si="4"/>
        <v>-</v>
      </c>
      <c r="AF6" s="21">
        <f t="shared" si="4"/>
        <v>100.49</v>
      </c>
      <c r="AG6" s="21">
        <f t="shared" si="4"/>
        <v>101.63</v>
      </c>
      <c r="AH6" s="21">
        <f t="shared" si="4"/>
        <v>100.14</v>
      </c>
      <c r="AI6" s="20" t="str">
        <f>IF(AI7="","",IF(AI7="-","【-】","【"&amp;SUBSTITUTE(TEXT(AI7,"#,##0.00"),"-","△")&amp;"】"))</f>
        <v>【100.18】</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7.27</v>
      </c>
      <c r="AR6" s="21">
        <f t="shared" si="5"/>
        <v>9.1</v>
      </c>
      <c r="AS6" s="21">
        <f t="shared" si="5"/>
        <v>10.71</v>
      </c>
      <c r="AT6" s="20" t="str">
        <f>IF(AT7="","",IF(AT7="-","【-】","【"&amp;SUBSTITUTE(TEXT(AT7,"#,##0.00"),"-","△")&amp;"】"))</f>
        <v>【10.64】</v>
      </c>
      <c r="AU6" s="21" t="str">
        <f>IF(AU7="",NA(),AU7)</f>
        <v>-</v>
      </c>
      <c r="AV6" s="21" t="str">
        <f t="shared" ref="AV6:BD6" si="6">IF(AV7="",NA(),AV7)</f>
        <v>-</v>
      </c>
      <c r="AW6" s="21">
        <f t="shared" si="6"/>
        <v>97.96</v>
      </c>
      <c r="AX6" s="21">
        <f t="shared" si="6"/>
        <v>91.73</v>
      </c>
      <c r="AY6" s="21">
        <f t="shared" si="6"/>
        <v>109.51</v>
      </c>
      <c r="AZ6" s="21" t="str">
        <f t="shared" si="6"/>
        <v>-</v>
      </c>
      <c r="BA6" s="21" t="str">
        <f t="shared" si="6"/>
        <v>-</v>
      </c>
      <c r="BB6" s="21">
        <f t="shared" si="6"/>
        <v>97.37</v>
      </c>
      <c r="BC6" s="21">
        <f t="shared" si="6"/>
        <v>101.14</v>
      </c>
      <c r="BD6" s="21">
        <f t="shared" si="6"/>
        <v>104.74</v>
      </c>
      <c r="BE6" s="20" t="str">
        <f>IF(BE7="","",IF(BE7="-","【-】","【"&amp;SUBSTITUTE(TEXT(BE7,"#,##0.00"),"-","△")&amp;"】"))</f>
        <v>【104.34】</v>
      </c>
      <c r="BF6" s="21" t="str">
        <f>IF(BF7="",NA(),BF7)</f>
        <v>-</v>
      </c>
      <c r="BG6" s="21" t="str">
        <f t="shared" ref="BG6:BO6" si="7">IF(BG7="",NA(),BG7)</f>
        <v>-</v>
      </c>
      <c r="BH6" s="21">
        <f t="shared" si="7"/>
        <v>321.25</v>
      </c>
      <c r="BI6" s="21">
        <f t="shared" si="7"/>
        <v>296.54000000000002</v>
      </c>
      <c r="BJ6" s="21">
        <f t="shared" si="7"/>
        <v>278.86</v>
      </c>
      <c r="BK6" s="21" t="str">
        <f t="shared" si="7"/>
        <v>-</v>
      </c>
      <c r="BL6" s="21" t="str">
        <f t="shared" si="7"/>
        <v>-</v>
      </c>
      <c r="BM6" s="21">
        <f t="shared" si="7"/>
        <v>287.39</v>
      </c>
      <c r="BN6" s="21">
        <f t="shared" si="7"/>
        <v>255.67</v>
      </c>
      <c r="BO6" s="21">
        <f t="shared" si="7"/>
        <v>242.44</v>
      </c>
      <c r="BP6" s="20" t="str">
        <f>IF(BP7="","",IF(BP7="-","【-】","【"&amp;SUBSTITUTE(TEXT(BP7,"#,##0.00"),"-","△")&amp;"】"))</f>
        <v>【245.36】</v>
      </c>
      <c r="BQ6" s="21" t="str">
        <f>IF(BQ7="",NA(),BQ7)</f>
        <v>-</v>
      </c>
      <c r="BR6" s="21" t="str">
        <f t="shared" ref="BR6:BZ6" si="8">IF(BR7="",NA(),BR7)</f>
        <v>-</v>
      </c>
      <c r="BS6" s="20">
        <f t="shared" si="8"/>
        <v>0</v>
      </c>
      <c r="BT6" s="20">
        <f t="shared" si="8"/>
        <v>0</v>
      </c>
      <c r="BU6" s="20">
        <f t="shared" si="8"/>
        <v>0</v>
      </c>
      <c r="BV6" s="21" t="str">
        <f t="shared" si="8"/>
        <v>-</v>
      </c>
      <c r="BW6" s="21" t="str">
        <f t="shared" si="8"/>
        <v>-</v>
      </c>
      <c r="BX6" s="20">
        <f t="shared" si="8"/>
        <v>0</v>
      </c>
      <c r="BY6" s="20">
        <f t="shared" si="8"/>
        <v>0</v>
      </c>
      <c r="BZ6" s="20">
        <f t="shared" si="8"/>
        <v>0</v>
      </c>
      <c r="CA6" s="20" t="str">
        <f>IF(CA7="","",IF(CA7="-","【-】","【"&amp;SUBSTITUTE(TEXT(CA7,"#,##0.00"),"-","△")&amp;"】"))</f>
        <v>【0.00】</v>
      </c>
      <c r="CB6" s="21" t="str">
        <f>IF(CB7="",NA(),CB7)</f>
        <v>-</v>
      </c>
      <c r="CC6" s="21" t="str">
        <f t="shared" ref="CC6:CK6" si="9">IF(CC7="",NA(),CC7)</f>
        <v>-</v>
      </c>
      <c r="CD6" s="21">
        <f t="shared" si="9"/>
        <v>62.84</v>
      </c>
      <c r="CE6" s="21">
        <f t="shared" si="9"/>
        <v>61.73</v>
      </c>
      <c r="CF6" s="21">
        <f t="shared" si="9"/>
        <v>65.099999999999994</v>
      </c>
      <c r="CG6" s="21" t="str">
        <f t="shared" si="9"/>
        <v>-</v>
      </c>
      <c r="CH6" s="21" t="str">
        <f t="shared" si="9"/>
        <v>-</v>
      </c>
      <c r="CI6" s="21">
        <f t="shared" si="9"/>
        <v>50.64</v>
      </c>
      <c r="CJ6" s="21">
        <f t="shared" si="9"/>
        <v>50.67</v>
      </c>
      <c r="CK6" s="21">
        <f t="shared" si="9"/>
        <v>48.7</v>
      </c>
      <c r="CL6" s="20" t="str">
        <f>IF(CL7="","",IF(CL7="-","【-】","【"&amp;SUBSTITUTE(TEXT(CL7,"#,##0.00"),"-","△")&amp;"】"))</f>
        <v>【48.89】</v>
      </c>
      <c r="CM6" s="21" t="str">
        <f>IF(CM7="",NA(),CM7)</f>
        <v>-</v>
      </c>
      <c r="CN6" s="21" t="str">
        <f t="shared" ref="CN6:CV6" si="10">IF(CN7="",NA(),CN7)</f>
        <v>-</v>
      </c>
      <c r="CO6" s="21">
        <f t="shared" si="10"/>
        <v>56.81</v>
      </c>
      <c r="CP6" s="21">
        <f t="shared" si="10"/>
        <v>58.11</v>
      </c>
      <c r="CQ6" s="21">
        <f t="shared" si="10"/>
        <v>57.36</v>
      </c>
      <c r="CR6" s="21" t="str">
        <f t="shared" si="10"/>
        <v>-</v>
      </c>
      <c r="CS6" s="21" t="str">
        <f t="shared" si="10"/>
        <v>-</v>
      </c>
      <c r="CT6" s="21">
        <f t="shared" si="10"/>
        <v>67.209999999999994</v>
      </c>
      <c r="CU6" s="21">
        <f t="shared" si="10"/>
        <v>68.2</v>
      </c>
      <c r="CV6" s="21">
        <f t="shared" si="10"/>
        <v>68.05</v>
      </c>
      <c r="CW6" s="20" t="str">
        <f>IF(CW7="","",IF(CW7="-","【-】","【"&amp;SUBSTITUTE(TEXT(CW7,"#,##0.00"),"-","△")&amp;"】"))</f>
        <v>【68.03】</v>
      </c>
      <c r="CX6" s="21" t="str">
        <f>IF(CX7="",NA(),CX7)</f>
        <v>-</v>
      </c>
      <c r="CY6" s="21" t="str">
        <f t="shared" ref="CY6:DG6" si="11">IF(CY7="",NA(),CY7)</f>
        <v>-</v>
      </c>
      <c r="CZ6" s="21">
        <f t="shared" si="11"/>
        <v>93.75</v>
      </c>
      <c r="DA6" s="21">
        <f t="shared" si="11"/>
        <v>93.7</v>
      </c>
      <c r="DB6" s="21">
        <f t="shared" si="11"/>
        <v>94.36</v>
      </c>
      <c r="DC6" s="21" t="str">
        <f t="shared" si="11"/>
        <v>-</v>
      </c>
      <c r="DD6" s="21" t="str">
        <f t="shared" si="11"/>
        <v>-</v>
      </c>
      <c r="DE6" s="21">
        <f t="shared" si="11"/>
        <v>93.21</v>
      </c>
      <c r="DF6" s="21">
        <f t="shared" si="11"/>
        <v>94.01</v>
      </c>
      <c r="DG6" s="21">
        <f t="shared" si="11"/>
        <v>94.14</v>
      </c>
      <c r="DH6" s="20" t="str">
        <f>IF(DH7="","",IF(DH7="-","【-】","【"&amp;SUBSTITUTE(TEXT(DH7,"#,##0.00"),"-","△")&amp;"】"))</f>
        <v>【94.07】</v>
      </c>
      <c r="DI6" s="21" t="str">
        <f>IF(DI7="",NA(),DI7)</f>
        <v>-</v>
      </c>
      <c r="DJ6" s="21" t="str">
        <f t="shared" ref="DJ6:DR6" si="12">IF(DJ7="",NA(),DJ7)</f>
        <v>-</v>
      </c>
      <c r="DK6" s="21">
        <f t="shared" si="12"/>
        <v>5.84</v>
      </c>
      <c r="DL6" s="21">
        <f t="shared" si="12"/>
        <v>11.31</v>
      </c>
      <c r="DM6" s="21">
        <f t="shared" si="12"/>
        <v>16.190000000000001</v>
      </c>
      <c r="DN6" s="21" t="str">
        <f t="shared" si="12"/>
        <v>-</v>
      </c>
      <c r="DO6" s="21" t="str">
        <f t="shared" si="12"/>
        <v>-</v>
      </c>
      <c r="DP6" s="21">
        <f t="shared" si="12"/>
        <v>39.35</v>
      </c>
      <c r="DQ6" s="21">
        <f t="shared" si="12"/>
        <v>31.96</v>
      </c>
      <c r="DR6" s="21">
        <f t="shared" si="12"/>
        <v>34.17</v>
      </c>
      <c r="DS6" s="20" t="str">
        <f>IF(DS7="","",IF(DS7="-","【-】","【"&amp;SUBSTITUTE(TEXT(DS7,"#,##0.00"),"-","△")&amp;"】"))</f>
        <v>【33.95】</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1.17</v>
      </c>
      <c r="EB6" s="21">
        <f t="shared" si="13"/>
        <v>0.93</v>
      </c>
      <c r="EC6" s="21">
        <f t="shared" si="13"/>
        <v>1.04</v>
      </c>
      <c r="ED6" s="20" t="str">
        <f>IF(ED7="","",IF(ED7="-","【-】","【"&amp;SUBSTITUTE(TEXT(ED7,"#,##0.00"),"-","△")&amp;"】"))</f>
        <v>【1.02】</v>
      </c>
      <c r="EE6" s="21" t="str">
        <f>IF(EE7="",NA(),EE7)</f>
        <v>-</v>
      </c>
      <c r="EF6" s="21" t="str">
        <f t="shared" ref="EF6:EN6" si="14">IF(EF7="",NA(),EF7)</f>
        <v>-</v>
      </c>
      <c r="EG6" s="21">
        <f t="shared" si="14"/>
        <v>0.44</v>
      </c>
      <c r="EH6" s="21">
        <f t="shared" si="14"/>
        <v>0.32</v>
      </c>
      <c r="EI6" s="20">
        <f t="shared" si="14"/>
        <v>0</v>
      </c>
      <c r="EJ6" s="21" t="str">
        <f t="shared" si="14"/>
        <v>-</v>
      </c>
      <c r="EK6" s="21" t="str">
        <f t="shared" si="14"/>
        <v>-</v>
      </c>
      <c r="EL6" s="21">
        <f t="shared" si="14"/>
        <v>7.0000000000000007E-2</v>
      </c>
      <c r="EM6" s="21">
        <f t="shared" si="14"/>
        <v>1.87</v>
      </c>
      <c r="EN6" s="21">
        <f t="shared" si="14"/>
        <v>0.1</v>
      </c>
      <c r="EO6" s="20" t="str">
        <f>IF(EO7="","",IF(EO7="-","【-】","【"&amp;SUBSTITUTE(TEXT(EO7,"#,##0.00"),"-","△")&amp;"】"))</f>
        <v>【0.10】</v>
      </c>
    </row>
    <row r="7" spans="1:148" s="22" customFormat="1" x14ac:dyDescent="0.15">
      <c r="A7" s="14"/>
      <c r="B7" s="23">
        <v>2021</v>
      </c>
      <c r="C7" s="23">
        <v>40002</v>
      </c>
      <c r="D7" s="23">
        <v>46</v>
      </c>
      <c r="E7" s="23">
        <v>17</v>
      </c>
      <c r="F7" s="23">
        <v>3</v>
      </c>
      <c r="G7" s="23">
        <v>0</v>
      </c>
      <c r="H7" s="23" t="s">
        <v>96</v>
      </c>
      <c r="I7" s="23" t="s">
        <v>97</v>
      </c>
      <c r="J7" s="23" t="s">
        <v>98</v>
      </c>
      <c r="K7" s="23" t="s">
        <v>99</v>
      </c>
      <c r="L7" s="23" t="s">
        <v>100</v>
      </c>
      <c r="M7" s="23" t="s">
        <v>101</v>
      </c>
      <c r="N7" s="24" t="s">
        <v>102</v>
      </c>
      <c r="O7" s="24">
        <v>88.16</v>
      </c>
      <c r="P7" s="24">
        <v>84.39</v>
      </c>
      <c r="Q7" s="24">
        <v>105.32</v>
      </c>
      <c r="R7" s="24">
        <v>0</v>
      </c>
      <c r="S7" s="24">
        <v>2268355</v>
      </c>
      <c r="T7" s="24">
        <v>7282.29</v>
      </c>
      <c r="U7" s="24">
        <v>311.49</v>
      </c>
      <c r="V7" s="24">
        <v>893307</v>
      </c>
      <c r="W7" s="24">
        <v>229.01</v>
      </c>
      <c r="X7" s="24">
        <v>3900.73</v>
      </c>
      <c r="Y7" s="24" t="s">
        <v>102</v>
      </c>
      <c r="Z7" s="24" t="s">
        <v>102</v>
      </c>
      <c r="AA7" s="24">
        <v>109.64</v>
      </c>
      <c r="AB7" s="24">
        <v>105.66</v>
      </c>
      <c r="AC7" s="24">
        <v>105.01</v>
      </c>
      <c r="AD7" s="24" t="s">
        <v>102</v>
      </c>
      <c r="AE7" s="24" t="s">
        <v>102</v>
      </c>
      <c r="AF7" s="24">
        <v>100.49</v>
      </c>
      <c r="AG7" s="24">
        <v>101.63</v>
      </c>
      <c r="AH7" s="24">
        <v>100.14</v>
      </c>
      <c r="AI7" s="24">
        <v>100.18</v>
      </c>
      <c r="AJ7" s="24" t="s">
        <v>102</v>
      </c>
      <c r="AK7" s="24" t="s">
        <v>102</v>
      </c>
      <c r="AL7" s="24">
        <v>0</v>
      </c>
      <c r="AM7" s="24">
        <v>0</v>
      </c>
      <c r="AN7" s="24">
        <v>0</v>
      </c>
      <c r="AO7" s="24" t="s">
        <v>102</v>
      </c>
      <c r="AP7" s="24" t="s">
        <v>102</v>
      </c>
      <c r="AQ7" s="24">
        <v>7.27</v>
      </c>
      <c r="AR7" s="24">
        <v>9.1</v>
      </c>
      <c r="AS7" s="24">
        <v>10.71</v>
      </c>
      <c r="AT7" s="24">
        <v>10.64</v>
      </c>
      <c r="AU7" s="24" t="s">
        <v>102</v>
      </c>
      <c r="AV7" s="24" t="s">
        <v>102</v>
      </c>
      <c r="AW7" s="24">
        <v>97.96</v>
      </c>
      <c r="AX7" s="24">
        <v>91.73</v>
      </c>
      <c r="AY7" s="24">
        <v>109.51</v>
      </c>
      <c r="AZ7" s="24" t="s">
        <v>102</v>
      </c>
      <c r="BA7" s="24" t="s">
        <v>102</v>
      </c>
      <c r="BB7" s="24">
        <v>97.37</v>
      </c>
      <c r="BC7" s="24">
        <v>101.14</v>
      </c>
      <c r="BD7" s="24">
        <v>104.74</v>
      </c>
      <c r="BE7" s="24">
        <v>104.34</v>
      </c>
      <c r="BF7" s="24" t="s">
        <v>102</v>
      </c>
      <c r="BG7" s="24" t="s">
        <v>102</v>
      </c>
      <c r="BH7" s="24">
        <v>321.25</v>
      </c>
      <c r="BI7" s="24">
        <v>296.54000000000002</v>
      </c>
      <c r="BJ7" s="24">
        <v>278.86</v>
      </c>
      <c r="BK7" s="24" t="s">
        <v>102</v>
      </c>
      <c r="BL7" s="24" t="s">
        <v>102</v>
      </c>
      <c r="BM7" s="24">
        <v>287.39</v>
      </c>
      <c r="BN7" s="24">
        <v>255.67</v>
      </c>
      <c r="BO7" s="24">
        <v>242.44</v>
      </c>
      <c r="BP7" s="24">
        <v>245.36</v>
      </c>
      <c r="BQ7" s="24" t="s">
        <v>102</v>
      </c>
      <c r="BR7" s="24" t="s">
        <v>102</v>
      </c>
      <c r="BS7" s="24">
        <v>0</v>
      </c>
      <c r="BT7" s="24">
        <v>0</v>
      </c>
      <c r="BU7" s="24">
        <v>0</v>
      </c>
      <c r="BV7" s="24" t="s">
        <v>102</v>
      </c>
      <c r="BW7" s="24" t="s">
        <v>102</v>
      </c>
      <c r="BX7" s="24">
        <v>0</v>
      </c>
      <c r="BY7" s="24">
        <v>0</v>
      </c>
      <c r="BZ7" s="24">
        <v>0</v>
      </c>
      <c r="CA7" s="24">
        <v>0</v>
      </c>
      <c r="CB7" s="24" t="s">
        <v>102</v>
      </c>
      <c r="CC7" s="24" t="s">
        <v>102</v>
      </c>
      <c r="CD7" s="24">
        <v>62.84</v>
      </c>
      <c r="CE7" s="24">
        <v>61.73</v>
      </c>
      <c r="CF7" s="24">
        <v>65.099999999999994</v>
      </c>
      <c r="CG7" s="24" t="s">
        <v>102</v>
      </c>
      <c r="CH7" s="24" t="s">
        <v>102</v>
      </c>
      <c r="CI7" s="24">
        <v>50.64</v>
      </c>
      <c r="CJ7" s="24">
        <v>50.67</v>
      </c>
      <c r="CK7" s="24">
        <v>48.7</v>
      </c>
      <c r="CL7" s="24">
        <v>48.89</v>
      </c>
      <c r="CM7" s="24" t="s">
        <v>102</v>
      </c>
      <c r="CN7" s="24" t="s">
        <v>102</v>
      </c>
      <c r="CO7" s="24">
        <v>56.81</v>
      </c>
      <c r="CP7" s="24">
        <v>58.11</v>
      </c>
      <c r="CQ7" s="24">
        <v>57.36</v>
      </c>
      <c r="CR7" s="24" t="s">
        <v>102</v>
      </c>
      <c r="CS7" s="24" t="s">
        <v>102</v>
      </c>
      <c r="CT7" s="24">
        <v>67.209999999999994</v>
      </c>
      <c r="CU7" s="24">
        <v>68.2</v>
      </c>
      <c r="CV7" s="24">
        <v>68.05</v>
      </c>
      <c r="CW7" s="24">
        <v>68.03</v>
      </c>
      <c r="CX7" s="24" t="s">
        <v>102</v>
      </c>
      <c r="CY7" s="24" t="s">
        <v>102</v>
      </c>
      <c r="CZ7" s="24">
        <v>93.75</v>
      </c>
      <c r="DA7" s="24">
        <v>93.7</v>
      </c>
      <c r="DB7" s="24">
        <v>94.36</v>
      </c>
      <c r="DC7" s="24" t="s">
        <v>102</v>
      </c>
      <c r="DD7" s="24" t="s">
        <v>102</v>
      </c>
      <c r="DE7" s="24">
        <v>93.21</v>
      </c>
      <c r="DF7" s="24">
        <v>94.01</v>
      </c>
      <c r="DG7" s="24">
        <v>94.14</v>
      </c>
      <c r="DH7" s="24">
        <v>94.07</v>
      </c>
      <c r="DI7" s="24" t="s">
        <v>102</v>
      </c>
      <c r="DJ7" s="24" t="s">
        <v>102</v>
      </c>
      <c r="DK7" s="24">
        <v>5.84</v>
      </c>
      <c r="DL7" s="24">
        <v>11.31</v>
      </c>
      <c r="DM7" s="24">
        <v>16.190000000000001</v>
      </c>
      <c r="DN7" s="24" t="s">
        <v>102</v>
      </c>
      <c r="DO7" s="24" t="s">
        <v>102</v>
      </c>
      <c r="DP7" s="24">
        <v>39.35</v>
      </c>
      <c r="DQ7" s="24">
        <v>31.96</v>
      </c>
      <c r="DR7" s="24">
        <v>34.17</v>
      </c>
      <c r="DS7" s="24">
        <v>33.950000000000003</v>
      </c>
      <c r="DT7" s="24" t="s">
        <v>102</v>
      </c>
      <c r="DU7" s="24" t="s">
        <v>102</v>
      </c>
      <c r="DV7" s="24">
        <v>0</v>
      </c>
      <c r="DW7" s="24">
        <v>0</v>
      </c>
      <c r="DX7" s="24">
        <v>0</v>
      </c>
      <c r="DY7" s="24" t="s">
        <v>102</v>
      </c>
      <c r="DZ7" s="24" t="s">
        <v>102</v>
      </c>
      <c r="EA7" s="24">
        <v>1.17</v>
      </c>
      <c r="EB7" s="24">
        <v>0.93</v>
      </c>
      <c r="EC7" s="24">
        <v>1.04</v>
      </c>
      <c r="ED7" s="24">
        <v>1.02</v>
      </c>
      <c r="EE7" s="24" t="s">
        <v>102</v>
      </c>
      <c r="EF7" s="24" t="s">
        <v>102</v>
      </c>
      <c r="EG7" s="24">
        <v>0.44</v>
      </c>
      <c r="EH7" s="24">
        <v>0.32</v>
      </c>
      <c r="EI7" s="24">
        <v>0</v>
      </c>
      <c r="EJ7" s="24" t="s">
        <v>102</v>
      </c>
      <c r="EK7" s="24" t="s">
        <v>102</v>
      </c>
      <c r="EL7" s="24">
        <v>7.0000000000000007E-2</v>
      </c>
      <c r="EM7" s="24">
        <v>1.87</v>
      </c>
      <c r="EN7" s="24">
        <v>0.1</v>
      </c>
      <c r="EO7" s="24">
        <v>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幸平</cp:lastModifiedBy>
  <cp:lastPrinted>2023-01-24T06:59:19Z</cp:lastPrinted>
  <dcterms:created xsi:type="dcterms:W3CDTF">2022-12-01T01:24:48Z</dcterms:created>
  <dcterms:modified xsi:type="dcterms:W3CDTF">2023-01-24T07:08:25Z</dcterms:modified>
  <cp:category/>
</cp:coreProperties>
</file>