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201\share\22 公営企業会計決算\R3年度決算状況調査\10 経営比較分析\04 総務省へ回答\病院\"/>
    </mc:Choice>
  </mc:AlternateContent>
  <workbookProtection workbookAlgorithmName="SHA-512" workbookHashValue="zdgT6DrOX9vQCi1DOHUBuXpskOJyjIjJjkDTfJhxsjhmKKO4UMOB+MDdl63fmldkVnavH+bnDoRsN/JjOb7iYA==" workbookSaltValue="L3df8U1Qz5Eth/x0WHjbl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6" i="4"/>
  <c r="MH78" i="4" l="1"/>
  <c r="IZ54" i="4"/>
  <c r="IZ32" i="4"/>
  <c r="FL32" i="4"/>
  <c r="CS78" i="4"/>
  <c r="BX54" i="4"/>
  <c r="BX32" i="4"/>
  <c r="MN32" i="4"/>
  <c r="FL54" i="4"/>
  <c r="MN54" i="4"/>
  <c r="HM78" i="4"/>
  <c r="C11" i="5"/>
  <c r="D11" i="5"/>
  <c r="E11" i="5"/>
  <c r="B11" i="5"/>
  <c r="JJ78" i="4" l="1"/>
  <c r="GR54" i="4"/>
  <c r="GR32" i="4"/>
  <c r="DD54" i="4"/>
  <c r="U78" i="4"/>
  <c r="P54" i="4"/>
  <c r="P32" i="4"/>
  <c r="KF54" i="4"/>
  <c r="KF32" i="4"/>
  <c r="EO78" i="4"/>
  <c r="DD32" i="4"/>
  <c r="FH78" i="4"/>
  <c r="DS54" i="4"/>
  <c r="DS32" i="4"/>
  <c r="AN78" i="4"/>
  <c r="KU54" i="4"/>
  <c r="KU32" i="4"/>
  <c r="AE54" i="4"/>
  <c r="AE32" i="4"/>
  <c r="KC78" i="4"/>
  <c r="HG54" i="4"/>
  <c r="HG32" i="4"/>
  <c r="LY54" i="4"/>
  <c r="LY32" i="4"/>
  <c r="IK32" i="4"/>
  <c r="GT78" i="4"/>
  <c r="EW54" i="4"/>
  <c r="EW32" i="4"/>
  <c r="BZ78" i="4"/>
  <c r="BI32" i="4"/>
  <c r="LO78" i="4"/>
  <c r="BI54" i="4"/>
  <c r="IK54" i="4"/>
  <c r="BG78" i="4"/>
  <c r="AT54" i="4"/>
  <c r="AT32" i="4"/>
  <c r="LJ54" i="4"/>
  <c r="KV78" i="4"/>
  <c r="HV54" i="4"/>
  <c r="HV32" i="4"/>
  <c r="EH54" i="4"/>
  <c r="EH32" i="4"/>
  <c r="LJ32" i="4"/>
  <c r="GA78" i="4"/>
</calcChain>
</file>

<file path=xl/sharedStrings.xml><?xml version="1.0" encoding="utf-8"?>
<sst xmlns="http://schemas.openxmlformats.org/spreadsheetml/2006/main" count="327" uniqueCount="189">
  <si>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</si>
  <si>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</si>
  <si>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</si>
  <si>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</si>
  <si>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</si>
  <si>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</si>
  <si>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</si>
  <si>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</si>
  <si>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</si>
  <si>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</si>
  <si>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</si>
  <si>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</si>
  <si>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</si>
  <si>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</si>
  <si>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</si>
  <si>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</si>
  <si>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</si>
  <si>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</si>
  <si>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</si>
  <si>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</si>
  <si>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</si>
  <si>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</si>
  <si>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</si>
  <si>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</si>
  <si>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</si>
  <si>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</si>
  <si>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</si>
  <si>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</si>
  <si>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</si>
  <si>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</si>
  <si>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</si>
  <si>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</si>
  <si>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</si>
  <si>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</si>
  <si>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</si>
  <si>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</si>
  <si>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</si>
  <si>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</si>
  <si>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</si>
  <si>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</si>
  <si>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</si>
  <si>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</si>
  <si>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</si>
  <si>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</si>
  <si>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</si>
  <si>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</si>
  <si>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</si>
  <si>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</si>
  <si>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</si>
  <si>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</si>
  <si>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</si>
  <si>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</si>
  <si>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</si>
  <si>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</si>
  <si>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</si>
  <si>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</si>
  <si>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</si>
  <si>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</si>
  <si>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</si>
  <si>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</si>
  <si>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</si>
  <si>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</si>
  <si>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</si>
  <si>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</si>
  <si>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</si>
  <si>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</si>
  <si>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</si>
  <si>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</si>
  <si>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</si>
  <si>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</si>
  <si>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</si>
  <si>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</si>
  <si>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</si>
  <si>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</si>
  <si>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</si>
  <si>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</si>
  <si>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</si>
  <si>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</si>
  <si>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</si>
  <si>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</si>
  <si>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</si>
  <si>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</si>
  <si>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</si>
  <si>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</si>
  <si>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</si>
  <si>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</si>
  <si>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</si>
  <si>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</si>
  <si>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</si>
  <si>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</si>
  <si>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</si>
  <si>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</si>
  <si>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</si>
  <si>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</si>
  <si>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</si>
  <si>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</si>
  <si>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</si>
  <si>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</si>
  <si>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</si>
  <si>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</si>
  <si>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</si>
  <si>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</si>
  <si>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</si>
  <si>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</si>
  <si>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</si>
  <si>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</si>
  <si>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</si>
  <si>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</si>
  <si>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</si>
  <si>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</si>
  <si>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</si>
  <si>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</si>
  <si>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</si>
  <si>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</si>
  <si>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</si>
  <si>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</si>
  <si>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</si>
  <si>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</si>
  <si>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</si>
  <si>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</si>
  <si>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</si>
  <si>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</si>
  <si>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</si>
  <si>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</si>
  <si>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</si>
  <si>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</si>
  <si>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</si>
  <si>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</si>
  <si>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</si>
  <si>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</si>
  <si>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</si>
  <si>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</si>
  <si>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</si>
  <si>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</si>
  <si>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</si>
  <si>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</si>
  <si>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</si>
  <si>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</si>
  <si>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</si>
  <si>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</si>
  <si>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</si>
  <si>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</si>
  <si>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</si>
  <si>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</si>
  <si>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</si>
  <si>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</si>
  <si>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</si>
  <si>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</si>
  <si>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</si>
  <si>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</si>
  <si>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</si>
  <si>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</si>
  <si>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</si>
  <si>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</si>
  <si>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</si>
  <si>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</si>
  <si>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当該値(N-4)</t>
    <phoneticPr fontId="5"/>
  </si>
  <si>
    <t>当該値(N-3)</t>
    <phoneticPr fontId="5"/>
  </si>
  <si>
    <t>当該値(N-2)</t>
    <phoneticPr fontId="5"/>
  </si>
  <si>
    <t>当該値(N-1)</t>
    <phoneticPr fontId="5"/>
  </si>
  <si>
    <t>当該値(N-4)</t>
    <phoneticPr fontId="5"/>
  </si>
  <si>
    <t>当該値(N-1)</t>
    <phoneticPr fontId="5"/>
  </si>
  <si>
    <t>当該値(N-2)</t>
    <phoneticPr fontId="5"/>
  </si>
  <si>
    <t>全国平均</t>
    <rPh sb="0" eb="2">
      <t>ゼンコク</t>
    </rPh>
    <rPh sb="2" eb="4">
      <t>ヘイキン</t>
    </rPh>
    <phoneticPr fontId="5"/>
  </si>
  <si>
    <t>当該値(N-3)</t>
    <phoneticPr fontId="5"/>
  </si>
  <si>
    <t>当該値(N)</t>
    <phoneticPr fontId="5"/>
  </si>
  <si>
    <t>グラフ参照用</t>
    <rPh sb="3" eb="6">
      <t>サンショウヨウ</t>
    </rPh>
    <phoneticPr fontId="5"/>
  </si>
  <si>
    <t>表参照用</t>
    <rPh sb="0" eb="1">
      <t>ヒョウ</t>
    </rPh>
    <rPh sb="1" eb="4">
      <t>サンショウヨウ</t>
    </rPh>
    <phoneticPr fontId="5"/>
  </si>
  <si>
    <t>福島県</t>
  </si>
  <si>
    <t>南会津病院</t>
  </si>
  <si>
    <t>条例全部</t>
  </si>
  <si>
    <t>病院事業</t>
  </si>
  <si>
    <t>一般病院</t>
  </si>
  <si>
    <t>50床以上～100床未満</t>
  </si>
  <si>
    <t>自治体職員</t>
  </si>
  <si>
    <t>直営</t>
  </si>
  <si>
    <t>ド 透 訓</t>
  </si>
  <si>
    <t>救 へ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</si>
  <si>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</si>
  <si>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</si>
  <si>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</si>
  <si>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</si>
  <si>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</si>
  <si>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</si>
  <si>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</si>
  <si>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①H29年度整備建物の償却開始により、H30は前年を上回ったが、以降は横ばいとなっている（償却＝翌年度開始）。
②H29年度整備病院に係る器械備品購入等の償却開始により、H30は前年を上回ったが、以降は横ばいとなっている（償却＝翌年度開始）。</t>
    </r>
    <r>
      <rPr>
        <sz val="11"/>
        <color rgb="FFFF0000"/>
        <rFont val="ＭＳ ゴシック"/>
        <family val="3"/>
        <charset val="128"/>
      </rPr>
      <t xml:space="preserve">
</t>
    </r>
    <r>
      <rPr>
        <sz val="11"/>
        <color theme="1"/>
        <rFont val="ＭＳ ゴシック"/>
        <family val="3"/>
        <charset val="128"/>
      </rPr>
      <t>③当病院の数値は前年と横ばいであるが、H21年に実施した病床数削減の影響により、類似病院平均値に比して高止まりとなっている。</t>
    </r>
    <rPh sb="4" eb="6">
      <t>ネンド</t>
    </rPh>
    <rPh sb="6" eb="8">
      <t>セイビ</t>
    </rPh>
    <rPh sb="8" eb="10">
      <t>タテモノ</t>
    </rPh>
    <rPh sb="11" eb="13">
      <t>ショウキャク</t>
    </rPh>
    <rPh sb="13" eb="15">
      <t>カイシ</t>
    </rPh>
    <rPh sb="45" eb="47">
      <t>ショウキャク</t>
    </rPh>
    <rPh sb="48" eb="51">
      <t>ヨクネンド</t>
    </rPh>
    <rPh sb="51" eb="53">
      <t>カイシ</t>
    </rPh>
    <rPh sb="60" eb="62">
      <t>ネンド</t>
    </rPh>
    <rPh sb="62" eb="64">
      <t>セイビ</t>
    </rPh>
    <rPh sb="64" eb="66">
      <t>ビョウイン</t>
    </rPh>
    <rPh sb="67" eb="68">
      <t>カカ</t>
    </rPh>
    <rPh sb="77" eb="79">
      <t>ショウキャク</t>
    </rPh>
    <rPh sb="79" eb="81">
      <t>カイシ</t>
    </rPh>
    <rPh sb="92" eb="94">
      <t>ウワマワ</t>
    </rPh>
    <rPh sb="98" eb="100">
      <t>イコウ</t>
    </rPh>
    <rPh sb="111" eb="113">
      <t>ショウキャク</t>
    </rPh>
    <rPh sb="114" eb="117">
      <t>ヨクネンド</t>
    </rPh>
    <rPh sb="117" eb="119">
      <t>カイシ</t>
    </rPh>
    <rPh sb="123" eb="124">
      <t>トウ</t>
    </rPh>
    <rPh sb="124" eb="126">
      <t>ビョウイン</t>
    </rPh>
    <rPh sb="130" eb="131">
      <t>マエ</t>
    </rPh>
    <rPh sb="131" eb="132">
      <t>ネン</t>
    </rPh>
    <rPh sb="146" eb="148">
      <t>ジッシ</t>
    </rPh>
    <rPh sb="150" eb="153">
      <t>ビョウショウスウ</t>
    </rPh>
    <rPh sb="153" eb="155">
      <t>サクゲン</t>
    </rPh>
    <rPh sb="156" eb="158">
      <t>エイキョウ</t>
    </rPh>
    <rPh sb="166" eb="169">
      <t>ヘイキンチ</t>
    </rPh>
    <rPh sb="170" eb="171">
      <t>ヒ</t>
    </rPh>
    <rPh sb="173" eb="175">
      <t>タカド</t>
    </rPh>
    <phoneticPr fontId="5"/>
  </si>
  <si>
    <t>　常勤医の増（内科）及び通年配置（整形外科）により、患者数が増加するとともに手術件数も増加したことで入院収益を始めとする医業収益が大きく増加した結果、医業収支は前年より改善しているが、給与費・材料費では類似病院を上回る傾向が続いている。
　今後も、後発医薬品の採用促進、診療材料を含めた共同購入や適正管理の徹底を図る等、費用削減の対策を行っていくとともに、新型コロナウイルス感染症の感染状況の推移を見据えながら、地域包括ケア病床の導入等の地域ニーズに対応した医療の提供を図る必要がある。</t>
    <rPh sb="1" eb="4">
      <t>ジョウキンイ</t>
    </rPh>
    <rPh sb="5" eb="6">
      <t>ゾウ</t>
    </rPh>
    <rPh sb="7" eb="9">
      <t>ナイカ</t>
    </rPh>
    <rPh sb="10" eb="11">
      <t>オヨ</t>
    </rPh>
    <rPh sb="12" eb="14">
      <t>ツウネン</t>
    </rPh>
    <rPh sb="14" eb="16">
      <t>ハイチ</t>
    </rPh>
    <rPh sb="17" eb="19">
      <t>セイケイ</t>
    </rPh>
    <rPh sb="19" eb="21">
      <t>ゲカ</t>
    </rPh>
    <rPh sb="26" eb="29">
      <t>カンジャスウ</t>
    </rPh>
    <rPh sb="30" eb="32">
      <t>ゾウカ</t>
    </rPh>
    <rPh sb="38" eb="40">
      <t>シュジュツ</t>
    </rPh>
    <rPh sb="40" eb="42">
      <t>ケンスウ</t>
    </rPh>
    <rPh sb="43" eb="45">
      <t>ゾウカ</t>
    </rPh>
    <rPh sb="50" eb="52">
      <t>ニュウイン</t>
    </rPh>
    <rPh sb="52" eb="54">
      <t>シュウエキ</t>
    </rPh>
    <rPh sb="55" eb="56">
      <t>ハジ</t>
    </rPh>
    <rPh sb="60" eb="62">
      <t>イギョウ</t>
    </rPh>
    <rPh sb="62" eb="64">
      <t>シュウエキ</t>
    </rPh>
    <rPh sb="65" eb="66">
      <t>オオ</t>
    </rPh>
    <rPh sb="68" eb="70">
      <t>ゾウカ</t>
    </rPh>
    <rPh sb="72" eb="74">
      <t>ケッカ</t>
    </rPh>
    <rPh sb="75" eb="77">
      <t>イギョウ</t>
    </rPh>
    <rPh sb="77" eb="79">
      <t>シュウシ</t>
    </rPh>
    <rPh sb="84" eb="86">
      <t>カイゼン</t>
    </rPh>
    <rPh sb="130" eb="132">
      <t>サイヨウ</t>
    </rPh>
    <rPh sb="132" eb="134">
      <t>ソクシン</t>
    </rPh>
    <rPh sb="135" eb="137">
      <t>シンリョウ</t>
    </rPh>
    <rPh sb="137" eb="139">
      <t>ザイリョウ</t>
    </rPh>
    <rPh sb="140" eb="141">
      <t>フク</t>
    </rPh>
    <rPh sb="143" eb="145">
      <t>キョウドウ</t>
    </rPh>
    <rPh sb="145" eb="147">
      <t>コウニュウ</t>
    </rPh>
    <rPh sb="148" eb="150">
      <t>テキセイ</t>
    </rPh>
    <rPh sb="150" eb="152">
      <t>カンリ</t>
    </rPh>
    <rPh sb="153" eb="155">
      <t>テッテイ</t>
    </rPh>
    <rPh sb="156" eb="157">
      <t>ハカ</t>
    </rPh>
    <rPh sb="158" eb="159">
      <t>ナド</t>
    </rPh>
    <rPh sb="160" eb="162">
      <t>ヒヨウ</t>
    </rPh>
    <rPh sb="162" eb="164">
      <t>サクゲン</t>
    </rPh>
    <rPh sb="178" eb="180">
      <t>シンガタ</t>
    </rPh>
    <rPh sb="187" eb="190">
      <t>カンセンショウ</t>
    </rPh>
    <rPh sb="191" eb="193">
      <t>カンセン</t>
    </rPh>
    <rPh sb="193" eb="195">
      <t>ジョウキョウ</t>
    </rPh>
    <rPh sb="196" eb="198">
      <t>スイイ</t>
    </rPh>
    <rPh sb="199" eb="201">
      <t>ミス</t>
    </rPh>
    <rPh sb="206" eb="208">
      <t>チイキ</t>
    </rPh>
    <rPh sb="208" eb="210">
      <t>ホウカツ</t>
    </rPh>
    <rPh sb="212" eb="214">
      <t>ビョウショウ</t>
    </rPh>
    <rPh sb="215" eb="217">
      <t>ドウニュウ</t>
    </rPh>
    <rPh sb="217" eb="218">
      <t>トウ</t>
    </rPh>
    <rPh sb="219" eb="221">
      <t>チイキ</t>
    </rPh>
    <rPh sb="225" eb="227">
      <t>タイオウ</t>
    </rPh>
    <rPh sb="229" eb="231">
      <t>イリョウ</t>
    </rPh>
    <rPh sb="232" eb="234">
      <t>テイキョウ</t>
    </rPh>
    <rPh sb="235" eb="236">
      <t>ハカ</t>
    </rPh>
    <rPh sb="237" eb="239">
      <t>ヒツヨウ</t>
    </rPh>
    <phoneticPr fontId="5"/>
  </si>
  <si>
    <t>・地域唯一の「救急告示病院」として24時間365日体制で救急医療等に対応している。
・地域の公的診療所の診療応援を行い、地域住民の診療に当たっている。
・「災害拠点病院」として、大規模災害発生時に重篤救急患者の救命医療を行う。
・関係機関との連携強化により、地域包括ケアシステムの具体的なシステムづくりを支援している。
・健康診断や町村と連携した出前講座等を通して、予防医療や健康づくりの啓発を行っている。
・臨床研修医や地域医療に関心を持つ医学生等を受入れ、地域医療への理解促進を図っている。</t>
    <rPh sb="1" eb="3">
      <t>チイキ</t>
    </rPh>
    <rPh sb="3" eb="5">
      <t>ユイイツ</t>
    </rPh>
    <rPh sb="7" eb="9">
      <t>キュウキュウ</t>
    </rPh>
    <rPh sb="9" eb="11">
      <t>コクジ</t>
    </rPh>
    <rPh sb="11" eb="13">
      <t>ビョウイン</t>
    </rPh>
    <rPh sb="19" eb="21">
      <t>ジカン</t>
    </rPh>
    <rPh sb="24" eb="25">
      <t>ニチ</t>
    </rPh>
    <rPh sb="25" eb="27">
      <t>タイセイ</t>
    </rPh>
    <rPh sb="28" eb="30">
      <t>キュウキュウ</t>
    </rPh>
    <rPh sb="30" eb="32">
      <t>イリョウ</t>
    </rPh>
    <rPh sb="32" eb="33">
      <t>トウ</t>
    </rPh>
    <rPh sb="34" eb="36">
      <t>タイオウ</t>
    </rPh>
    <rPh sb="43" eb="45">
      <t>チイキ</t>
    </rPh>
    <rPh sb="46" eb="48">
      <t>コウテキ</t>
    </rPh>
    <rPh sb="48" eb="51">
      <t>シンリョウジョ</t>
    </rPh>
    <rPh sb="52" eb="54">
      <t>シンリョウ</t>
    </rPh>
    <rPh sb="54" eb="56">
      <t>オウエン</t>
    </rPh>
    <rPh sb="57" eb="58">
      <t>オコナ</t>
    </rPh>
    <rPh sb="60" eb="62">
      <t>チイキ</t>
    </rPh>
    <rPh sb="62" eb="64">
      <t>ジュウミン</t>
    </rPh>
    <rPh sb="65" eb="67">
      <t>シンリョウ</t>
    </rPh>
    <rPh sb="68" eb="69">
      <t>ア</t>
    </rPh>
    <rPh sb="78" eb="80">
      <t>サイガイ</t>
    </rPh>
    <rPh sb="80" eb="82">
      <t>キョテン</t>
    </rPh>
    <rPh sb="82" eb="84">
      <t>ビョウイン</t>
    </rPh>
    <rPh sb="89" eb="92">
      <t>ダイキボ</t>
    </rPh>
    <rPh sb="92" eb="94">
      <t>サイガイ</t>
    </rPh>
    <rPh sb="94" eb="97">
      <t>ハッセイジ</t>
    </rPh>
    <rPh sb="98" eb="100">
      <t>ジュウトク</t>
    </rPh>
    <rPh sb="100" eb="102">
      <t>キュウキュウ</t>
    </rPh>
    <rPh sb="102" eb="104">
      <t>カンジャ</t>
    </rPh>
    <rPh sb="105" eb="107">
      <t>キュウメイ</t>
    </rPh>
    <rPh sb="107" eb="109">
      <t>イリョウ</t>
    </rPh>
    <rPh sb="110" eb="111">
      <t>オコナ</t>
    </rPh>
    <rPh sb="115" eb="117">
      <t>カンケイ</t>
    </rPh>
    <rPh sb="117" eb="119">
      <t>キカン</t>
    </rPh>
    <rPh sb="121" eb="123">
      <t>レンケイ</t>
    </rPh>
    <rPh sb="123" eb="125">
      <t>キョウカ</t>
    </rPh>
    <rPh sb="129" eb="131">
      <t>チイキ</t>
    </rPh>
    <rPh sb="131" eb="133">
      <t>ホウカツ</t>
    </rPh>
    <rPh sb="140" eb="143">
      <t>グタイテキ</t>
    </rPh>
    <rPh sb="152" eb="154">
      <t>シエン</t>
    </rPh>
    <rPh sb="161" eb="163">
      <t>ケンコウ</t>
    </rPh>
    <rPh sb="163" eb="165">
      <t>シンダン</t>
    </rPh>
    <rPh sb="166" eb="168">
      <t>チョウソン</t>
    </rPh>
    <rPh sb="169" eb="171">
      <t>レンケイ</t>
    </rPh>
    <rPh sb="173" eb="175">
      <t>デマエ</t>
    </rPh>
    <rPh sb="175" eb="177">
      <t>コウザ</t>
    </rPh>
    <rPh sb="177" eb="178">
      <t>トウ</t>
    </rPh>
    <rPh sb="179" eb="180">
      <t>トオ</t>
    </rPh>
    <rPh sb="183" eb="185">
      <t>ヨボウ</t>
    </rPh>
    <rPh sb="185" eb="187">
      <t>イリョウ</t>
    </rPh>
    <rPh sb="188" eb="190">
      <t>ケンコウ</t>
    </rPh>
    <rPh sb="194" eb="196">
      <t>ケイハツ</t>
    </rPh>
    <rPh sb="197" eb="198">
      <t>オコナ</t>
    </rPh>
    <rPh sb="205" eb="207">
      <t>リンショウ</t>
    </rPh>
    <rPh sb="207" eb="210">
      <t>ケンシュウイ</t>
    </rPh>
    <rPh sb="211" eb="213">
      <t>チイキ</t>
    </rPh>
    <rPh sb="213" eb="215">
      <t>イリョウ</t>
    </rPh>
    <rPh sb="216" eb="218">
      <t>カンシン</t>
    </rPh>
    <rPh sb="219" eb="220">
      <t>モ</t>
    </rPh>
    <rPh sb="221" eb="224">
      <t>イガクセイ</t>
    </rPh>
    <rPh sb="224" eb="225">
      <t>トウ</t>
    </rPh>
    <rPh sb="226" eb="228">
      <t>ウケイ</t>
    </rPh>
    <rPh sb="230" eb="232">
      <t>チイキ</t>
    </rPh>
    <rPh sb="232" eb="234">
      <t>イリョウ</t>
    </rPh>
    <rPh sb="236" eb="238">
      <t>リカイ</t>
    </rPh>
    <rPh sb="238" eb="240">
      <t>ソクシン</t>
    </rPh>
    <rPh sb="241" eb="242">
      <t>ハカ</t>
    </rPh>
    <phoneticPr fontId="5"/>
  </si>
  <si>
    <t>①②常勤医の増及び通年配置により入院収益が大幅に増加するとともに外来収益も増加したため、経常収支及び医業収支ともに前年より改善している。
③常勤医の増及び通年配置により、医業収益、特に入院収益が大きく増加したため、前年より比率が下がっている。
④入院患者数は、常勤医の増及び通年配置により、前年よりも増加している。
⑤新型コロナ感染症患者の増加に伴い診療単価が大きく増加しており、当該値は類似病院を上回っている。
⑥患者数の増加に対し診療単価は減少したものの、類似病院を上回っている。
⑦依然として類似病院を上回っているが、医業収益が増加したことにより、前年より比率は下がっている。
⑧医業収益は増加したが、患者数の増に伴う材料費の増加もあったことにより、比率は若干増加している。</t>
    <rPh sb="111" eb="113">
      <t>ヒリツ</t>
    </rPh>
    <rPh sb="114" eb="115">
      <t>サ</t>
    </rPh>
    <rPh sb="123" eb="125">
      <t>ニュウイン</t>
    </rPh>
    <rPh sb="125" eb="128">
      <t>カンジャスウ</t>
    </rPh>
    <rPh sb="145" eb="147">
      <t>ゼンネン</t>
    </rPh>
    <rPh sb="150" eb="152">
      <t>ゾウカ</t>
    </rPh>
    <rPh sb="159" eb="161">
      <t>シンガタ</t>
    </rPh>
    <rPh sb="164" eb="167">
      <t>カンセンショウ</t>
    </rPh>
    <rPh sb="167" eb="169">
      <t>カンジャ</t>
    </rPh>
    <rPh sb="170" eb="172">
      <t>ゾウカ</t>
    </rPh>
    <rPh sb="173" eb="174">
      <t>トモナ</t>
    </rPh>
    <rPh sb="175" eb="177">
      <t>シンリョウ</t>
    </rPh>
    <rPh sb="177" eb="179">
      <t>タンカ</t>
    </rPh>
    <rPh sb="180" eb="181">
      <t>オオ</t>
    </rPh>
    <rPh sb="183" eb="185">
      <t>ゾウカ</t>
    </rPh>
    <rPh sb="190" eb="192">
      <t>トウガイ</t>
    </rPh>
    <rPh sb="192" eb="193">
      <t>チ</t>
    </rPh>
    <rPh sb="208" eb="211">
      <t>カンジャスウ</t>
    </rPh>
    <rPh sb="212" eb="214">
      <t>ゾウカ</t>
    </rPh>
    <rPh sb="215" eb="216">
      <t>タイ</t>
    </rPh>
    <rPh sb="217" eb="219">
      <t>シンリョウ</t>
    </rPh>
    <rPh sb="219" eb="221">
      <t>タンカ</t>
    </rPh>
    <rPh sb="222" eb="224">
      <t>ゲンショウ</t>
    </rPh>
    <rPh sb="230" eb="232">
      <t>ルイジ</t>
    </rPh>
    <rPh sb="232" eb="234">
      <t>ビョウイン</t>
    </rPh>
    <rPh sb="235" eb="237">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</si>
</sst>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50.9</c:v>
                </c:pt>
                <c:pt idx="1">
                  <c:v>62</c:v>
                </c:pt>
                <c:pt idx="2">
                  <c:v>49.6</c:v>
                </c:pt>
                <c:pt idx="3">
                  <c:v>34.200000000000003</c:v>
                </c:pt>
                <c:pt idx="4">
                  <c:v>40.299999999999997</c:v>
                </c:pt>
              </c:numCache>
            </c:numRef>
          </c:val>
          <c:extLst>
            <c:ext xmlns:c16="http://schemas.microsoft.com/office/drawing/2014/chart" uri="{C3380CC4-5D6E-409C-BE32-E72D297353CC}">
              <c16:uniqueId val="{00000000-44EB-4A1E-8C79-A44B7A70E9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44EB-4A1E-8C79-A44B7A70E9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49.3</c:v>
                </c:pt>
                <c:pt idx="1">
                  <c:v>47.3</c:v>
                </c:pt>
                <c:pt idx="2">
                  <c:v>92.7</c:v>
                </c:pt>
                <c:pt idx="3">
                  <c:v>117.8</c:v>
                </c:pt>
                <c:pt idx="4">
                  <c:v>94.8</c:v>
                </c:pt>
              </c:numCache>
            </c:numRef>
          </c:val>
          <c:extLst>
            <c:ext xmlns:c16="http://schemas.microsoft.com/office/drawing/2014/chart" uri="{C3380CC4-5D6E-409C-BE32-E72D297353CC}">
              <c16:uniqueId val="{00000000-8575-410D-9DF7-7AC159CE434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8575-410D-9DF7-7AC159CE434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58.7</c:v>
                </c:pt>
                <c:pt idx="1">
                  <c:v>62.8</c:v>
                </c:pt>
                <c:pt idx="2">
                  <c:v>57.3</c:v>
                </c:pt>
                <c:pt idx="3">
                  <c:v>49</c:v>
                </c:pt>
                <c:pt idx="4">
                  <c:v>55.4</c:v>
                </c:pt>
              </c:numCache>
            </c:numRef>
          </c:val>
          <c:extLst>
            <c:ext xmlns:c16="http://schemas.microsoft.com/office/drawing/2014/chart" uri="{C3380CC4-5D6E-409C-BE32-E72D297353CC}">
              <c16:uniqueId val="{00000000-3A3F-4DA0-9611-95F8623ECBD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3A3F-4DA0-9611-95F8623ECBD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111.5</c:v>
                </c:pt>
                <c:pt idx="1">
                  <c:v>99.3</c:v>
                </c:pt>
                <c:pt idx="2">
                  <c:v>96.2</c:v>
                </c:pt>
                <c:pt idx="3">
                  <c:v>100.2</c:v>
                </c:pt>
                <c:pt idx="4">
                  <c:v>100.3</c:v>
                </c:pt>
              </c:numCache>
            </c:numRef>
          </c:val>
          <c:extLst>
            <c:ext xmlns:c16="http://schemas.microsoft.com/office/drawing/2014/chart" uri="{C3380CC4-5D6E-409C-BE32-E72D297353CC}">
              <c16:uniqueId val="{00000000-1DF0-4E47-9AEE-BCEA7509A7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1DF0-4E47-9AEE-BCEA7509A7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55.3</c:v>
                </c:pt>
                <c:pt idx="1">
                  <c:v>71.5</c:v>
                </c:pt>
                <c:pt idx="2">
                  <c:v>71.7</c:v>
                </c:pt>
                <c:pt idx="3">
                  <c:v>71.5</c:v>
                </c:pt>
                <c:pt idx="4">
                  <c:v>72.599999999999994</c:v>
                </c:pt>
              </c:numCache>
            </c:numRef>
          </c:val>
          <c:extLst>
            <c:ext xmlns:c16="http://schemas.microsoft.com/office/drawing/2014/chart" uri="{C3380CC4-5D6E-409C-BE32-E72D297353CC}">
              <c16:uniqueId val="{00000000-BF75-4289-AFA0-95CC251ED2B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BF75-4289-AFA0-95CC251ED2B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55.9</c:v>
                </c:pt>
                <c:pt idx="1">
                  <c:v>72.2</c:v>
                </c:pt>
                <c:pt idx="2">
                  <c:v>69.2</c:v>
                </c:pt>
                <c:pt idx="3">
                  <c:v>69.5</c:v>
                </c:pt>
                <c:pt idx="4">
                  <c:v>70</c:v>
                </c:pt>
              </c:numCache>
            </c:numRef>
          </c:val>
          <c:extLst>
            <c:ext xmlns:c16="http://schemas.microsoft.com/office/drawing/2014/chart" uri="{C3380CC4-5D6E-409C-BE32-E72D297353CC}">
              <c16:uniqueId val="{00000000-4B66-4193-9A65-9B329BD084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4B66-4193-9A65-9B329BD084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107297724</c:v>
                </c:pt>
                <c:pt idx="1">
                  <c:v>81547235</c:v>
                </c:pt>
                <c:pt idx="2">
                  <c:v>82876092</c:v>
                </c:pt>
                <c:pt idx="3">
                  <c:v>83282316</c:v>
                </c:pt>
                <c:pt idx="4">
                  <c:v>83704490</c:v>
                </c:pt>
              </c:numCache>
            </c:numRef>
          </c:val>
          <c:extLst>
            <c:ext xmlns:c16="http://schemas.microsoft.com/office/drawing/2014/chart" uri="{C3380CC4-5D6E-409C-BE32-E72D297353CC}">
              <c16:uniqueId val="{00000000-9CB3-49D4-B752-FA4E7A809EB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9CB3-49D4-B752-FA4E7A809EB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19.3</c:v>
                </c:pt>
                <c:pt idx="1">
                  <c:v>20</c:v>
                </c:pt>
                <c:pt idx="2">
                  <c:v>19.8</c:v>
                </c:pt>
                <c:pt idx="3">
                  <c:v>19.399999999999999</c:v>
                </c:pt>
                <c:pt idx="4">
                  <c:v>19.8</c:v>
                </c:pt>
              </c:numCache>
            </c:numRef>
          </c:val>
          <c:extLst>
            <c:ext xmlns:c16="http://schemas.microsoft.com/office/drawing/2014/chart" uri="{C3380CC4-5D6E-409C-BE32-E72D297353CC}">
              <c16:uniqueId val="{00000000-E552-49DA-9584-6F8B7BA6CC6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552-49DA-9584-6F8B7BA6CC6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98.6</c:v>
                </c:pt>
                <c:pt idx="1">
                  <c:v>87.3</c:v>
                </c:pt>
                <c:pt idx="2">
                  <c:v>96.2</c:v>
                </c:pt>
                <c:pt idx="3">
                  <c:v>107</c:v>
                </c:pt>
                <c:pt idx="4">
                  <c:v>87.1</c:v>
                </c:pt>
              </c:numCache>
            </c:numRef>
          </c:val>
          <c:extLst>
            <c:ext xmlns:c16="http://schemas.microsoft.com/office/drawing/2014/chart" uri="{C3380CC4-5D6E-409C-BE32-E72D297353CC}">
              <c16:uniqueId val="{00000000-4F73-4AC1-916B-5435EA3895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4F73-4AC1-916B-5435EA3895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10786</c:v>
                </c:pt>
                <c:pt idx="1">
                  <c:v>10805</c:v>
                </c:pt>
                <c:pt idx="2">
                  <c:v>10729</c:v>
                </c:pt>
                <c:pt idx="3">
                  <c:v>11331</c:v>
                </c:pt>
                <c:pt idx="4">
                  <c:v>10267</c:v>
                </c:pt>
              </c:numCache>
            </c:numRef>
          </c:val>
          <c:extLst>
            <c:ext xmlns:c16="http://schemas.microsoft.com/office/drawing/2014/chart" uri="{C3380CC4-5D6E-409C-BE32-E72D297353CC}">
              <c16:uniqueId val="{00000000-647D-459C-8BDC-5152B14B18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647D-459C-8BDC-5152B14B18A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32589</c:v>
                </c:pt>
                <c:pt idx="1">
                  <c:v>32006</c:v>
                </c:pt>
                <c:pt idx="2">
                  <c:v>33242</c:v>
                </c:pt>
                <c:pt idx="3">
                  <c:v>32262</c:v>
                </c:pt>
                <c:pt idx="4">
                  <c:v>39300</c:v>
                </c:pt>
              </c:numCache>
            </c:numRef>
          </c:val>
          <c:extLst>
            <c:ext xmlns:c16="http://schemas.microsoft.com/office/drawing/2014/chart" uri="{C3380CC4-5D6E-409C-BE32-E72D297353CC}">
              <c16:uniqueId val="{00000000-27C8-46B3-95C9-04759AE8A6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27C8-46B3-95C9-04759AE8A6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49"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row>
    <row r="3" spans="1:388" ht="9.75" customHeight="1" x14ac:dyDescent="0.2">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row>
    <row r="4" spans="1:388" ht="9.75" customHeight="1" x14ac:dyDescent="0.2">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6" t="str">
        <f>データ!H6</f>
        <v>福島県　南会津病院</v>
      </c>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4"/>
      <c r="AU7" s="132" t="s">
        <v>2</v>
      </c>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4"/>
      <c r="CN7" s="132" t="s">
        <v>3</v>
      </c>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4"/>
      <c r="EG7" s="132" t="s">
        <v>4</v>
      </c>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3"/>
      <c r="FN7" s="133"/>
      <c r="FO7" s="133"/>
      <c r="FP7" s="133"/>
      <c r="FQ7" s="133"/>
      <c r="FR7" s="133"/>
      <c r="FS7" s="133"/>
      <c r="FT7" s="133"/>
      <c r="FU7" s="133"/>
      <c r="FV7" s="133"/>
      <c r="FW7" s="133"/>
      <c r="FX7" s="133"/>
      <c r="FY7" s="134"/>
      <c r="FZ7" s="132" t="s">
        <v>5</v>
      </c>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4"/>
      <c r="ID7" s="132" t="s">
        <v>6</v>
      </c>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4"/>
      <c r="JW7" s="132" t="s">
        <v>7</v>
      </c>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4"/>
      <c r="LP7" s="132" t="s">
        <v>8</v>
      </c>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4"/>
      <c r="NI7" s="3"/>
      <c r="NJ7" s="147" t="s">
        <v>9</v>
      </c>
      <c r="NK7" s="148"/>
      <c r="NL7" s="148"/>
      <c r="NM7" s="148"/>
      <c r="NN7" s="148"/>
      <c r="NO7" s="148"/>
      <c r="NP7" s="148"/>
      <c r="NQ7" s="148"/>
      <c r="NR7" s="148"/>
      <c r="NS7" s="148"/>
      <c r="NT7" s="148"/>
      <c r="NU7" s="148"/>
      <c r="NV7" s="148"/>
      <c r="NW7" s="149"/>
      <c r="NX7" s="3"/>
    </row>
    <row r="8" spans="1:388" ht="18.75" customHeight="1" x14ac:dyDescent="0.2">
      <c r="A8" s="2"/>
      <c r="B8" s="127" t="str">
        <f>データ!K6</f>
        <v>条例全部</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9"/>
      <c r="AU8" s="127" t="str">
        <f>データ!L6</f>
        <v>病院事業</v>
      </c>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9"/>
      <c r="CN8" s="127" t="str">
        <f>データ!M6</f>
        <v>一般病院</v>
      </c>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9"/>
      <c r="EG8" s="127" t="str">
        <f>データ!N6</f>
        <v>50床以上～100床未満</v>
      </c>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c r="FK8" s="128"/>
      <c r="FL8" s="128"/>
      <c r="FM8" s="128"/>
      <c r="FN8" s="128"/>
      <c r="FO8" s="128"/>
      <c r="FP8" s="128"/>
      <c r="FQ8" s="128"/>
      <c r="FR8" s="128"/>
      <c r="FS8" s="128"/>
      <c r="FT8" s="128"/>
      <c r="FU8" s="128"/>
      <c r="FV8" s="128"/>
      <c r="FW8" s="128"/>
      <c r="FX8" s="128"/>
      <c r="FY8" s="129"/>
      <c r="FZ8" s="127" t="str">
        <f>データ!O7</f>
        <v>自治体職員</v>
      </c>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128"/>
      <c r="GZ8" s="128"/>
      <c r="HA8" s="128"/>
      <c r="HB8" s="128"/>
      <c r="HC8" s="128"/>
      <c r="HD8" s="128"/>
      <c r="HE8" s="128"/>
      <c r="HF8" s="128"/>
      <c r="HG8" s="128"/>
      <c r="HH8" s="128"/>
      <c r="HI8" s="128"/>
      <c r="HJ8" s="128"/>
      <c r="HK8" s="128"/>
      <c r="HL8" s="128"/>
      <c r="HM8" s="128"/>
      <c r="HN8" s="128"/>
      <c r="HO8" s="128"/>
      <c r="HP8" s="128"/>
      <c r="HQ8" s="128"/>
      <c r="HR8" s="129"/>
      <c r="ID8" s="116">
        <f>データ!Z6</f>
        <v>98</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データ!AA6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3" t="s">
        <v>10</v>
      </c>
      <c r="NK8" s="144"/>
      <c r="NL8" s="137" t="s">
        <v>11</v>
      </c>
      <c r="NM8" s="137"/>
      <c r="NN8" s="137"/>
      <c r="NO8" s="137"/>
      <c r="NP8" s="137"/>
      <c r="NQ8" s="137"/>
      <c r="NR8" s="137"/>
      <c r="NS8" s="137"/>
      <c r="NT8" s="137"/>
      <c r="NU8" s="137"/>
      <c r="NV8" s="137"/>
      <c r="NW8" s="138"/>
      <c r="NX8" s="3"/>
    </row>
    <row r="9" spans="1:388" ht="18.75" customHeight="1" x14ac:dyDescent="0.2">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4"/>
      <c r="AU9" s="132" t="s">
        <v>13</v>
      </c>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4"/>
      <c r="CN9" s="132" t="s">
        <v>14</v>
      </c>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4"/>
      <c r="EG9" s="132" t="s">
        <v>15</v>
      </c>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3"/>
      <c r="FN9" s="133"/>
      <c r="FO9" s="133"/>
      <c r="FP9" s="133"/>
      <c r="FQ9" s="133"/>
      <c r="FR9" s="133"/>
      <c r="FS9" s="133"/>
      <c r="FT9" s="133"/>
      <c r="FU9" s="133"/>
      <c r="FV9" s="133"/>
      <c r="FW9" s="133"/>
      <c r="FX9" s="133"/>
      <c r="FY9" s="134"/>
      <c r="FZ9" s="132" t="s">
        <v>16</v>
      </c>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4"/>
      <c r="ID9" s="132" t="s">
        <v>17</v>
      </c>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4"/>
      <c r="JW9" s="132" t="s">
        <v>18</v>
      </c>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4"/>
      <c r="LP9" s="132" t="s">
        <v>19</v>
      </c>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4"/>
      <c r="NI9" s="3"/>
      <c r="NJ9" s="139" t="s">
        <v>20</v>
      </c>
      <c r="NK9" s="140"/>
      <c r="NL9" s="141" t="s">
        <v>21</v>
      </c>
      <c r="NM9" s="141"/>
      <c r="NN9" s="141"/>
      <c r="NO9" s="141"/>
      <c r="NP9" s="141"/>
      <c r="NQ9" s="141"/>
      <c r="NR9" s="141"/>
      <c r="NS9" s="141"/>
      <c r="NT9" s="141"/>
      <c r="NU9" s="141"/>
      <c r="NV9" s="141"/>
      <c r="NW9" s="142"/>
      <c r="NX9" s="3"/>
    </row>
    <row r="10" spans="1:388" ht="18.75" customHeight="1" x14ac:dyDescent="0.2">
      <c r="A10" s="2"/>
      <c r="B10" s="127" t="str">
        <f>データ!P6</f>
        <v>直営</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9"/>
      <c r="AU10" s="116">
        <f>データ!Q6</f>
        <v>13</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27" t="str">
        <f>データ!R6</f>
        <v>-</v>
      </c>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9"/>
      <c r="EG10" s="127" t="str">
        <f>データ!S6</f>
        <v>ド 透 訓</v>
      </c>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9"/>
      <c r="FZ10" s="127" t="str">
        <f>データ!T6</f>
        <v>救 へ 災</v>
      </c>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9"/>
      <c r="ID10" s="116" t="str">
        <f>データ!AC6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データ!AD6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98</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35" t="s">
        <v>22</v>
      </c>
      <c r="NK10" s="136"/>
      <c r="NL10" s="130" t="s">
        <v>23</v>
      </c>
      <c r="NM10" s="130"/>
      <c r="NN10" s="130"/>
      <c r="NO10" s="130"/>
      <c r="NP10" s="130"/>
      <c r="NQ10" s="130"/>
      <c r="NR10" s="130"/>
      <c r="NS10" s="130"/>
      <c r="NT10" s="130"/>
      <c r="NU10" s="130"/>
      <c r="NV10" s="130"/>
      <c r="NW10" s="131"/>
      <c r="NX10" s="3"/>
    </row>
    <row r="11" spans="1:388" ht="18.75" customHeight="1" x14ac:dyDescent="0.2">
      <c r="A11" s="2"/>
      <c r="B11" s="132" t="s">
        <v>24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c r="AU11" s="132" t="s">
        <v>25</v>
      </c>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4"/>
      <c r="CN11" s="132" t="s">
        <v>26</v>
      </c>
      <c r="CO11" s="133"/>
      <c r="CP11" s="133"/>
      <c r="CQ11" s="133"/>
      <c r="CR11" s="133"/>
      <c r="CS11" s="133"/>
      <c r="CT11" s="133"/>
      <c r="CU11" s="133"/>
      <c r="CV11" s="133"/>
      <c r="CW11" s="133"/>
      <c r="CX11" s="133"/>
      <c r="CY11" s="133"/>
      <c r="CZ11" s="133"/>
      <c r="DA11" s="133"/>
      <c r="DB11" s="133"/>
      <c r="DC11" s="133"/>
      <c r="DD11" s="133"/>
      <c r="DE11" s="133"/>
      <c r="DF11" s="133"/>
      <c r="DG11" s="133"/>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4"/>
      <c r="EG11" s="132" t="s">
        <v>27</v>
      </c>
      <c r="EH11" s="133"/>
      <c r="EI11" s="133"/>
      <c r="EJ11" s="133"/>
      <c r="EK11" s="133"/>
      <c r="EL11" s="133"/>
      <c r="EM11" s="133"/>
      <c r="EN11" s="133"/>
      <c r="EO11" s="133"/>
      <c r="EP11" s="133"/>
      <c r="EQ11" s="133"/>
      <c r="ER11" s="133"/>
      <c r="ES11" s="133"/>
      <c r="ET11" s="133"/>
      <c r="EU11" s="133"/>
      <c r="EV11" s="133"/>
      <c r="EW11" s="133"/>
      <c r="EX11" s="133"/>
      <c r="EY11" s="133"/>
      <c r="EZ11" s="133"/>
      <c r="FA11" s="133"/>
      <c r="FB11" s="133"/>
      <c r="FC11" s="133"/>
      <c r="FD11" s="133"/>
      <c r="FE11" s="133"/>
      <c r="FF11" s="133"/>
      <c r="FG11" s="133"/>
      <c r="FH11" s="133"/>
      <c r="FI11" s="133"/>
      <c r="FJ11" s="133"/>
      <c r="FK11" s="133"/>
      <c r="FL11" s="133"/>
      <c r="FM11" s="133"/>
      <c r="FN11" s="133"/>
      <c r="FO11" s="133"/>
      <c r="FP11" s="133"/>
      <c r="FQ11" s="133"/>
      <c r="FR11" s="133"/>
      <c r="FS11" s="133"/>
      <c r="FT11" s="133"/>
      <c r="FU11" s="133"/>
      <c r="FV11" s="133"/>
      <c r="FW11" s="133"/>
      <c r="FX11" s="133"/>
      <c r="FY11" s="134"/>
      <c r="FZ11" s="132" t="s">
        <v>28</v>
      </c>
      <c r="GA11" s="133"/>
      <c r="GB11" s="133"/>
      <c r="GC11" s="133"/>
      <c r="GD11" s="133"/>
      <c r="GE11" s="133"/>
      <c r="GF11" s="133"/>
      <c r="GG11" s="133"/>
      <c r="GH11" s="133"/>
      <c r="GI11" s="133"/>
      <c r="GJ11" s="133"/>
      <c r="GK11" s="133"/>
      <c r="GL11" s="133"/>
      <c r="GM11" s="133"/>
      <c r="GN11" s="133"/>
      <c r="GO11" s="133"/>
      <c r="GP11" s="133"/>
      <c r="GQ11" s="133"/>
      <c r="GR11" s="133"/>
      <c r="GS11" s="133"/>
      <c r="GT11" s="133"/>
      <c r="GU11" s="133"/>
      <c r="GV11" s="133"/>
      <c r="GW11" s="133"/>
      <c r="GX11" s="133"/>
      <c r="GY11" s="133"/>
      <c r="GZ11" s="133"/>
      <c r="HA11" s="133"/>
      <c r="HB11" s="133"/>
      <c r="HC11" s="133"/>
      <c r="HD11" s="133"/>
      <c r="HE11" s="133"/>
      <c r="HF11" s="133"/>
      <c r="HG11" s="133"/>
      <c r="HH11" s="133"/>
      <c r="HI11" s="133"/>
      <c r="HJ11" s="133"/>
      <c r="HK11" s="133"/>
      <c r="HL11" s="133"/>
      <c r="HM11" s="133"/>
      <c r="HN11" s="133"/>
      <c r="HO11" s="133"/>
      <c r="HP11" s="133"/>
      <c r="HQ11" s="133"/>
      <c r="HR11" s="134"/>
      <c r="ID11" s="132" t="s">
        <v>29</v>
      </c>
      <c r="IE11" s="133"/>
      <c r="IF11" s="133"/>
      <c r="IG11" s="133"/>
      <c r="IH11" s="133"/>
      <c r="II11" s="133"/>
      <c r="IJ11" s="133"/>
      <c r="IK11" s="133"/>
      <c r="IL11" s="133"/>
      <c r="IM11" s="133"/>
      <c r="IN11" s="133"/>
      <c r="IO11" s="133"/>
      <c r="IP11" s="133"/>
      <c r="IQ11" s="133"/>
      <c r="IR11" s="133"/>
      <c r="IS11" s="133"/>
      <c r="IT11" s="133"/>
      <c r="IU11" s="133"/>
      <c r="IV11" s="133"/>
      <c r="IW11" s="133"/>
      <c r="IX11" s="133"/>
      <c r="IY11" s="133"/>
      <c r="IZ11" s="133"/>
      <c r="JA11" s="133"/>
      <c r="JB11" s="133"/>
      <c r="JC11" s="133"/>
      <c r="JD11" s="133"/>
      <c r="JE11" s="133"/>
      <c r="JF11" s="133"/>
      <c r="JG11" s="133"/>
      <c r="JH11" s="133"/>
      <c r="JI11" s="133"/>
      <c r="JJ11" s="133"/>
      <c r="JK11" s="133"/>
      <c r="JL11" s="133"/>
      <c r="JM11" s="133"/>
      <c r="JN11" s="133"/>
      <c r="JO11" s="133"/>
      <c r="JP11" s="133"/>
      <c r="JQ11" s="133"/>
      <c r="JR11" s="133"/>
      <c r="JS11" s="133"/>
      <c r="JT11" s="133"/>
      <c r="JU11" s="133"/>
      <c r="JV11" s="134"/>
      <c r="JW11" s="132" t="s">
        <v>30</v>
      </c>
      <c r="JX11" s="133"/>
      <c r="JY11" s="133"/>
      <c r="JZ11" s="133"/>
      <c r="KA11" s="133"/>
      <c r="KB11" s="133"/>
      <c r="KC11" s="133"/>
      <c r="KD11" s="133"/>
      <c r="KE11" s="133"/>
      <c r="KF11" s="133"/>
      <c r="KG11" s="133"/>
      <c r="KH11" s="133"/>
      <c r="KI11" s="133"/>
      <c r="KJ11" s="133"/>
      <c r="KK11" s="133"/>
      <c r="KL11" s="133"/>
      <c r="KM11" s="133"/>
      <c r="KN11" s="133"/>
      <c r="KO11" s="133"/>
      <c r="KP11" s="133"/>
      <c r="KQ11" s="133"/>
      <c r="KR11" s="133"/>
      <c r="KS11" s="133"/>
      <c r="KT11" s="133"/>
      <c r="KU11" s="133"/>
      <c r="KV11" s="133"/>
      <c r="KW11" s="133"/>
      <c r="KX11" s="133"/>
      <c r="KY11" s="133"/>
      <c r="KZ11" s="133"/>
      <c r="LA11" s="133"/>
      <c r="LB11" s="133"/>
      <c r="LC11" s="133"/>
      <c r="LD11" s="133"/>
      <c r="LE11" s="133"/>
      <c r="LF11" s="133"/>
      <c r="LG11" s="133"/>
      <c r="LH11" s="133"/>
      <c r="LI11" s="133"/>
      <c r="LJ11" s="133"/>
      <c r="LK11" s="133"/>
      <c r="LL11" s="133"/>
      <c r="LM11" s="133"/>
      <c r="LN11" s="133"/>
      <c r="LO11" s="134"/>
      <c r="LP11" s="132" t="s">
        <v>31</v>
      </c>
      <c r="LQ11" s="133"/>
      <c r="LR11" s="133"/>
      <c r="LS11" s="133"/>
      <c r="LT11" s="133"/>
      <c r="LU11" s="133"/>
      <c r="LV11" s="133"/>
      <c r="LW11" s="133"/>
      <c r="LX11" s="133"/>
      <c r="LY11" s="133"/>
      <c r="LZ11" s="133"/>
      <c r="MA11" s="133"/>
      <c r="MB11" s="133"/>
      <c r="MC11" s="133"/>
      <c r="MD11" s="133"/>
      <c r="ME11" s="133"/>
      <c r="MF11" s="133"/>
      <c r="MG11" s="133"/>
      <c r="MH11" s="133"/>
      <c r="MI11" s="133"/>
      <c r="MJ11" s="133"/>
      <c r="MK11" s="133"/>
      <c r="ML11" s="133"/>
      <c r="MM11" s="133"/>
      <c r="MN11" s="133"/>
      <c r="MO11" s="133"/>
      <c r="MP11" s="133"/>
      <c r="MQ11" s="133"/>
      <c r="MR11" s="133"/>
      <c r="MS11" s="133"/>
      <c r="MT11" s="133"/>
      <c r="MU11" s="133"/>
      <c r="MV11" s="133"/>
      <c r="MW11" s="133"/>
      <c r="MX11" s="133"/>
      <c r="MY11" s="133"/>
      <c r="MZ11" s="133"/>
      <c r="NA11" s="133"/>
      <c r="NB11" s="133"/>
      <c r="NC11" s="133"/>
      <c r="ND11" s="133"/>
      <c r="NE11" s="133"/>
      <c r="NF11" s="133"/>
      <c r="NG11" s="133"/>
      <c r="NH11" s="134"/>
      <c r="NI11" s="6"/>
      <c r="NJ11" s="3"/>
      <c r="NK11" s="3"/>
      <c r="NL11" s="3"/>
      <c r="NM11" s="3"/>
      <c r="NN11" s="3"/>
      <c r="NO11" s="3"/>
      <c r="NP11" s="3"/>
      <c r="NQ11" s="3"/>
      <c r="NR11" s="3"/>
      <c r="NS11" s="3"/>
      <c r="NT11" s="3"/>
      <c r="NU11" s="3"/>
      <c r="NV11" s="3"/>
      <c r="NW11" s="3"/>
      <c r="NX11" s="3"/>
    </row>
    <row r="12" spans="1:388" ht="18.75" customHeight="1" x14ac:dyDescent="0.2">
      <c r="A12" s="2"/>
      <c r="B12" s="116">
        <f>データ!U6</f>
        <v>1841244</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9382</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27" t="str">
        <f>データ!W6</f>
        <v>第１種該当</v>
      </c>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9"/>
      <c r="EG12" s="127" t="str">
        <f>データ!X6</f>
        <v>-</v>
      </c>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c r="FG12" s="128"/>
      <c r="FH12" s="128"/>
      <c r="FI12" s="128"/>
      <c r="FJ12" s="128"/>
      <c r="FK12" s="128"/>
      <c r="FL12" s="128"/>
      <c r="FM12" s="128"/>
      <c r="FN12" s="128"/>
      <c r="FO12" s="128"/>
      <c r="FP12" s="128"/>
      <c r="FQ12" s="128"/>
      <c r="FR12" s="128"/>
      <c r="FS12" s="128"/>
      <c r="FT12" s="128"/>
      <c r="FU12" s="128"/>
      <c r="FV12" s="128"/>
      <c r="FW12" s="128"/>
      <c r="FX12" s="128"/>
      <c r="FY12" s="129"/>
      <c r="FZ12" s="127" t="str">
        <f>データ!Y6</f>
        <v>１０：１</v>
      </c>
      <c r="GA12" s="128"/>
      <c r="GB12" s="128"/>
      <c r="GC12" s="128"/>
      <c r="GD12" s="128"/>
      <c r="GE12" s="128"/>
      <c r="GF12" s="128"/>
      <c r="GG12" s="128"/>
      <c r="GH12" s="128"/>
      <c r="GI12" s="128"/>
      <c r="GJ12" s="128"/>
      <c r="GK12" s="128"/>
      <c r="GL12" s="128"/>
      <c r="GM12" s="128"/>
      <c r="GN12" s="128"/>
      <c r="GO12" s="128"/>
      <c r="GP12" s="128"/>
      <c r="GQ12" s="128"/>
      <c r="GR12" s="128"/>
      <c r="GS12" s="128"/>
      <c r="GT12" s="128"/>
      <c r="GU12" s="128"/>
      <c r="GV12" s="128"/>
      <c r="GW12" s="128"/>
      <c r="GX12" s="128"/>
      <c r="GY12" s="128"/>
      <c r="GZ12" s="128"/>
      <c r="HA12" s="128"/>
      <c r="HB12" s="128"/>
      <c r="HC12" s="128"/>
      <c r="HD12" s="128"/>
      <c r="HE12" s="128"/>
      <c r="HF12" s="128"/>
      <c r="HG12" s="128"/>
      <c r="HH12" s="128"/>
      <c r="HI12" s="128"/>
      <c r="HJ12" s="128"/>
      <c r="HK12" s="128"/>
      <c r="HL12" s="128"/>
      <c r="HM12" s="128"/>
      <c r="HN12" s="128"/>
      <c r="HO12" s="128"/>
      <c r="HP12" s="128"/>
      <c r="HQ12" s="128"/>
      <c r="HR12" s="129"/>
      <c r="ID12" s="116">
        <f>データ!AF6</f>
        <v>62</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t="str">
        <f>データ!AG6</f>
        <v>-</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62</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6"/>
      <c r="NJ12" s="3"/>
      <c r="NK12" s="3"/>
      <c r="NL12" s="3"/>
      <c r="NM12" s="3"/>
      <c r="NN12" s="3"/>
      <c r="NO12" s="3"/>
      <c r="NP12" s="3"/>
      <c r="NQ12" s="3"/>
      <c r="NR12" s="3"/>
      <c r="NS12" s="3"/>
      <c r="NT12" s="3"/>
      <c r="NU12" s="3"/>
      <c r="NV12" s="3"/>
      <c r="NW12" s="3"/>
      <c r="NX12" s="3"/>
    </row>
    <row r="13" spans="1:388" ht="17.25" customHeight="1" x14ac:dyDescent="0.2">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6"/>
      <c r="NJ13" s="7"/>
      <c r="NK13" s="7"/>
      <c r="NL13" s="7"/>
      <c r="NM13" s="7"/>
      <c r="NN13" s="7"/>
      <c r="NO13" s="7"/>
      <c r="NP13" s="7"/>
      <c r="NQ13" s="7"/>
      <c r="NR13" s="7"/>
      <c r="NS13" s="7"/>
      <c r="NT13" s="7"/>
      <c r="NU13" s="7"/>
      <c r="NV13" s="7"/>
      <c r="NW13" s="7"/>
      <c r="NX13" s="7"/>
    </row>
    <row r="14" spans="1:388" ht="17.25" customHeight="1" x14ac:dyDescent="0.2">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6"/>
      <c r="NJ14" s="120" t="s">
        <v>34</v>
      </c>
      <c r="NK14" s="120"/>
      <c r="NL14" s="120"/>
      <c r="NM14" s="120"/>
      <c r="NN14" s="120"/>
      <c r="NO14" s="120"/>
      <c r="NP14" s="120"/>
      <c r="NQ14" s="120"/>
      <c r="NR14" s="120"/>
      <c r="NS14" s="120"/>
      <c r="NT14" s="120"/>
      <c r="NU14" s="120"/>
      <c r="NV14" s="120"/>
      <c r="NW14" s="120"/>
      <c r="NX14" s="12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0"/>
      <c r="NK15" s="120"/>
      <c r="NL15" s="120"/>
      <c r="NM15" s="120"/>
      <c r="NN15" s="120"/>
      <c r="NO15" s="120"/>
      <c r="NP15" s="120"/>
      <c r="NQ15" s="120"/>
      <c r="NR15" s="120"/>
      <c r="NS15" s="120"/>
      <c r="NT15" s="120"/>
      <c r="NU15" s="120"/>
      <c r="NV15" s="120"/>
      <c r="NW15" s="120"/>
      <c r="NX15" s="120"/>
    </row>
    <row r="16" spans="1:388" ht="13.5" customHeight="1" x14ac:dyDescent="0.2">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1" t="s">
        <v>36</v>
      </c>
      <c r="NK16" s="122"/>
      <c r="NL16" s="122"/>
      <c r="NM16" s="122"/>
      <c r="NN16" s="123"/>
      <c r="NO16" s="121" t="s">
        <v>37</v>
      </c>
      <c r="NP16" s="122"/>
      <c r="NQ16" s="122"/>
      <c r="NR16" s="122"/>
      <c r="NS16" s="123"/>
      <c r="NT16" s="121" t="s">
        <v>38</v>
      </c>
      <c r="NU16" s="122"/>
      <c r="NV16" s="122"/>
      <c r="NW16" s="122"/>
      <c r="NX16" s="123"/>
    </row>
    <row r="17" spans="1:393" ht="13.5" customHeight="1" x14ac:dyDescent="0.2">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4"/>
      <c r="NK17" s="125"/>
      <c r="NL17" s="125"/>
      <c r="NM17" s="125"/>
      <c r="NN17" s="126"/>
      <c r="NO17" s="124"/>
      <c r="NP17" s="125"/>
      <c r="NQ17" s="125"/>
      <c r="NR17" s="125"/>
      <c r="NS17" s="126"/>
      <c r="NT17" s="124"/>
      <c r="NU17" s="125"/>
      <c r="NV17" s="125"/>
      <c r="NW17" s="125"/>
      <c r="NX17" s="126"/>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08" t="s">
        <v>39</v>
      </c>
      <c r="NK18" s="109"/>
      <c r="NL18" s="109"/>
      <c r="NM18" s="112" t="s">
        <v>40</v>
      </c>
      <c r="NN18" s="113"/>
      <c r="NO18" s="108" t="s">
        <v>39</v>
      </c>
      <c r="NP18" s="109"/>
      <c r="NQ18" s="109"/>
      <c r="NR18" s="112" t="s">
        <v>40</v>
      </c>
      <c r="NS18" s="113"/>
      <c r="NT18" s="108" t="s">
        <v>39</v>
      </c>
      <c r="NU18" s="109"/>
      <c r="NV18" s="109"/>
      <c r="NW18" s="112" t="s">
        <v>40</v>
      </c>
      <c r="NX18" s="113"/>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0"/>
      <c r="NK19" s="111"/>
      <c r="NL19" s="111"/>
      <c r="NM19" s="114"/>
      <c r="NN19" s="115"/>
      <c r="NO19" s="110"/>
      <c r="NP19" s="111"/>
      <c r="NQ19" s="111"/>
      <c r="NR19" s="114"/>
      <c r="NS19" s="115"/>
      <c r="NT19" s="110"/>
      <c r="NU19" s="111"/>
      <c r="NV19" s="111"/>
      <c r="NW19" s="114"/>
      <c r="NX19" s="115"/>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8" t="s">
        <v>187</v>
      </c>
      <c r="NK22" s="159"/>
      <c r="NL22" s="159"/>
      <c r="NM22" s="159"/>
      <c r="NN22" s="159"/>
      <c r="NO22" s="159"/>
      <c r="NP22" s="159"/>
      <c r="NQ22" s="159"/>
      <c r="NR22" s="159"/>
      <c r="NS22" s="159"/>
      <c r="NT22" s="159"/>
      <c r="NU22" s="159"/>
      <c r="NV22" s="159"/>
      <c r="NW22" s="159"/>
      <c r="NX22" s="160"/>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61"/>
      <c r="NK23" s="162"/>
      <c r="NL23" s="162"/>
      <c r="NM23" s="162"/>
      <c r="NN23" s="162"/>
      <c r="NO23" s="162"/>
      <c r="NP23" s="162"/>
      <c r="NQ23" s="162"/>
      <c r="NR23" s="162"/>
      <c r="NS23" s="162"/>
      <c r="NT23" s="162"/>
      <c r="NU23" s="162"/>
      <c r="NV23" s="162"/>
      <c r="NW23" s="162"/>
      <c r="NX23" s="163"/>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61"/>
      <c r="NK24" s="162"/>
      <c r="NL24" s="162"/>
      <c r="NM24" s="162"/>
      <c r="NN24" s="162"/>
      <c r="NO24" s="162"/>
      <c r="NP24" s="162"/>
      <c r="NQ24" s="162"/>
      <c r="NR24" s="162"/>
      <c r="NS24" s="162"/>
      <c r="NT24" s="162"/>
      <c r="NU24" s="162"/>
      <c r="NV24" s="162"/>
      <c r="NW24" s="162"/>
      <c r="NX24" s="163"/>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61"/>
      <c r="NK25" s="162"/>
      <c r="NL25" s="162"/>
      <c r="NM25" s="162"/>
      <c r="NN25" s="162"/>
      <c r="NO25" s="162"/>
      <c r="NP25" s="162"/>
      <c r="NQ25" s="162"/>
      <c r="NR25" s="162"/>
      <c r="NS25" s="162"/>
      <c r="NT25" s="162"/>
      <c r="NU25" s="162"/>
      <c r="NV25" s="162"/>
      <c r="NW25" s="162"/>
      <c r="NX25" s="163"/>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61"/>
      <c r="NK26" s="162"/>
      <c r="NL26" s="162"/>
      <c r="NM26" s="162"/>
      <c r="NN26" s="162"/>
      <c r="NO26" s="162"/>
      <c r="NP26" s="162"/>
      <c r="NQ26" s="162"/>
      <c r="NR26" s="162"/>
      <c r="NS26" s="162"/>
      <c r="NT26" s="162"/>
      <c r="NU26" s="162"/>
      <c r="NV26" s="162"/>
      <c r="NW26" s="162"/>
      <c r="NX26" s="163"/>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61"/>
      <c r="NK27" s="162"/>
      <c r="NL27" s="162"/>
      <c r="NM27" s="162"/>
      <c r="NN27" s="162"/>
      <c r="NO27" s="162"/>
      <c r="NP27" s="162"/>
      <c r="NQ27" s="162"/>
      <c r="NR27" s="162"/>
      <c r="NS27" s="162"/>
      <c r="NT27" s="162"/>
      <c r="NU27" s="162"/>
      <c r="NV27" s="162"/>
      <c r="NW27" s="162"/>
      <c r="NX27" s="163"/>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61"/>
      <c r="NK28" s="162"/>
      <c r="NL28" s="162"/>
      <c r="NM28" s="162"/>
      <c r="NN28" s="162"/>
      <c r="NO28" s="162"/>
      <c r="NP28" s="162"/>
      <c r="NQ28" s="162"/>
      <c r="NR28" s="162"/>
      <c r="NS28" s="162"/>
      <c r="NT28" s="162"/>
      <c r="NU28" s="162"/>
      <c r="NV28" s="162"/>
      <c r="NW28" s="162"/>
      <c r="NX28" s="163"/>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61"/>
      <c r="NK29" s="162"/>
      <c r="NL29" s="162"/>
      <c r="NM29" s="162"/>
      <c r="NN29" s="162"/>
      <c r="NO29" s="162"/>
      <c r="NP29" s="162"/>
      <c r="NQ29" s="162"/>
      <c r="NR29" s="162"/>
      <c r="NS29" s="162"/>
      <c r="NT29" s="162"/>
      <c r="NU29" s="162"/>
      <c r="NV29" s="162"/>
      <c r="NW29" s="162"/>
      <c r="NX29" s="163"/>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61"/>
      <c r="NK30" s="162"/>
      <c r="NL30" s="162"/>
      <c r="NM30" s="162"/>
      <c r="NN30" s="162"/>
      <c r="NO30" s="162"/>
      <c r="NP30" s="162"/>
      <c r="NQ30" s="162"/>
      <c r="NR30" s="162"/>
      <c r="NS30" s="162"/>
      <c r="NT30" s="162"/>
      <c r="NU30" s="162"/>
      <c r="NV30" s="162"/>
      <c r="NW30" s="162"/>
      <c r="NX30" s="163"/>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61"/>
      <c r="NK31" s="162"/>
      <c r="NL31" s="162"/>
      <c r="NM31" s="162"/>
      <c r="NN31" s="162"/>
      <c r="NO31" s="162"/>
      <c r="NP31" s="162"/>
      <c r="NQ31" s="162"/>
      <c r="NR31" s="162"/>
      <c r="NS31" s="162"/>
      <c r="NT31" s="162"/>
      <c r="NU31" s="162"/>
      <c r="NV31" s="162"/>
      <c r="NW31" s="162"/>
      <c r="NX31" s="163"/>
      <c r="OC31" s="18" t="s">
        <v>55</v>
      </c>
    </row>
    <row r="32" spans="1:393" ht="13.5" customHeight="1" x14ac:dyDescent="0.2">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61"/>
      <c r="NK32" s="162"/>
      <c r="NL32" s="162"/>
      <c r="NM32" s="162"/>
      <c r="NN32" s="162"/>
      <c r="NO32" s="162"/>
      <c r="NP32" s="162"/>
      <c r="NQ32" s="162"/>
      <c r="NR32" s="162"/>
      <c r="NS32" s="162"/>
      <c r="NT32" s="162"/>
      <c r="NU32" s="162"/>
      <c r="NV32" s="162"/>
      <c r="NW32" s="162"/>
      <c r="NX32" s="163"/>
      <c r="OC32" s="18" t="s">
        <v>56</v>
      </c>
    </row>
    <row r="33" spans="1:393" ht="13.5" customHeight="1" x14ac:dyDescent="0.2">
      <c r="A33" s="2"/>
      <c r="B33" s="15"/>
      <c r="D33" s="5"/>
      <c r="E33" s="5"/>
      <c r="F33" s="5"/>
      <c r="G33" s="93" t="s">
        <v>57</v>
      </c>
      <c r="H33" s="93"/>
      <c r="I33" s="93"/>
      <c r="J33" s="93"/>
      <c r="K33" s="93"/>
      <c r="L33" s="93"/>
      <c r="M33" s="93"/>
      <c r="N33" s="93"/>
      <c r="O33" s="93"/>
      <c r="P33" s="76">
        <f>データ!AI7</f>
        <v>111.5</v>
      </c>
      <c r="Q33" s="77"/>
      <c r="R33" s="77"/>
      <c r="S33" s="77"/>
      <c r="T33" s="77"/>
      <c r="U33" s="77"/>
      <c r="V33" s="77"/>
      <c r="W33" s="77"/>
      <c r="X33" s="77"/>
      <c r="Y33" s="77"/>
      <c r="Z33" s="77"/>
      <c r="AA33" s="77"/>
      <c r="AB33" s="77"/>
      <c r="AC33" s="77"/>
      <c r="AD33" s="78"/>
      <c r="AE33" s="76">
        <f>データ!AJ7</f>
        <v>99.3</v>
      </c>
      <c r="AF33" s="77"/>
      <c r="AG33" s="77"/>
      <c r="AH33" s="77"/>
      <c r="AI33" s="77"/>
      <c r="AJ33" s="77"/>
      <c r="AK33" s="77"/>
      <c r="AL33" s="77"/>
      <c r="AM33" s="77"/>
      <c r="AN33" s="77"/>
      <c r="AO33" s="77"/>
      <c r="AP33" s="77"/>
      <c r="AQ33" s="77"/>
      <c r="AR33" s="77"/>
      <c r="AS33" s="78"/>
      <c r="AT33" s="76">
        <f>データ!AK7</f>
        <v>96.2</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100.3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58.7</v>
      </c>
      <c r="DE33" s="77"/>
      <c r="DF33" s="77"/>
      <c r="DG33" s="77"/>
      <c r="DH33" s="77"/>
      <c r="DI33" s="77"/>
      <c r="DJ33" s="77"/>
      <c r="DK33" s="77"/>
      <c r="DL33" s="77"/>
      <c r="DM33" s="77"/>
      <c r="DN33" s="77"/>
      <c r="DO33" s="77"/>
      <c r="DP33" s="77"/>
      <c r="DQ33" s="77"/>
      <c r="DR33" s="78"/>
      <c r="DS33" s="76">
        <f>データ!AU7</f>
        <v>62.8</v>
      </c>
      <c r="DT33" s="77"/>
      <c r="DU33" s="77"/>
      <c r="DV33" s="77"/>
      <c r="DW33" s="77"/>
      <c r="DX33" s="77"/>
      <c r="DY33" s="77"/>
      <c r="DZ33" s="77"/>
      <c r="EA33" s="77"/>
      <c r="EB33" s="77"/>
      <c r="EC33" s="77"/>
      <c r="ED33" s="77"/>
      <c r="EE33" s="77"/>
      <c r="EF33" s="77"/>
      <c r="EG33" s="78"/>
      <c r="EH33" s="76">
        <f>データ!AV7</f>
        <v>57.3</v>
      </c>
      <c r="EI33" s="77"/>
      <c r="EJ33" s="77"/>
      <c r="EK33" s="77"/>
      <c r="EL33" s="77"/>
      <c r="EM33" s="77"/>
      <c r="EN33" s="77"/>
      <c r="EO33" s="77"/>
      <c r="EP33" s="77"/>
      <c r="EQ33" s="77"/>
      <c r="ER33" s="77"/>
      <c r="ES33" s="77"/>
      <c r="ET33" s="77"/>
      <c r="EU33" s="77"/>
      <c r="EV33" s="78"/>
      <c r="EW33" s="76">
        <f>データ!AW7</f>
        <v>49</v>
      </c>
      <c r="EX33" s="77"/>
      <c r="EY33" s="77"/>
      <c r="EZ33" s="77"/>
      <c r="FA33" s="77"/>
      <c r="FB33" s="77"/>
      <c r="FC33" s="77"/>
      <c r="FD33" s="77"/>
      <c r="FE33" s="77"/>
      <c r="FF33" s="77"/>
      <c r="FG33" s="77"/>
      <c r="FH33" s="77"/>
      <c r="FI33" s="77"/>
      <c r="FJ33" s="77"/>
      <c r="FK33" s="78"/>
      <c r="FL33" s="76">
        <f>データ!AX7</f>
        <v>55.4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49.3</v>
      </c>
      <c r="GS33" s="77"/>
      <c r="GT33" s="77"/>
      <c r="GU33" s="77"/>
      <c r="GV33" s="77"/>
      <c r="GW33" s="77"/>
      <c r="GX33" s="77"/>
      <c r="GY33" s="77"/>
      <c r="GZ33" s="77"/>
      <c r="HA33" s="77"/>
      <c r="HB33" s="77"/>
      <c r="HC33" s="77"/>
      <c r="HD33" s="77"/>
      <c r="HE33" s="77"/>
      <c r="HF33" s="78"/>
      <c r="HG33" s="76">
        <f>データ!BF7</f>
        <v>47.3</v>
      </c>
      <c r="HH33" s="77"/>
      <c r="HI33" s="77"/>
      <c r="HJ33" s="77"/>
      <c r="HK33" s="77"/>
      <c r="HL33" s="77"/>
      <c r="HM33" s="77"/>
      <c r="HN33" s="77"/>
      <c r="HO33" s="77"/>
      <c r="HP33" s="77"/>
      <c r="HQ33" s="77"/>
      <c r="HR33" s="77"/>
      <c r="HS33" s="77"/>
      <c r="HT33" s="77"/>
      <c r="HU33" s="78"/>
      <c r="HV33" s="76">
        <f>データ!BG7</f>
        <v>92.7</v>
      </c>
      <c r="HW33" s="77"/>
      <c r="HX33" s="77"/>
      <c r="HY33" s="77"/>
      <c r="HZ33" s="77"/>
      <c r="IA33" s="77"/>
      <c r="IB33" s="77"/>
      <c r="IC33" s="77"/>
      <c r="ID33" s="77"/>
      <c r="IE33" s="77"/>
      <c r="IF33" s="77"/>
      <c r="IG33" s="77"/>
      <c r="IH33" s="77"/>
      <c r="II33" s="77"/>
      <c r="IJ33" s="78"/>
      <c r="IK33" s="76">
        <f>データ!BH7</f>
        <v>117.8</v>
      </c>
      <c r="IL33" s="77"/>
      <c r="IM33" s="77"/>
      <c r="IN33" s="77"/>
      <c r="IO33" s="77"/>
      <c r="IP33" s="77"/>
      <c r="IQ33" s="77"/>
      <c r="IR33" s="77"/>
      <c r="IS33" s="77"/>
      <c r="IT33" s="77"/>
      <c r="IU33" s="77"/>
      <c r="IV33" s="77"/>
      <c r="IW33" s="77"/>
      <c r="IX33" s="77"/>
      <c r="IY33" s="78"/>
      <c r="IZ33" s="76">
        <f>データ!BI7</f>
        <v>94.8</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50.9</v>
      </c>
      <c r="KG33" s="77"/>
      <c r="KH33" s="77"/>
      <c r="KI33" s="77"/>
      <c r="KJ33" s="77"/>
      <c r="KK33" s="77"/>
      <c r="KL33" s="77"/>
      <c r="KM33" s="77"/>
      <c r="KN33" s="77"/>
      <c r="KO33" s="77"/>
      <c r="KP33" s="77"/>
      <c r="KQ33" s="77"/>
      <c r="KR33" s="77"/>
      <c r="KS33" s="77"/>
      <c r="KT33" s="78"/>
      <c r="KU33" s="76">
        <f>データ!BQ7</f>
        <v>62</v>
      </c>
      <c r="KV33" s="77"/>
      <c r="KW33" s="77"/>
      <c r="KX33" s="77"/>
      <c r="KY33" s="77"/>
      <c r="KZ33" s="77"/>
      <c r="LA33" s="77"/>
      <c r="LB33" s="77"/>
      <c r="LC33" s="77"/>
      <c r="LD33" s="77"/>
      <c r="LE33" s="77"/>
      <c r="LF33" s="77"/>
      <c r="LG33" s="77"/>
      <c r="LH33" s="77"/>
      <c r="LI33" s="78"/>
      <c r="LJ33" s="76">
        <f>データ!BR7</f>
        <v>49.6</v>
      </c>
      <c r="LK33" s="77"/>
      <c r="LL33" s="77"/>
      <c r="LM33" s="77"/>
      <c r="LN33" s="77"/>
      <c r="LO33" s="77"/>
      <c r="LP33" s="77"/>
      <c r="LQ33" s="77"/>
      <c r="LR33" s="77"/>
      <c r="LS33" s="77"/>
      <c r="LT33" s="77"/>
      <c r="LU33" s="77"/>
      <c r="LV33" s="77"/>
      <c r="LW33" s="77"/>
      <c r="LX33" s="78"/>
      <c r="LY33" s="76">
        <f>データ!BS7</f>
        <v>34.200000000000003</v>
      </c>
      <c r="LZ33" s="77"/>
      <c r="MA33" s="77"/>
      <c r="MB33" s="77"/>
      <c r="MC33" s="77"/>
      <c r="MD33" s="77"/>
      <c r="ME33" s="77"/>
      <c r="MF33" s="77"/>
      <c r="MG33" s="77"/>
      <c r="MH33" s="77"/>
      <c r="MI33" s="77"/>
      <c r="MJ33" s="77"/>
      <c r="MK33" s="77"/>
      <c r="ML33" s="77"/>
      <c r="MM33" s="78"/>
      <c r="MN33" s="76">
        <f>データ!BT7</f>
        <v>40.299999999999997</v>
      </c>
      <c r="MO33" s="77"/>
      <c r="MP33" s="77"/>
      <c r="MQ33" s="77"/>
      <c r="MR33" s="77"/>
      <c r="MS33" s="77"/>
      <c r="MT33" s="77"/>
      <c r="MU33" s="77"/>
      <c r="MV33" s="77"/>
      <c r="MW33" s="77"/>
      <c r="MX33" s="77"/>
      <c r="MY33" s="77"/>
      <c r="MZ33" s="77"/>
      <c r="NA33" s="77"/>
      <c r="NB33" s="78"/>
      <c r="ND33" s="5"/>
      <c r="NE33" s="5"/>
      <c r="NF33" s="5"/>
      <c r="NG33" s="5"/>
      <c r="NH33" s="17"/>
      <c r="NI33" s="2"/>
      <c r="NJ33" s="161"/>
      <c r="NK33" s="162"/>
      <c r="NL33" s="162"/>
      <c r="NM33" s="162"/>
      <c r="NN33" s="162"/>
      <c r="NO33" s="162"/>
      <c r="NP33" s="162"/>
      <c r="NQ33" s="162"/>
      <c r="NR33" s="162"/>
      <c r="NS33" s="162"/>
      <c r="NT33" s="162"/>
      <c r="NU33" s="162"/>
      <c r="NV33" s="162"/>
      <c r="NW33" s="162"/>
      <c r="NX33" s="163"/>
      <c r="OC33" s="18" t="s">
        <v>58</v>
      </c>
    </row>
    <row r="34" spans="1:393" ht="13.5" customHeight="1" x14ac:dyDescent="0.2">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64"/>
      <c r="NK34" s="165"/>
      <c r="NL34" s="165"/>
      <c r="NM34" s="165"/>
      <c r="NN34" s="165"/>
      <c r="NO34" s="165"/>
      <c r="NP34" s="165"/>
      <c r="NQ34" s="165"/>
      <c r="NR34" s="165"/>
      <c r="NS34" s="165"/>
      <c r="NT34" s="165"/>
      <c r="NU34" s="165"/>
      <c r="NV34" s="165"/>
      <c r="NW34" s="165"/>
      <c r="NX34" s="166"/>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188</v>
      </c>
      <c r="NK39" s="168"/>
      <c r="NL39" s="168"/>
      <c r="NM39" s="168"/>
      <c r="NN39" s="168"/>
      <c r="NO39" s="168"/>
      <c r="NP39" s="168"/>
      <c r="NQ39" s="168"/>
      <c r="NR39" s="168"/>
      <c r="NS39" s="168"/>
      <c r="NT39" s="168"/>
      <c r="NU39" s="168"/>
      <c r="NV39" s="168"/>
      <c r="NW39" s="168"/>
      <c r="NX39" s="169"/>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185</v>
      </c>
      <c r="NK54" s="103"/>
      <c r="NL54" s="103"/>
      <c r="NM54" s="103"/>
      <c r="NN54" s="103"/>
      <c r="NO54" s="103"/>
      <c r="NP54" s="103"/>
      <c r="NQ54" s="103"/>
      <c r="NR54" s="103"/>
      <c r="NS54" s="103"/>
      <c r="NT54" s="103"/>
      <c r="NU54" s="103"/>
      <c r="NV54" s="103"/>
      <c r="NW54" s="103"/>
      <c r="NX54" s="104"/>
      <c r="OC54" s="18" t="s">
        <v>83</v>
      </c>
    </row>
    <row r="55" spans="1:393" ht="13.5" customHeight="1" x14ac:dyDescent="0.2">
      <c r="A55" s="2"/>
      <c r="B55" s="15"/>
      <c r="C55" s="5"/>
      <c r="D55" s="5"/>
      <c r="E55" s="5"/>
      <c r="F55" s="5"/>
      <c r="G55" s="93" t="s">
        <v>57</v>
      </c>
      <c r="H55" s="93"/>
      <c r="I55" s="93"/>
      <c r="J55" s="93"/>
      <c r="K55" s="93"/>
      <c r="L55" s="93"/>
      <c r="M55" s="93"/>
      <c r="N55" s="93"/>
      <c r="O55" s="93"/>
      <c r="P55" s="94">
        <f>データ!CA7</f>
        <v>32589</v>
      </c>
      <c r="Q55" s="95"/>
      <c r="R55" s="95"/>
      <c r="S55" s="95"/>
      <c r="T55" s="95"/>
      <c r="U55" s="95"/>
      <c r="V55" s="95"/>
      <c r="W55" s="95"/>
      <c r="X55" s="95"/>
      <c r="Y55" s="95"/>
      <c r="Z55" s="95"/>
      <c r="AA55" s="95"/>
      <c r="AB55" s="95"/>
      <c r="AC55" s="95"/>
      <c r="AD55" s="96"/>
      <c r="AE55" s="94">
        <f>データ!CB7</f>
        <v>32006</v>
      </c>
      <c r="AF55" s="95"/>
      <c r="AG55" s="95"/>
      <c r="AH55" s="95"/>
      <c r="AI55" s="95"/>
      <c r="AJ55" s="95"/>
      <c r="AK55" s="95"/>
      <c r="AL55" s="95"/>
      <c r="AM55" s="95"/>
      <c r="AN55" s="95"/>
      <c r="AO55" s="95"/>
      <c r="AP55" s="95"/>
      <c r="AQ55" s="95"/>
      <c r="AR55" s="95"/>
      <c r="AS55" s="96"/>
      <c r="AT55" s="94">
        <f>データ!CC7</f>
        <v>33242</v>
      </c>
      <c r="AU55" s="95"/>
      <c r="AV55" s="95"/>
      <c r="AW55" s="95"/>
      <c r="AX55" s="95"/>
      <c r="AY55" s="95"/>
      <c r="AZ55" s="95"/>
      <c r="BA55" s="95"/>
      <c r="BB55" s="95"/>
      <c r="BC55" s="95"/>
      <c r="BD55" s="95"/>
      <c r="BE55" s="95"/>
      <c r="BF55" s="95"/>
      <c r="BG55" s="95"/>
      <c r="BH55" s="96"/>
      <c r="BI55" s="94">
        <f>データ!CD7</f>
        <v>32262</v>
      </c>
      <c r="BJ55" s="95"/>
      <c r="BK55" s="95"/>
      <c r="BL55" s="95"/>
      <c r="BM55" s="95"/>
      <c r="BN55" s="95"/>
      <c r="BO55" s="95"/>
      <c r="BP55" s="95"/>
      <c r="BQ55" s="95"/>
      <c r="BR55" s="95"/>
      <c r="BS55" s="95"/>
      <c r="BT55" s="95"/>
      <c r="BU55" s="95"/>
      <c r="BV55" s="95"/>
      <c r="BW55" s="96"/>
      <c r="BX55" s="94">
        <f>データ!CE7</f>
        <v>39300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10786</v>
      </c>
      <c r="DE55" s="95"/>
      <c r="DF55" s="95"/>
      <c r="DG55" s="95"/>
      <c r="DH55" s="95"/>
      <c r="DI55" s="95"/>
      <c r="DJ55" s="95"/>
      <c r="DK55" s="95"/>
      <c r="DL55" s="95"/>
      <c r="DM55" s="95"/>
      <c r="DN55" s="95"/>
      <c r="DO55" s="95"/>
      <c r="DP55" s="95"/>
      <c r="DQ55" s="95"/>
      <c r="DR55" s="96"/>
      <c r="DS55" s="94">
        <f>データ!CM7</f>
        <v>10805</v>
      </c>
      <c r="DT55" s="95"/>
      <c r="DU55" s="95"/>
      <c r="DV55" s="95"/>
      <c r="DW55" s="95"/>
      <c r="DX55" s="95"/>
      <c r="DY55" s="95"/>
      <c r="DZ55" s="95"/>
      <c r="EA55" s="95"/>
      <c r="EB55" s="95"/>
      <c r="EC55" s="95"/>
      <c r="ED55" s="95"/>
      <c r="EE55" s="95"/>
      <c r="EF55" s="95"/>
      <c r="EG55" s="96"/>
      <c r="EH55" s="94">
        <f>データ!CN7</f>
        <v>10729</v>
      </c>
      <c r="EI55" s="95"/>
      <c r="EJ55" s="95"/>
      <c r="EK55" s="95"/>
      <c r="EL55" s="95"/>
      <c r="EM55" s="95"/>
      <c r="EN55" s="95"/>
      <c r="EO55" s="95"/>
      <c r="EP55" s="95"/>
      <c r="EQ55" s="95"/>
      <c r="ER55" s="95"/>
      <c r="ES55" s="95"/>
      <c r="ET55" s="95"/>
      <c r="EU55" s="95"/>
      <c r="EV55" s="96"/>
      <c r="EW55" s="94">
        <f>データ!CO7</f>
        <v>11331</v>
      </c>
      <c r="EX55" s="95"/>
      <c r="EY55" s="95"/>
      <c r="EZ55" s="95"/>
      <c r="FA55" s="95"/>
      <c r="FB55" s="95"/>
      <c r="FC55" s="95"/>
      <c r="FD55" s="95"/>
      <c r="FE55" s="95"/>
      <c r="FF55" s="95"/>
      <c r="FG55" s="95"/>
      <c r="FH55" s="95"/>
      <c r="FI55" s="95"/>
      <c r="FJ55" s="95"/>
      <c r="FK55" s="96"/>
      <c r="FL55" s="94">
        <f>データ!CP7</f>
        <v>10267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98.6</v>
      </c>
      <c r="GS55" s="77"/>
      <c r="GT55" s="77"/>
      <c r="GU55" s="77"/>
      <c r="GV55" s="77"/>
      <c r="GW55" s="77"/>
      <c r="GX55" s="77"/>
      <c r="GY55" s="77"/>
      <c r="GZ55" s="77"/>
      <c r="HA55" s="77"/>
      <c r="HB55" s="77"/>
      <c r="HC55" s="77"/>
      <c r="HD55" s="77"/>
      <c r="HE55" s="77"/>
      <c r="HF55" s="78"/>
      <c r="HG55" s="76">
        <f>データ!CX7</f>
        <v>87.3</v>
      </c>
      <c r="HH55" s="77"/>
      <c r="HI55" s="77"/>
      <c r="HJ55" s="77"/>
      <c r="HK55" s="77"/>
      <c r="HL55" s="77"/>
      <c r="HM55" s="77"/>
      <c r="HN55" s="77"/>
      <c r="HO55" s="77"/>
      <c r="HP55" s="77"/>
      <c r="HQ55" s="77"/>
      <c r="HR55" s="77"/>
      <c r="HS55" s="77"/>
      <c r="HT55" s="77"/>
      <c r="HU55" s="78"/>
      <c r="HV55" s="76">
        <f>データ!CY7</f>
        <v>96.2</v>
      </c>
      <c r="HW55" s="77"/>
      <c r="HX55" s="77"/>
      <c r="HY55" s="77"/>
      <c r="HZ55" s="77"/>
      <c r="IA55" s="77"/>
      <c r="IB55" s="77"/>
      <c r="IC55" s="77"/>
      <c r="ID55" s="77"/>
      <c r="IE55" s="77"/>
      <c r="IF55" s="77"/>
      <c r="IG55" s="77"/>
      <c r="IH55" s="77"/>
      <c r="II55" s="77"/>
      <c r="IJ55" s="78"/>
      <c r="IK55" s="76">
        <f>データ!CZ7</f>
        <v>107</v>
      </c>
      <c r="IL55" s="77"/>
      <c r="IM55" s="77"/>
      <c r="IN55" s="77"/>
      <c r="IO55" s="77"/>
      <c r="IP55" s="77"/>
      <c r="IQ55" s="77"/>
      <c r="IR55" s="77"/>
      <c r="IS55" s="77"/>
      <c r="IT55" s="77"/>
      <c r="IU55" s="77"/>
      <c r="IV55" s="77"/>
      <c r="IW55" s="77"/>
      <c r="IX55" s="77"/>
      <c r="IY55" s="78"/>
      <c r="IZ55" s="76">
        <f>データ!DA7</f>
        <v>87.1</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19.3</v>
      </c>
      <c r="KG55" s="77"/>
      <c r="KH55" s="77"/>
      <c r="KI55" s="77"/>
      <c r="KJ55" s="77"/>
      <c r="KK55" s="77"/>
      <c r="KL55" s="77"/>
      <c r="KM55" s="77"/>
      <c r="KN55" s="77"/>
      <c r="KO55" s="77"/>
      <c r="KP55" s="77"/>
      <c r="KQ55" s="77"/>
      <c r="KR55" s="77"/>
      <c r="KS55" s="77"/>
      <c r="KT55" s="78"/>
      <c r="KU55" s="76">
        <f>データ!DI7</f>
        <v>20</v>
      </c>
      <c r="KV55" s="77"/>
      <c r="KW55" s="77"/>
      <c r="KX55" s="77"/>
      <c r="KY55" s="77"/>
      <c r="KZ55" s="77"/>
      <c r="LA55" s="77"/>
      <c r="LB55" s="77"/>
      <c r="LC55" s="77"/>
      <c r="LD55" s="77"/>
      <c r="LE55" s="77"/>
      <c r="LF55" s="77"/>
      <c r="LG55" s="77"/>
      <c r="LH55" s="77"/>
      <c r="LI55" s="78"/>
      <c r="LJ55" s="76">
        <f>データ!DJ7</f>
        <v>19.8</v>
      </c>
      <c r="LK55" s="77"/>
      <c r="LL55" s="77"/>
      <c r="LM55" s="77"/>
      <c r="LN55" s="77"/>
      <c r="LO55" s="77"/>
      <c r="LP55" s="77"/>
      <c r="LQ55" s="77"/>
      <c r="LR55" s="77"/>
      <c r="LS55" s="77"/>
      <c r="LT55" s="77"/>
      <c r="LU55" s="77"/>
      <c r="LV55" s="77"/>
      <c r="LW55" s="77"/>
      <c r="LX55" s="78"/>
      <c r="LY55" s="76">
        <f>データ!DK7</f>
        <v>19.399999999999999</v>
      </c>
      <c r="LZ55" s="77"/>
      <c r="MA55" s="77"/>
      <c r="MB55" s="77"/>
      <c r="MC55" s="77"/>
      <c r="MD55" s="77"/>
      <c r="ME55" s="77"/>
      <c r="MF55" s="77"/>
      <c r="MG55" s="77"/>
      <c r="MH55" s="77"/>
      <c r="MI55" s="77"/>
      <c r="MJ55" s="77"/>
      <c r="MK55" s="77"/>
      <c r="ML55" s="77"/>
      <c r="MM55" s="78"/>
      <c r="MN55" s="76">
        <f>データ!DL7</f>
        <v>19.8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2">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2">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2">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186</v>
      </c>
      <c r="NK70" s="88"/>
      <c r="NL70" s="88"/>
      <c r="NM70" s="88"/>
      <c r="NN70" s="88"/>
      <c r="NO70" s="88"/>
      <c r="NP70" s="88"/>
      <c r="NQ70" s="88"/>
      <c r="NR70" s="88"/>
      <c r="NS70" s="88"/>
      <c r="NT70" s="88"/>
      <c r="NU70" s="88"/>
      <c r="NV70" s="88"/>
      <c r="NW70" s="88"/>
      <c r="NX70" s="89"/>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
      <c r="A79" s="2"/>
      <c r="B79" s="15"/>
      <c r="C79" s="5"/>
      <c r="D79" s="5"/>
      <c r="E79" s="5"/>
      <c r="F79" s="5"/>
      <c r="G79" s="26"/>
      <c r="H79" s="26"/>
      <c r="I79" s="30"/>
      <c r="J79" s="72" t="s">
        <v>57</v>
      </c>
      <c r="K79" s="73"/>
      <c r="L79" s="73"/>
      <c r="M79" s="73"/>
      <c r="N79" s="73"/>
      <c r="O79" s="73"/>
      <c r="P79" s="73"/>
      <c r="Q79" s="73"/>
      <c r="R79" s="73"/>
      <c r="S79" s="73"/>
      <c r="T79" s="74"/>
      <c r="U79" s="71">
        <f>データ!DS7</f>
        <v>55.3</v>
      </c>
      <c r="V79" s="71"/>
      <c r="W79" s="71"/>
      <c r="X79" s="71"/>
      <c r="Y79" s="71"/>
      <c r="Z79" s="71"/>
      <c r="AA79" s="71"/>
      <c r="AB79" s="71"/>
      <c r="AC79" s="71"/>
      <c r="AD79" s="71"/>
      <c r="AE79" s="71"/>
      <c r="AF79" s="71"/>
      <c r="AG79" s="71"/>
      <c r="AH79" s="71"/>
      <c r="AI79" s="71"/>
      <c r="AJ79" s="71"/>
      <c r="AK79" s="71"/>
      <c r="AL79" s="71"/>
      <c r="AM79" s="71"/>
      <c r="AN79" s="71">
        <f>データ!DT7</f>
        <v>71.5</v>
      </c>
      <c r="AO79" s="71"/>
      <c r="AP79" s="71"/>
      <c r="AQ79" s="71"/>
      <c r="AR79" s="71"/>
      <c r="AS79" s="71"/>
      <c r="AT79" s="71"/>
      <c r="AU79" s="71"/>
      <c r="AV79" s="71"/>
      <c r="AW79" s="71"/>
      <c r="AX79" s="71"/>
      <c r="AY79" s="71"/>
      <c r="AZ79" s="71"/>
      <c r="BA79" s="71"/>
      <c r="BB79" s="71"/>
      <c r="BC79" s="71"/>
      <c r="BD79" s="71"/>
      <c r="BE79" s="71"/>
      <c r="BF79" s="71"/>
      <c r="BG79" s="71">
        <f>データ!DU7</f>
        <v>71.7</v>
      </c>
      <c r="BH79" s="71"/>
      <c r="BI79" s="71"/>
      <c r="BJ79" s="71"/>
      <c r="BK79" s="71"/>
      <c r="BL79" s="71"/>
      <c r="BM79" s="71"/>
      <c r="BN79" s="71"/>
      <c r="BO79" s="71"/>
      <c r="BP79" s="71"/>
      <c r="BQ79" s="71"/>
      <c r="BR79" s="71"/>
      <c r="BS79" s="71"/>
      <c r="BT79" s="71"/>
      <c r="BU79" s="71"/>
      <c r="BV79" s="71"/>
      <c r="BW79" s="71"/>
      <c r="BX79" s="71"/>
      <c r="BY79" s="71"/>
      <c r="BZ79" s="71">
        <f>データ!DV7</f>
        <v>71.5</v>
      </c>
      <c r="CA79" s="71"/>
      <c r="CB79" s="71"/>
      <c r="CC79" s="71"/>
      <c r="CD79" s="71"/>
      <c r="CE79" s="71"/>
      <c r="CF79" s="71"/>
      <c r="CG79" s="71"/>
      <c r="CH79" s="71"/>
      <c r="CI79" s="71"/>
      <c r="CJ79" s="71"/>
      <c r="CK79" s="71"/>
      <c r="CL79" s="71"/>
      <c r="CM79" s="71"/>
      <c r="CN79" s="71"/>
      <c r="CO79" s="71"/>
      <c r="CP79" s="71"/>
      <c r="CQ79" s="71"/>
      <c r="CR79" s="71"/>
      <c r="CS79" s="71">
        <f>データ!DW7</f>
        <v>72.599999999999994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55.9</v>
      </c>
      <c r="EP79" s="71"/>
      <c r="EQ79" s="71"/>
      <c r="ER79" s="71"/>
      <c r="ES79" s="71"/>
      <c r="ET79" s="71"/>
      <c r="EU79" s="71"/>
      <c r="EV79" s="71"/>
      <c r="EW79" s="71"/>
      <c r="EX79" s="71"/>
      <c r="EY79" s="71"/>
      <c r="EZ79" s="71"/>
      <c r="FA79" s="71"/>
      <c r="FB79" s="71"/>
      <c r="FC79" s="71"/>
      <c r="FD79" s="71"/>
      <c r="FE79" s="71"/>
      <c r="FF79" s="71"/>
      <c r="FG79" s="71"/>
      <c r="FH79" s="71">
        <f>データ!EE7</f>
        <v>72.2</v>
      </c>
      <c r="FI79" s="71"/>
      <c r="FJ79" s="71"/>
      <c r="FK79" s="71"/>
      <c r="FL79" s="71"/>
      <c r="FM79" s="71"/>
      <c r="FN79" s="71"/>
      <c r="FO79" s="71"/>
      <c r="FP79" s="71"/>
      <c r="FQ79" s="71"/>
      <c r="FR79" s="71"/>
      <c r="FS79" s="71"/>
      <c r="FT79" s="71"/>
      <c r="FU79" s="71"/>
      <c r="FV79" s="71"/>
      <c r="FW79" s="71"/>
      <c r="FX79" s="71"/>
      <c r="FY79" s="71"/>
      <c r="FZ79" s="71"/>
      <c r="GA79" s="71">
        <f>データ!EF7</f>
        <v>69.2</v>
      </c>
      <c r="GB79" s="71"/>
      <c r="GC79" s="71"/>
      <c r="GD79" s="71"/>
      <c r="GE79" s="71"/>
      <c r="GF79" s="71"/>
      <c r="GG79" s="71"/>
      <c r="GH79" s="71"/>
      <c r="GI79" s="71"/>
      <c r="GJ79" s="71"/>
      <c r="GK79" s="71"/>
      <c r="GL79" s="71"/>
      <c r="GM79" s="71"/>
      <c r="GN79" s="71"/>
      <c r="GO79" s="71"/>
      <c r="GP79" s="71"/>
      <c r="GQ79" s="71"/>
      <c r="GR79" s="71"/>
      <c r="GS79" s="71"/>
      <c r="GT79" s="71">
        <f>データ!EG7</f>
        <v>69.5</v>
      </c>
      <c r="GU79" s="71"/>
      <c r="GV79" s="71"/>
      <c r="GW79" s="71"/>
      <c r="GX79" s="71"/>
      <c r="GY79" s="71"/>
      <c r="GZ79" s="71"/>
      <c r="HA79" s="71"/>
      <c r="HB79" s="71"/>
      <c r="HC79" s="71"/>
      <c r="HD79" s="71"/>
      <c r="HE79" s="71"/>
      <c r="HF79" s="71"/>
      <c r="HG79" s="71"/>
      <c r="HH79" s="71"/>
      <c r="HI79" s="71"/>
      <c r="HJ79" s="71"/>
      <c r="HK79" s="71"/>
      <c r="HL79" s="71"/>
      <c r="HM79" s="71">
        <f>データ!EH7</f>
        <v>70</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107297724</v>
      </c>
      <c r="JK79" s="69"/>
      <c r="JL79" s="69"/>
      <c r="JM79" s="69"/>
      <c r="JN79" s="69"/>
      <c r="JO79" s="69"/>
      <c r="JP79" s="69"/>
      <c r="JQ79" s="69"/>
      <c r="JR79" s="69"/>
      <c r="JS79" s="69"/>
      <c r="JT79" s="69"/>
      <c r="JU79" s="69"/>
      <c r="JV79" s="69"/>
      <c r="JW79" s="69"/>
      <c r="JX79" s="69"/>
      <c r="JY79" s="69"/>
      <c r="JZ79" s="69"/>
      <c r="KA79" s="69"/>
      <c r="KB79" s="69"/>
      <c r="KC79" s="69">
        <f>データ!EP7</f>
        <v>81547235</v>
      </c>
      <c r="KD79" s="69"/>
      <c r="KE79" s="69"/>
      <c r="KF79" s="69"/>
      <c r="KG79" s="69"/>
      <c r="KH79" s="69"/>
      <c r="KI79" s="69"/>
      <c r="KJ79" s="69"/>
      <c r="KK79" s="69"/>
      <c r="KL79" s="69"/>
      <c r="KM79" s="69"/>
      <c r="KN79" s="69"/>
      <c r="KO79" s="69"/>
      <c r="KP79" s="69"/>
      <c r="KQ79" s="69"/>
      <c r="KR79" s="69"/>
      <c r="KS79" s="69"/>
      <c r="KT79" s="69"/>
      <c r="KU79" s="69"/>
      <c r="KV79" s="69">
        <f>データ!EQ7</f>
        <v>82876092</v>
      </c>
      <c r="KW79" s="69"/>
      <c r="KX79" s="69"/>
      <c r="KY79" s="69"/>
      <c r="KZ79" s="69"/>
      <c r="LA79" s="69"/>
      <c r="LB79" s="69"/>
      <c r="LC79" s="69"/>
      <c r="LD79" s="69"/>
      <c r="LE79" s="69"/>
      <c r="LF79" s="69"/>
      <c r="LG79" s="69"/>
      <c r="LH79" s="69"/>
      <c r="LI79" s="69"/>
      <c r="LJ79" s="69"/>
      <c r="LK79" s="69"/>
      <c r="LL79" s="69"/>
      <c r="LM79" s="69"/>
      <c r="LN79" s="69"/>
      <c r="LO79" s="69">
        <f>データ!ER7</f>
        <v>83282316</v>
      </c>
      <c r="LP79" s="69"/>
      <c r="LQ79" s="69"/>
      <c r="LR79" s="69"/>
      <c r="LS79" s="69"/>
      <c r="LT79" s="69"/>
      <c r="LU79" s="69"/>
      <c r="LV79" s="69"/>
      <c r="LW79" s="69"/>
      <c r="LX79" s="69"/>
      <c r="LY79" s="69"/>
      <c r="LZ79" s="69"/>
      <c r="MA79" s="69"/>
      <c r="MB79" s="69"/>
      <c r="MC79" s="69"/>
      <c r="MD79" s="69"/>
      <c r="ME79" s="69"/>
      <c r="MF79" s="69"/>
      <c r="MG79" s="69"/>
      <c r="MH79" s="69">
        <f>データ!ES7</f>
        <v>83704490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z4ujjML1cfnMFWJvfcaueD6/srcsPica/PEVkUgllolU7YCqZRUMqsT9/iRJlvThFF/YdK6gfi1mX+CDcthoyg==" saltValue="iMCKgETe3A9VwPzSnu4sn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1" t="s">
        <v>108</v>
      </c>
      <c r="AJ4" s="152"/>
      <c r="AK4" s="152"/>
      <c r="AL4" s="152"/>
      <c r="AM4" s="152"/>
      <c r="AN4" s="152"/>
      <c r="AO4" s="152"/>
      <c r="AP4" s="152"/>
      <c r="AQ4" s="152"/>
      <c r="AR4" s="152"/>
      <c r="AS4" s="153"/>
      <c r="AT4" s="154" t="s">
        <v>109</v>
      </c>
      <c r="AU4" s="150"/>
      <c r="AV4" s="150"/>
      <c r="AW4" s="150"/>
      <c r="AX4" s="150"/>
      <c r="AY4" s="150"/>
      <c r="AZ4" s="150"/>
      <c r="BA4" s="150"/>
      <c r="BB4" s="150"/>
      <c r="BC4" s="150"/>
      <c r="BD4" s="150"/>
      <c r="BE4" s="154" t="s">
        <v>110</v>
      </c>
      <c r="BF4" s="150"/>
      <c r="BG4" s="150"/>
      <c r="BH4" s="150"/>
      <c r="BI4" s="150"/>
      <c r="BJ4" s="150"/>
      <c r="BK4" s="150"/>
      <c r="BL4" s="150"/>
      <c r="BM4" s="150"/>
      <c r="BN4" s="150"/>
      <c r="BO4" s="150"/>
      <c r="BP4" s="151" t="s">
        <v>111</v>
      </c>
      <c r="BQ4" s="152"/>
      <c r="BR4" s="152"/>
      <c r="BS4" s="152"/>
      <c r="BT4" s="152"/>
      <c r="BU4" s="152"/>
      <c r="BV4" s="152"/>
      <c r="BW4" s="152"/>
      <c r="BX4" s="152"/>
      <c r="BY4" s="152"/>
      <c r="BZ4" s="153"/>
      <c r="CA4" s="150" t="s">
        <v>112</v>
      </c>
      <c r="CB4" s="150"/>
      <c r="CC4" s="150"/>
      <c r="CD4" s="150"/>
      <c r="CE4" s="150"/>
      <c r="CF4" s="150"/>
      <c r="CG4" s="150"/>
      <c r="CH4" s="150"/>
      <c r="CI4" s="150"/>
      <c r="CJ4" s="150"/>
      <c r="CK4" s="150"/>
      <c r="CL4" s="154" t="s">
        <v>113</v>
      </c>
      <c r="CM4" s="150"/>
      <c r="CN4" s="150"/>
      <c r="CO4" s="150"/>
      <c r="CP4" s="150"/>
      <c r="CQ4" s="150"/>
      <c r="CR4" s="150"/>
      <c r="CS4" s="150"/>
      <c r="CT4" s="150"/>
      <c r="CU4" s="150"/>
      <c r="CV4" s="150"/>
      <c r="CW4" s="150" t="s">
        <v>114</v>
      </c>
      <c r="CX4" s="150"/>
      <c r="CY4" s="150"/>
      <c r="CZ4" s="150"/>
      <c r="DA4" s="150"/>
      <c r="DB4" s="150"/>
      <c r="DC4" s="150"/>
      <c r="DD4" s="150"/>
      <c r="DE4" s="150"/>
      <c r="DF4" s="150"/>
      <c r="DG4" s="150"/>
      <c r="DH4" s="150" t="s">
        <v>115</v>
      </c>
      <c r="DI4" s="150"/>
      <c r="DJ4" s="150"/>
      <c r="DK4" s="150"/>
      <c r="DL4" s="150"/>
      <c r="DM4" s="150"/>
      <c r="DN4" s="150"/>
      <c r="DO4" s="150"/>
      <c r="DP4" s="150"/>
      <c r="DQ4" s="150"/>
      <c r="DR4" s="150"/>
      <c r="DS4" s="151" t="s">
        <v>116</v>
      </c>
      <c r="DT4" s="152"/>
      <c r="DU4" s="152"/>
      <c r="DV4" s="152"/>
      <c r="DW4" s="152"/>
      <c r="DX4" s="152"/>
      <c r="DY4" s="152"/>
      <c r="DZ4" s="152"/>
      <c r="EA4" s="152"/>
      <c r="EB4" s="152"/>
      <c r="EC4" s="153"/>
      <c r="ED4" s="150" t="s">
        <v>117</v>
      </c>
      <c r="EE4" s="150"/>
      <c r="EF4" s="150"/>
      <c r="EG4" s="150"/>
      <c r="EH4" s="150"/>
      <c r="EI4" s="150"/>
      <c r="EJ4" s="150"/>
      <c r="EK4" s="150"/>
      <c r="EL4" s="150"/>
      <c r="EM4" s="150"/>
      <c r="EN4" s="150"/>
      <c r="EO4" s="150" t="s">
        <v>118</v>
      </c>
      <c r="EP4" s="150"/>
      <c r="EQ4" s="150"/>
      <c r="ER4" s="150"/>
      <c r="ES4" s="150"/>
      <c r="ET4" s="150"/>
      <c r="EU4" s="150"/>
      <c r="EV4" s="150"/>
      <c r="EW4" s="150"/>
      <c r="EX4" s="150"/>
      <c r="EY4" s="150"/>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155</v>
      </c>
      <c r="AX5" s="52" t="s">
        <v>147</v>
      </c>
      <c r="AY5" s="52" t="s">
        <v>148</v>
      </c>
      <c r="AZ5" s="52" t="s">
        <v>149</v>
      </c>
      <c r="BA5" s="52" t="s">
        <v>150</v>
      </c>
      <c r="BB5" s="52" t="s">
        <v>151</v>
      </c>
      <c r="BC5" s="52" t="s">
        <v>152</v>
      </c>
      <c r="BD5" s="52" t="s">
        <v>153</v>
      </c>
      <c r="BE5" s="52" t="s">
        <v>156</v>
      </c>
      <c r="BF5" s="52" t="s">
        <v>144</v>
      </c>
      <c r="BG5" s="52" t="s">
        <v>145</v>
      </c>
      <c r="BH5" s="52" t="s">
        <v>155</v>
      </c>
      <c r="BI5" s="52" t="s">
        <v>147</v>
      </c>
      <c r="BJ5" s="52" t="s">
        <v>148</v>
      </c>
      <c r="BK5" s="52" t="s">
        <v>149</v>
      </c>
      <c r="BL5" s="52" t="s">
        <v>150</v>
      </c>
      <c r="BM5" s="52" t="s">
        <v>151</v>
      </c>
      <c r="BN5" s="52" t="s">
        <v>152</v>
      </c>
      <c r="BO5" s="52" t="s">
        <v>153</v>
      </c>
      <c r="BP5" s="52" t="s">
        <v>156</v>
      </c>
      <c r="BQ5" s="52" t="s">
        <v>157</v>
      </c>
      <c r="BR5" s="52" t="s">
        <v>158</v>
      </c>
      <c r="BS5" s="52" t="s">
        <v>159</v>
      </c>
      <c r="BT5" s="52" t="s">
        <v>147</v>
      </c>
      <c r="BU5" s="52" t="s">
        <v>148</v>
      </c>
      <c r="BV5" s="52" t="s">
        <v>149</v>
      </c>
      <c r="BW5" s="52" t="s">
        <v>150</v>
      </c>
      <c r="BX5" s="52" t="s">
        <v>151</v>
      </c>
      <c r="BY5" s="52" t="s">
        <v>152</v>
      </c>
      <c r="BZ5" s="52" t="s">
        <v>153</v>
      </c>
      <c r="CA5" s="52" t="s">
        <v>160</v>
      </c>
      <c r="CB5" s="52" t="s">
        <v>157</v>
      </c>
      <c r="CC5" s="52" t="s">
        <v>145</v>
      </c>
      <c r="CD5" s="52" t="s">
        <v>161</v>
      </c>
      <c r="CE5" s="52" t="s">
        <v>147</v>
      </c>
      <c r="CF5" s="52" t="s">
        <v>148</v>
      </c>
      <c r="CG5" s="52" t="s">
        <v>149</v>
      </c>
      <c r="CH5" s="52" t="s">
        <v>150</v>
      </c>
      <c r="CI5" s="52" t="s">
        <v>151</v>
      </c>
      <c r="CJ5" s="52" t="s">
        <v>152</v>
      </c>
      <c r="CK5" s="52" t="s">
        <v>153</v>
      </c>
      <c r="CL5" s="52" t="s">
        <v>143</v>
      </c>
      <c r="CM5" s="52" t="s">
        <v>144</v>
      </c>
      <c r="CN5" s="52" t="s">
        <v>162</v>
      </c>
      <c r="CO5" s="52" t="s">
        <v>155</v>
      </c>
      <c r="CP5" s="52" t="s">
        <v>147</v>
      </c>
      <c r="CQ5" s="52" t="s">
        <v>148</v>
      </c>
      <c r="CR5" s="52" t="s">
        <v>149</v>
      </c>
      <c r="CS5" s="52" t="s">
        <v>150</v>
      </c>
      <c r="CT5" s="52" t="s">
        <v>151</v>
      </c>
      <c r="CU5" s="52" t="s">
        <v>152</v>
      </c>
      <c r="CV5" s="52" t="s">
        <v>153</v>
      </c>
      <c r="CW5" s="52" t="s">
        <v>143</v>
      </c>
      <c r="CX5" s="52" t="s">
        <v>157</v>
      </c>
      <c r="CY5" s="52" t="s">
        <v>158</v>
      </c>
      <c r="CZ5" s="52" t="s">
        <v>161</v>
      </c>
      <c r="DA5" s="52" t="s">
        <v>147</v>
      </c>
      <c r="DB5" s="52" t="s">
        <v>148</v>
      </c>
      <c r="DC5" s="52" t="s">
        <v>149</v>
      </c>
      <c r="DD5" s="52" t="s">
        <v>150</v>
      </c>
      <c r="DE5" s="52" t="s">
        <v>151</v>
      </c>
      <c r="DF5" s="52" t="s">
        <v>152</v>
      </c>
      <c r="DG5" s="52" t="s">
        <v>153</v>
      </c>
      <c r="DH5" s="52" t="s">
        <v>143</v>
      </c>
      <c r="DI5" s="52" t="s">
        <v>157</v>
      </c>
      <c r="DJ5" s="52" t="s">
        <v>145</v>
      </c>
      <c r="DK5" s="52" t="s">
        <v>155</v>
      </c>
      <c r="DL5" s="52" t="s">
        <v>147</v>
      </c>
      <c r="DM5" s="52" t="s">
        <v>148</v>
      </c>
      <c r="DN5" s="52" t="s">
        <v>149</v>
      </c>
      <c r="DO5" s="52" t="s">
        <v>150</v>
      </c>
      <c r="DP5" s="52" t="s">
        <v>151</v>
      </c>
      <c r="DQ5" s="52" t="s">
        <v>152</v>
      </c>
      <c r="DR5" s="52" t="s">
        <v>153</v>
      </c>
      <c r="DS5" s="52" t="s">
        <v>160</v>
      </c>
      <c r="DT5" s="52" t="s">
        <v>144</v>
      </c>
      <c r="DU5" s="52" t="s">
        <v>162</v>
      </c>
      <c r="DV5" s="52" t="s">
        <v>159</v>
      </c>
      <c r="DW5" s="52" t="s">
        <v>147</v>
      </c>
      <c r="DX5" s="52" t="s">
        <v>148</v>
      </c>
      <c r="DY5" s="52" t="s">
        <v>149</v>
      </c>
      <c r="DZ5" s="52" t="s">
        <v>150</v>
      </c>
      <c r="EA5" s="52" t="s">
        <v>151</v>
      </c>
      <c r="EB5" s="52" t="s">
        <v>152</v>
      </c>
      <c r="EC5" s="52" t="s">
        <v>153</v>
      </c>
      <c r="ED5" s="52" t="s">
        <v>160</v>
      </c>
      <c r="EE5" s="52" t="s">
        <v>157</v>
      </c>
      <c r="EF5" s="52" t="s">
        <v>158</v>
      </c>
      <c r="EG5" s="52" t="s">
        <v>161</v>
      </c>
      <c r="EH5" s="52" t="s">
        <v>147</v>
      </c>
      <c r="EI5" s="52" t="s">
        <v>148</v>
      </c>
      <c r="EJ5" s="52" t="s">
        <v>149</v>
      </c>
      <c r="EK5" s="52" t="s">
        <v>150</v>
      </c>
      <c r="EL5" s="52" t="s">
        <v>151</v>
      </c>
      <c r="EM5" s="52" t="s">
        <v>152</v>
      </c>
      <c r="EN5" s="52" t="s">
        <v>163</v>
      </c>
      <c r="EO5" s="52" t="s">
        <v>143</v>
      </c>
      <c r="EP5" s="52" t="s">
        <v>164</v>
      </c>
      <c r="EQ5" s="52" t="s">
        <v>158</v>
      </c>
      <c r="ER5" s="52" t="s">
        <v>155</v>
      </c>
      <c r="ES5" s="52" t="s">
        <v>165</v>
      </c>
      <c r="ET5" s="52" t="s">
        <v>148</v>
      </c>
      <c r="EU5" s="52" t="s">
        <v>149</v>
      </c>
      <c r="EV5" s="52" t="s">
        <v>150</v>
      </c>
      <c r="EW5" s="52" t="s">
        <v>151</v>
      </c>
      <c r="EX5" s="52" t="s">
        <v>152</v>
      </c>
      <c r="EY5" s="52" t="s">
        <v>153</v>
      </c>
    </row>
    <row r="6" spans="1:155" s="57" customFormat="1" x14ac:dyDescent="0.2">
      <c r="A6" s="38" t="s">
        <v>166</v>
      </c>
      <c r="B6" s="53">
        <f>B8</f>
        <v>2021</v>
      </c>
      <c r="C6" s="53">
        <f t="shared" ref="C6:M6" si="2">C8</f>
        <v>70009</v>
      </c>
      <c r="D6" s="53">
        <f t="shared" si="2"/>
        <v>46</v>
      </c>
      <c r="E6" s="53">
        <f t="shared" si="2"/>
        <v>6</v>
      </c>
      <c r="F6" s="53">
        <f t="shared" si="2"/>
        <v>0</v>
      </c>
      <c r="G6" s="53">
        <f t="shared" si="2"/>
        <v>4</v>
      </c>
      <c r="H6" s="155" t="str">
        <f>IF(H8&lt;&gt;I8,H8,"")&amp;IF(I8&lt;&gt;J8,I8,"")&amp;"　"&amp;J8</f>
        <v>福島県　南会津病院</v>
      </c>
      <c r="I6" s="156"/>
      <c r="J6" s="157"/>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13</v>
      </c>
      <c r="R6" s="53" t="str">
        <f t="shared" si="3"/>
        <v>-</v>
      </c>
      <c r="S6" s="53" t="str">
        <f t="shared" si="3"/>
        <v>ド 透 訓</v>
      </c>
      <c r="T6" s="53" t="str">
        <f t="shared" si="3"/>
        <v>救 へ 災</v>
      </c>
      <c r="U6" s="54">
        <f>U8</f>
        <v>1841244</v>
      </c>
      <c r="V6" s="54">
        <f>V8</f>
        <v>9382</v>
      </c>
      <c r="W6" s="53" t="str">
        <f>W8</f>
        <v>第１種該当</v>
      </c>
      <c r="X6" s="53" t="str">
        <f t="shared" ref="X6" si="4">X8</f>
        <v>-</v>
      </c>
      <c r="Y6" s="53" t="str">
        <f t="shared" si="3"/>
        <v>１０：１</v>
      </c>
      <c r="Z6" s="54">
        <f t="shared" si="3"/>
        <v>98</v>
      </c>
      <c r="AA6" s="54" t="str">
        <f t="shared" si="3"/>
        <v>-</v>
      </c>
      <c r="AB6" s="54" t="str">
        <f t="shared" si="3"/>
        <v>-</v>
      </c>
      <c r="AC6" s="54" t="str">
        <f t="shared" si="3"/>
        <v>-</v>
      </c>
      <c r="AD6" s="54" t="str">
        <f t="shared" si="3"/>
        <v>-</v>
      </c>
      <c r="AE6" s="54">
        <f t="shared" si="3"/>
        <v>98</v>
      </c>
      <c r="AF6" s="54">
        <f t="shared" si="3"/>
        <v>62</v>
      </c>
      <c r="AG6" s="54" t="str">
        <f t="shared" si="3"/>
        <v>-</v>
      </c>
      <c r="AH6" s="54">
        <f t="shared" si="3"/>
        <v>62</v>
      </c>
      <c r="AI6" s="55">
        <f>IF(AI8="-",NA(),AI8)</f>
        <v>111.5</v>
      </c>
      <c r="AJ6" s="55">
        <f t="shared" ref="AJ6:AR6" si="5">IF(AJ8="-",NA(),AJ8)</f>
        <v>99.3</v>
      </c>
      <c r="AK6" s="55">
        <f t="shared" si="5"/>
        <v>96.2</v>
      </c>
      <c r="AL6" s="55">
        <f t="shared" si="5"/>
        <v>100.2</v>
      </c>
      <c r="AM6" s="55">
        <f t="shared" si="5"/>
        <v>100.3</v>
      </c>
      <c r="AN6" s="55">
        <f t="shared" si="5"/>
        <v>98.2</v>
      </c>
      <c r="AO6" s="55">
        <f t="shared" si="5"/>
        <v>97.5</v>
      </c>
      <c r="AP6" s="55">
        <f t="shared" si="5"/>
        <v>97.7</v>
      </c>
      <c r="AQ6" s="55">
        <f t="shared" si="5"/>
        <v>100.7</v>
      </c>
      <c r="AR6" s="55">
        <f t="shared" si="5"/>
        <v>103.6</v>
      </c>
      <c r="AS6" s="55" t="str">
        <f>IF(AS8="-","【-】","【"&amp;SUBSTITUTE(TEXT(AS8,"#,##0.0"),"-","△")&amp;"】")</f>
        <v>【106.2】</v>
      </c>
      <c r="AT6" s="55">
        <f>IF(AT8="-",NA(),AT8)</f>
        <v>58.7</v>
      </c>
      <c r="AU6" s="55">
        <f t="shared" ref="AU6:BC6" si="6">IF(AU8="-",NA(),AU8)</f>
        <v>62.8</v>
      </c>
      <c r="AV6" s="55">
        <f t="shared" si="6"/>
        <v>57.3</v>
      </c>
      <c r="AW6" s="55">
        <f t="shared" si="6"/>
        <v>49</v>
      </c>
      <c r="AX6" s="55">
        <f t="shared" si="6"/>
        <v>55.4</v>
      </c>
      <c r="AY6" s="55">
        <f t="shared" si="6"/>
        <v>78.099999999999994</v>
      </c>
      <c r="AZ6" s="55">
        <f t="shared" si="6"/>
        <v>77</v>
      </c>
      <c r="BA6" s="55">
        <f t="shared" si="6"/>
        <v>77.099999999999994</v>
      </c>
      <c r="BB6" s="55">
        <f t="shared" si="6"/>
        <v>73.8</v>
      </c>
      <c r="BC6" s="55">
        <f t="shared" si="6"/>
        <v>75.5</v>
      </c>
      <c r="BD6" s="55" t="str">
        <f>IF(BD8="-","【-】","【"&amp;SUBSTITUTE(TEXT(BD8,"#,##0.0"),"-","△")&amp;"】")</f>
        <v>【86.6】</v>
      </c>
      <c r="BE6" s="55">
        <f>IF(BE8="-",NA(),BE8)</f>
        <v>49.3</v>
      </c>
      <c r="BF6" s="55">
        <f t="shared" ref="BF6:BN6" si="7">IF(BF8="-",NA(),BF8)</f>
        <v>47.3</v>
      </c>
      <c r="BG6" s="55">
        <f t="shared" si="7"/>
        <v>92.7</v>
      </c>
      <c r="BH6" s="55">
        <f t="shared" si="7"/>
        <v>117.8</v>
      </c>
      <c r="BI6" s="55">
        <f t="shared" si="7"/>
        <v>94.8</v>
      </c>
      <c r="BJ6" s="55">
        <f t="shared" si="7"/>
        <v>114.4</v>
      </c>
      <c r="BK6" s="55">
        <f t="shared" si="7"/>
        <v>117</v>
      </c>
      <c r="BL6" s="55">
        <f t="shared" si="7"/>
        <v>118.8</v>
      </c>
      <c r="BM6" s="55">
        <f t="shared" si="7"/>
        <v>136</v>
      </c>
      <c r="BN6" s="55">
        <f t="shared" si="7"/>
        <v>131.30000000000001</v>
      </c>
      <c r="BO6" s="55" t="str">
        <f>IF(BO8="-","【-】","【"&amp;SUBSTITUTE(TEXT(BO8,"#,##0.0"),"-","△")&amp;"】")</f>
        <v>【70.7】</v>
      </c>
      <c r="BP6" s="55">
        <f>IF(BP8="-",NA(),BP8)</f>
        <v>50.9</v>
      </c>
      <c r="BQ6" s="55">
        <f t="shared" ref="BQ6:BY6" si="8">IF(BQ8="-",NA(),BQ8)</f>
        <v>62</v>
      </c>
      <c r="BR6" s="55">
        <f t="shared" si="8"/>
        <v>49.6</v>
      </c>
      <c r="BS6" s="55">
        <f t="shared" si="8"/>
        <v>34.200000000000003</v>
      </c>
      <c r="BT6" s="55">
        <f t="shared" si="8"/>
        <v>40.299999999999997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32589</v>
      </c>
      <c r="CB6" s="56">
        <f t="shared" ref="CB6:CJ6" si="9">IF(CB8="-",NA(),CB8)</f>
        <v>32006</v>
      </c>
      <c r="CC6" s="56">
        <f t="shared" si="9"/>
        <v>33242</v>
      </c>
      <c r="CD6" s="56">
        <f t="shared" si="9"/>
        <v>32262</v>
      </c>
      <c r="CE6" s="56">
        <f t="shared" si="9"/>
        <v>39300</v>
      </c>
      <c r="CF6" s="56">
        <f t="shared" si="9"/>
        <v>25249</v>
      </c>
      <c r="CG6" s="56">
        <f t="shared" si="9"/>
        <v>25711</v>
      </c>
      <c r="CH6" s="56">
        <f t="shared" si="9"/>
        <v>26415</v>
      </c>
      <c r="CI6" s="56">
        <f t="shared" si="9"/>
        <v>27227</v>
      </c>
      <c r="CJ6" s="56">
        <f t="shared" si="9"/>
        <v>28176</v>
      </c>
      <c r="CK6" s="55" t="str">
        <f>IF(CK8="-","【-】","【"&amp;SUBSTITUTE(TEXT(CK8,"#,##0"),"-","△")&amp;"】")</f>
        <v>【59,287】</v>
      </c>
      <c r="CL6" s="56">
        <f>IF(CL8="-",NA(),CL8)</f>
        <v>10786</v>
      </c>
      <c r="CM6" s="56">
        <f t="shared" ref="CM6:CU6" si="10">IF(CM8="-",NA(),CM8)</f>
        <v>10805</v>
      </c>
      <c r="CN6" s="56">
        <f t="shared" si="10"/>
        <v>10729</v>
      </c>
      <c r="CO6" s="56">
        <f t="shared" si="10"/>
        <v>11331</v>
      </c>
      <c r="CP6" s="56">
        <f t="shared" si="10"/>
        <v>10267</v>
      </c>
      <c r="CQ6" s="56">
        <f t="shared" si="10"/>
        <v>8852</v>
      </c>
      <c r="CR6" s="56">
        <f t="shared" si="10"/>
        <v>9060</v>
      </c>
      <c r="CS6" s="56">
        <f t="shared" si="10"/>
        <v>9135</v>
      </c>
      <c r="CT6" s="56">
        <f t="shared" si="10"/>
        <v>9509</v>
      </c>
      <c r="CU6" s="56">
        <f t="shared" si="10"/>
        <v>9548</v>
      </c>
      <c r="CV6" s="55" t="str">
        <f>IF(CV8="-","【-】","【"&amp;SUBSTITUTE(TEXT(CV8,"#,##0"),"-","△")&amp;"】")</f>
        <v>【17,202】</v>
      </c>
      <c r="CW6" s="55">
        <f>IF(CW8="-",NA(),CW8)</f>
        <v>98.6</v>
      </c>
      <c r="CX6" s="55">
        <f t="shared" ref="CX6:DF6" si="11">IF(CX8="-",NA(),CX8)</f>
        <v>87.3</v>
      </c>
      <c r="CY6" s="55">
        <f t="shared" si="11"/>
        <v>96.2</v>
      </c>
      <c r="CZ6" s="55">
        <f t="shared" si="11"/>
        <v>107</v>
      </c>
      <c r="DA6" s="55">
        <f t="shared" si="11"/>
        <v>87.1</v>
      </c>
      <c r="DB6" s="55">
        <f t="shared" si="11"/>
        <v>70.3</v>
      </c>
      <c r="DC6" s="55">
        <f t="shared" si="11"/>
        <v>71.099999999999994</v>
      </c>
      <c r="DD6" s="55">
        <f t="shared" si="11"/>
        <v>72</v>
      </c>
      <c r="DE6" s="55">
        <f t="shared" si="11"/>
        <v>77.7</v>
      </c>
      <c r="DF6" s="55">
        <f t="shared" si="11"/>
        <v>75.7</v>
      </c>
      <c r="DG6" s="55" t="str">
        <f>IF(DG8="-","【-】","【"&amp;SUBSTITUTE(TEXT(DG8,"#,##0.0"),"-","△")&amp;"】")</f>
        <v>【56.4】</v>
      </c>
      <c r="DH6" s="55">
        <f>IF(DH8="-",NA(),DH8)</f>
        <v>19.3</v>
      </c>
      <c r="DI6" s="55">
        <f t="shared" ref="DI6:DQ6" si="12">IF(DI8="-",NA(),DI8)</f>
        <v>20</v>
      </c>
      <c r="DJ6" s="55">
        <f t="shared" si="12"/>
        <v>19.8</v>
      </c>
      <c r="DK6" s="55">
        <f t="shared" si="12"/>
        <v>19.399999999999999</v>
      </c>
      <c r="DL6" s="55">
        <f t="shared" si="12"/>
        <v>19.8</v>
      </c>
      <c r="DM6" s="55">
        <f t="shared" si="12"/>
        <v>17</v>
      </c>
      <c r="DN6" s="55">
        <f t="shared" si="12"/>
        <v>16.5</v>
      </c>
      <c r="DO6" s="55">
        <f t="shared" si="12"/>
        <v>16</v>
      </c>
      <c r="DP6" s="55">
        <f t="shared" si="12"/>
        <v>15.7</v>
      </c>
      <c r="DQ6" s="55">
        <f t="shared" si="12"/>
        <v>14.6</v>
      </c>
      <c r="DR6" s="55" t="str">
        <f>IF(DR8="-","【-】","【"&amp;SUBSTITUTE(TEXT(DR8,"#,##0.0"),"-","△")&amp;"】")</f>
        <v>【24.8】</v>
      </c>
      <c r="DS6" s="55">
        <f>IF(DS8="-",NA(),DS8)</f>
        <v>55.3</v>
      </c>
      <c r="DT6" s="55">
        <f t="shared" ref="DT6:EB6" si="13">IF(DT8="-",NA(),DT8)</f>
        <v>71.5</v>
      </c>
      <c r="DU6" s="55">
        <f t="shared" si="13"/>
        <v>71.7</v>
      </c>
      <c r="DV6" s="55">
        <f t="shared" si="13"/>
        <v>71.5</v>
      </c>
      <c r="DW6" s="55">
        <f t="shared" si="13"/>
        <v>72.599999999999994</v>
      </c>
      <c r="DX6" s="55">
        <f t="shared" si="13"/>
        <v>53.8</v>
      </c>
      <c r="DY6" s="55">
        <f t="shared" si="13"/>
        <v>56.1</v>
      </c>
      <c r="DZ6" s="55">
        <f t="shared" si="13"/>
        <v>56.4</v>
      </c>
      <c r="EA6" s="55">
        <f t="shared" si="13"/>
        <v>56.9</v>
      </c>
      <c r="EB6" s="55">
        <f t="shared" si="13"/>
        <v>58.3</v>
      </c>
      <c r="EC6" s="55" t="str">
        <f>IF(EC8="-","【-】","【"&amp;SUBSTITUTE(TEXT(EC8,"#,##0.0"),"-","△")&amp;"】")</f>
        <v>【56.0】</v>
      </c>
      <c r="ED6" s="55">
        <f>IF(ED8="-",NA(),ED8)</f>
        <v>55.9</v>
      </c>
      <c r="EE6" s="55">
        <f t="shared" ref="EE6:EM6" si="14">IF(EE8="-",NA(),EE8)</f>
        <v>72.2</v>
      </c>
      <c r="EF6" s="55">
        <f t="shared" si="14"/>
        <v>69.2</v>
      </c>
      <c r="EG6" s="55">
        <f t="shared" si="14"/>
        <v>69.5</v>
      </c>
      <c r="EH6" s="55">
        <f t="shared" si="14"/>
        <v>70</v>
      </c>
      <c r="EI6" s="55">
        <f t="shared" si="14"/>
        <v>71</v>
      </c>
      <c r="EJ6" s="55">
        <f t="shared" si="14"/>
        <v>73.2</v>
      </c>
      <c r="EK6" s="55">
        <f t="shared" si="14"/>
        <v>73.400000000000006</v>
      </c>
      <c r="EL6" s="55">
        <f t="shared" si="14"/>
        <v>72.5</v>
      </c>
      <c r="EM6" s="55">
        <f t="shared" si="14"/>
        <v>72.3</v>
      </c>
      <c r="EN6" s="55" t="str">
        <f>IF(EN8="-","【-】","【"&amp;SUBSTITUTE(TEXT(EN8,"#,##0.0"),"-","△")&amp;"】")</f>
        <v>【70.7】</v>
      </c>
      <c r="EO6" s="56">
        <f>IF(EO8="-",NA(),EO8)</f>
        <v>107297724</v>
      </c>
      <c r="EP6" s="56">
        <f t="shared" ref="EP6:EX6" si="15">IF(EP8="-",NA(),EP8)</f>
        <v>81547235</v>
      </c>
      <c r="EQ6" s="56">
        <f t="shared" si="15"/>
        <v>82876092</v>
      </c>
      <c r="ER6" s="56">
        <f t="shared" si="15"/>
        <v>83282316</v>
      </c>
      <c r="ES6" s="56">
        <f t="shared" si="15"/>
        <v>83704490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2">
      <c r="A7" s="38" t="s">
        <v>167</v>
      </c>
      <c r="B7" s="53">
        <f t="shared" ref="B7:AH7" si="16">B8</f>
        <v>2021</v>
      </c>
      <c r="C7" s="53">
        <f t="shared" si="16"/>
        <v>70009</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13</v>
      </c>
      <c r="R7" s="53" t="str">
        <f t="shared" si="16"/>
        <v>-</v>
      </c>
      <c r="S7" s="53" t="str">
        <f t="shared" si="16"/>
        <v>ド 透 訓</v>
      </c>
      <c r="T7" s="53" t="str">
        <f t="shared" si="16"/>
        <v>救 へ 災</v>
      </c>
      <c r="U7" s="54">
        <f>U8</f>
        <v>1841244</v>
      </c>
      <c r="V7" s="54">
        <f>V8</f>
        <v>9382</v>
      </c>
      <c r="W7" s="53" t="str">
        <f>W8</f>
        <v>第１種該当</v>
      </c>
      <c r="X7" s="53" t="str">
        <f t="shared" si="16"/>
        <v>-</v>
      </c>
      <c r="Y7" s="53" t="str">
        <f t="shared" si="16"/>
        <v>１０：１</v>
      </c>
      <c r="Z7" s="54">
        <f t="shared" si="16"/>
        <v>98</v>
      </c>
      <c r="AA7" s="54" t="str">
        <f t="shared" si="16"/>
        <v>-</v>
      </c>
      <c r="AB7" s="54" t="str">
        <f t="shared" si="16"/>
        <v>-</v>
      </c>
      <c r="AC7" s="54" t="str">
        <f t="shared" si="16"/>
        <v>-</v>
      </c>
      <c r="AD7" s="54" t="str">
        <f t="shared" si="16"/>
        <v>-</v>
      </c>
      <c r="AE7" s="54">
        <f t="shared" si="16"/>
        <v>98</v>
      </c>
      <c r="AF7" s="54">
        <f t="shared" si="16"/>
        <v>62</v>
      </c>
      <c r="AG7" s="54" t="str">
        <f t="shared" si="16"/>
        <v>-</v>
      </c>
      <c r="AH7" s="54">
        <f t="shared" si="16"/>
        <v>62</v>
      </c>
      <c r="AI7" s="55">
        <f>AI8</f>
        <v>111.5</v>
      </c>
      <c r="AJ7" s="55">
        <f t="shared" ref="AJ7:AR7" si="17">AJ8</f>
        <v>99.3</v>
      </c>
      <c r="AK7" s="55">
        <f t="shared" si="17"/>
        <v>96.2</v>
      </c>
      <c r="AL7" s="55">
        <f t="shared" si="17"/>
        <v>100.2</v>
      </c>
      <c r="AM7" s="55">
        <f t="shared" si="17"/>
        <v>100.3</v>
      </c>
      <c r="AN7" s="55">
        <f t="shared" si="17"/>
        <v>98.2</v>
      </c>
      <c r="AO7" s="55">
        <f t="shared" si="17"/>
        <v>97.5</v>
      </c>
      <c r="AP7" s="55">
        <f t="shared" si="17"/>
        <v>97.7</v>
      </c>
      <c r="AQ7" s="55">
        <f t="shared" si="17"/>
        <v>100.7</v>
      </c>
      <c r="AR7" s="55">
        <f t="shared" si="17"/>
        <v>103.6</v>
      </c>
      <c r="AS7" s="55"/>
      <c r="AT7" s="55">
        <f>AT8</f>
        <v>58.7</v>
      </c>
      <c r="AU7" s="55">
        <f t="shared" ref="AU7:BC7" si="18">AU8</f>
        <v>62.8</v>
      </c>
      <c r="AV7" s="55">
        <f t="shared" si="18"/>
        <v>57.3</v>
      </c>
      <c r="AW7" s="55">
        <f t="shared" si="18"/>
        <v>49</v>
      </c>
      <c r="AX7" s="55">
        <f t="shared" si="18"/>
        <v>55.4</v>
      </c>
      <c r="AY7" s="55">
        <f t="shared" si="18"/>
        <v>78.099999999999994</v>
      </c>
      <c r="AZ7" s="55">
        <f t="shared" si="18"/>
        <v>77</v>
      </c>
      <c r="BA7" s="55">
        <f t="shared" si="18"/>
        <v>77.099999999999994</v>
      </c>
      <c r="BB7" s="55">
        <f t="shared" si="18"/>
        <v>73.8</v>
      </c>
      <c r="BC7" s="55">
        <f t="shared" si="18"/>
        <v>75.5</v>
      </c>
      <c r="BD7" s="55"/>
      <c r="BE7" s="55">
        <f>BE8</f>
        <v>49.3</v>
      </c>
      <c r="BF7" s="55">
        <f t="shared" ref="BF7:BN7" si="19">BF8</f>
        <v>47.3</v>
      </c>
      <c r="BG7" s="55">
        <f t="shared" si="19"/>
        <v>92.7</v>
      </c>
      <c r="BH7" s="55">
        <f t="shared" si="19"/>
        <v>117.8</v>
      </c>
      <c r="BI7" s="55">
        <f t="shared" si="19"/>
        <v>94.8</v>
      </c>
      <c r="BJ7" s="55">
        <f t="shared" si="19"/>
        <v>114.4</v>
      </c>
      <c r="BK7" s="55">
        <f t="shared" si="19"/>
        <v>117</v>
      </c>
      <c r="BL7" s="55">
        <f t="shared" si="19"/>
        <v>118.8</v>
      </c>
      <c r="BM7" s="55">
        <f t="shared" si="19"/>
        <v>136</v>
      </c>
      <c r="BN7" s="55">
        <f t="shared" si="19"/>
        <v>131.30000000000001</v>
      </c>
      <c r="BO7" s="55"/>
      <c r="BP7" s="55">
        <f>BP8</f>
        <v>50.9</v>
      </c>
      <c r="BQ7" s="55">
        <f t="shared" ref="BQ7:BY7" si="20">BQ8</f>
        <v>62</v>
      </c>
      <c r="BR7" s="55">
        <f t="shared" si="20"/>
        <v>49.6</v>
      </c>
      <c r="BS7" s="55">
        <f t="shared" si="20"/>
        <v>34.200000000000003</v>
      </c>
      <c r="BT7" s="55">
        <f t="shared" si="20"/>
        <v>40.299999999999997</v>
      </c>
      <c r="BU7" s="55">
        <f t="shared" si="20"/>
        <v>67.900000000000006</v>
      </c>
      <c r="BV7" s="55">
        <f t="shared" si="20"/>
        <v>66.900000000000006</v>
      </c>
      <c r="BW7" s="55">
        <f t="shared" si="20"/>
        <v>66.099999999999994</v>
      </c>
      <c r="BX7" s="55">
        <f t="shared" si="20"/>
        <v>62.3</v>
      </c>
      <c r="BY7" s="55">
        <f t="shared" si="20"/>
        <v>62.1</v>
      </c>
      <c r="BZ7" s="55"/>
      <c r="CA7" s="56">
        <f>CA8</f>
        <v>32589</v>
      </c>
      <c r="CB7" s="56">
        <f t="shared" ref="CB7:CJ7" si="21">CB8</f>
        <v>32006</v>
      </c>
      <c r="CC7" s="56">
        <f t="shared" si="21"/>
        <v>33242</v>
      </c>
      <c r="CD7" s="56">
        <f t="shared" si="21"/>
        <v>32262</v>
      </c>
      <c r="CE7" s="56">
        <f t="shared" si="21"/>
        <v>39300</v>
      </c>
      <c r="CF7" s="56">
        <f t="shared" si="21"/>
        <v>25249</v>
      </c>
      <c r="CG7" s="56">
        <f t="shared" si="21"/>
        <v>25711</v>
      </c>
      <c r="CH7" s="56">
        <f t="shared" si="21"/>
        <v>26415</v>
      </c>
      <c r="CI7" s="56">
        <f t="shared" si="21"/>
        <v>27227</v>
      </c>
      <c r="CJ7" s="56">
        <f t="shared" si="21"/>
        <v>28176</v>
      </c>
      <c r="CK7" s="55"/>
      <c r="CL7" s="56">
        <f>CL8</f>
        <v>10786</v>
      </c>
      <c r="CM7" s="56">
        <f t="shared" ref="CM7:CU7" si="22">CM8</f>
        <v>10805</v>
      </c>
      <c r="CN7" s="56">
        <f t="shared" si="22"/>
        <v>10729</v>
      </c>
      <c r="CO7" s="56">
        <f t="shared" si="22"/>
        <v>11331</v>
      </c>
      <c r="CP7" s="56">
        <f t="shared" si="22"/>
        <v>10267</v>
      </c>
      <c r="CQ7" s="56">
        <f t="shared" si="22"/>
        <v>8852</v>
      </c>
      <c r="CR7" s="56">
        <f t="shared" si="22"/>
        <v>9060</v>
      </c>
      <c r="CS7" s="56">
        <f t="shared" si="22"/>
        <v>9135</v>
      </c>
      <c r="CT7" s="56">
        <f t="shared" si="22"/>
        <v>9509</v>
      </c>
      <c r="CU7" s="56">
        <f t="shared" si="22"/>
        <v>9548</v>
      </c>
      <c r="CV7" s="55"/>
      <c r="CW7" s="55">
        <f>CW8</f>
        <v>98.6</v>
      </c>
      <c r="CX7" s="55">
        <f t="shared" ref="CX7:DF7" si="23">CX8</f>
        <v>87.3</v>
      </c>
      <c r="CY7" s="55">
        <f t="shared" si="23"/>
        <v>96.2</v>
      </c>
      <c r="CZ7" s="55">
        <f t="shared" si="23"/>
        <v>107</v>
      </c>
      <c r="DA7" s="55">
        <f t="shared" si="23"/>
        <v>87.1</v>
      </c>
      <c r="DB7" s="55">
        <f t="shared" si="23"/>
        <v>70.3</v>
      </c>
      <c r="DC7" s="55">
        <f t="shared" si="23"/>
        <v>71.099999999999994</v>
      </c>
      <c r="DD7" s="55">
        <f t="shared" si="23"/>
        <v>72</v>
      </c>
      <c r="DE7" s="55">
        <f t="shared" si="23"/>
        <v>77.7</v>
      </c>
      <c r="DF7" s="55">
        <f t="shared" si="23"/>
        <v>75.7</v>
      </c>
      <c r="DG7" s="55"/>
      <c r="DH7" s="55">
        <f>DH8</f>
        <v>19.3</v>
      </c>
      <c r="DI7" s="55">
        <f t="shared" ref="DI7:DQ7" si="24">DI8</f>
        <v>20</v>
      </c>
      <c r="DJ7" s="55">
        <f t="shared" si="24"/>
        <v>19.8</v>
      </c>
      <c r="DK7" s="55">
        <f t="shared" si="24"/>
        <v>19.399999999999999</v>
      </c>
      <c r="DL7" s="55">
        <f t="shared" si="24"/>
        <v>19.8</v>
      </c>
      <c r="DM7" s="55">
        <f t="shared" si="24"/>
        <v>17</v>
      </c>
      <c r="DN7" s="55">
        <f t="shared" si="24"/>
        <v>16.5</v>
      </c>
      <c r="DO7" s="55">
        <f t="shared" si="24"/>
        <v>16</v>
      </c>
      <c r="DP7" s="55">
        <f t="shared" si="24"/>
        <v>15.7</v>
      </c>
      <c r="DQ7" s="55">
        <f t="shared" si="24"/>
        <v>14.6</v>
      </c>
      <c r="DR7" s="55"/>
      <c r="DS7" s="55">
        <f>DS8</f>
        <v>55.3</v>
      </c>
      <c r="DT7" s="55">
        <f t="shared" ref="DT7:EB7" si="25">DT8</f>
        <v>71.5</v>
      </c>
      <c r="DU7" s="55">
        <f t="shared" si="25"/>
        <v>71.7</v>
      </c>
      <c r="DV7" s="55">
        <f t="shared" si="25"/>
        <v>71.5</v>
      </c>
      <c r="DW7" s="55">
        <f t="shared" si="25"/>
        <v>72.599999999999994</v>
      </c>
      <c r="DX7" s="55">
        <f t="shared" si="25"/>
        <v>53.8</v>
      </c>
      <c r="DY7" s="55">
        <f t="shared" si="25"/>
        <v>56.1</v>
      </c>
      <c r="DZ7" s="55">
        <f t="shared" si="25"/>
        <v>56.4</v>
      </c>
      <c r="EA7" s="55">
        <f t="shared" si="25"/>
        <v>56.9</v>
      </c>
      <c r="EB7" s="55">
        <f t="shared" si="25"/>
        <v>58.3</v>
      </c>
      <c r="EC7" s="55"/>
      <c r="ED7" s="55">
        <f>ED8</f>
        <v>55.9</v>
      </c>
      <c r="EE7" s="55">
        <f t="shared" ref="EE7:EM7" si="26">EE8</f>
        <v>72.2</v>
      </c>
      <c r="EF7" s="55">
        <f t="shared" si="26"/>
        <v>69.2</v>
      </c>
      <c r="EG7" s="55">
        <f t="shared" si="26"/>
        <v>69.5</v>
      </c>
      <c r="EH7" s="55">
        <f t="shared" si="26"/>
        <v>70</v>
      </c>
      <c r="EI7" s="55">
        <f t="shared" si="26"/>
        <v>71</v>
      </c>
      <c r="EJ7" s="55">
        <f t="shared" si="26"/>
        <v>73.2</v>
      </c>
      <c r="EK7" s="55">
        <f t="shared" si="26"/>
        <v>73.400000000000006</v>
      </c>
      <c r="EL7" s="55">
        <f t="shared" si="26"/>
        <v>72.5</v>
      </c>
      <c r="EM7" s="55">
        <f t="shared" si="26"/>
        <v>72.3</v>
      </c>
      <c r="EN7" s="55"/>
      <c r="EO7" s="56">
        <f>EO8</f>
        <v>107297724</v>
      </c>
      <c r="EP7" s="56">
        <f t="shared" ref="EP7:EX7" si="27">EP8</f>
        <v>81547235</v>
      </c>
      <c r="EQ7" s="56">
        <f t="shared" si="27"/>
        <v>82876092</v>
      </c>
      <c r="ER7" s="56">
        <f t="shared" si="27"/>
        <v>83282316</v>
      </c>
      <c r="ES7" s="56">
        <f t="shared" si="27"/>
        <v>83704490</v>
      </c>
      <c r="ET7" s="56">
        <f t="shared" si="27"/>
        <v>38480542</v>
      </c>
      <c r="EU7" s="56">
        <f t="shared" si="27"/>
        <v>38744035</v>
      </c>
      <c r="EV7" s="56">
        <f t="shared" si="27"/>
        <v>40117620</v>
      </c>
      <c r="EW7" s="56">
        <f t="shared" si="27"/>
        <v>42330999</v>
      </c>
      <c r="EX7" s="56">
        <f t="shared" si="27"/>
        <v>43068047</v>
      </c>
      <c r="EY7" s="56"/>
    </row>
    <row r="8" spans="1:155" s="57" customFormat="1" x14ac:dyDescent="0.2">
      <c r="A8" s="38"/>
      <c r="B8" s="58">
        <v>2021</v>
      </c>
      <c r="C8" s="58">
        <v>70009</v>
      </c>
      <c r="D8" s="58">
        <v>46</v>
      </c>
      <c r="E8" s="58">
        <v>6</v>
      </c>
      <c r="F8" s="58">
        <v>0</v>
      </c>
      <c r="G8" s="58">
        <v>4</v>
      </c>
      <c r="H8" s="58" t="s">
        <v>168</v>
      </c>
      <c r="I8" s="58" t="s">
        <v>168</v>
      </c>
      <c r="J8" s="58" t="s">
        <v>169</v>
      </c>
      <c r="K8" s="58" t="s">
        <v>170</v>
      </c>
      <c r="L8" s="58" t="s">
        <v>171</v>
      </c>
      <c r="M8" s="58" t="s">
        <v>172</v>
      </c>
      <c r="N8" s="58" t="s">
        <v>173</v>
      </c>
      <c r="O8" s="58" t="s">
        <v>174</v>
      </c>
      <c r="P8" s="58" t="s">
        <v>175</v>
      </c>
      <c r="Q8" s="59">
        <v>13</v>
      </c>
      <c r="R8" s="58" t="s">
        <v>39</v>
      </c>
      <c r="S8" s="58" t="s">
        <v>176</v>
      </c>
      <c r="T8" s="58" t="s">
        <v>177</v>
      </c>
      <c r="U8" s="59">
        <v>1841244</v>
      </c>
      <c r="V8" s="59">
        <v>9382</v>
      </c>
      <c r="W8" s="58" t="s">
        <v>178</v>
      </c>
      <c r="X8" s="58" t="s">
        <v>39</v>
      </c>
      <c r="Y8" s="60" t="s">
        <v>179</v>
      </c>
      <c r="Z8" s="59">
        <v>98</v>
      </c>
      <c r="AA8" s="59" t="s">
        <v>39</v>
      </c>
      <c r="AB8" s="59" t="s">
        <v>39</v>
      </c>
      <c r="AC8" s="59" t="s">
        <v>39</v>
      </c>
      <c r="AD8" s="59" t="s">
        <v>39</v>
      </c>
      <c r="AE8" s="59">
        <v>98</v>
      </c>
      <c r="AF8" s="59">
        <v>62</v>
      </c>
      <c r="AG8" s="59" t="s">
        <v>39</v>
      </c>
      <c r="AH8" s="59">
        <v>62</v>
      </c>
      <c r="AI8" s="61">
        <v>111.5</v>
      </c>
      <c r="AJ8" s="61">
        <v>99.3</v>
      </c>
      <c r="AK8" s="61">
        <v>96.2</v>
      </c>
      <c r="AL8" s="61">
        <v>100.2</v>
      </c>
      <c r="AM8" s="61">
        <v>100.3</v>
      </c>
      <c r="AN8" s="61">
        <v>98.2</v>
      </c>
      <c r="AO8" s="61">
        <v>97.5</v>
      </c>
      <c r="AP8" s="61">
        <v>97.7</v>
      </c>
      <c r="AQ8" s="61">
        <v>100.7</v>
      </c>
      <c r="AR8" s="61">
        <v>103.6</v>
      </c>
      <c r="AS8" s="61">
        <v>106.2</v>
      </c>
      <c r="AT8" s="61">
        <v>58.7</v>
      </c>
      <c r="AU8" s="61">
        <v>62.8</v>
      </c>
      <c r="AV8" s="61">
        <v>57.3</v>
      </c>
      <c r="AW8" s="61">
        <v>49</v>
      </c>
      <c r="AX8" s="61">
        <v>55.4</v>
      </c>
      <c r="AY8" s="61">
        <v>78.099999999999994</v>
      </c>
      <c r="AZ8" s="61">
        <v>77</v>
      </c>
      <c r="BA8" s="61">
        <v>77.099999999999994</v>
      </c>
      <c r="BB8" s="61">
        <v>73.8</v>
      </c>
      <c r="BC8" s="61">
        <v>75.5</v>
      </c>
      <c r="BD8" s="61">
        <v>86.6</v>
      </c>
      <c r="BE8" s="62">
        <v>49.3</v>
      </c>
      <c r="BF8" s="62">
        <v>47.3</v>
      </c>
      <c r="BG8" s="62">
        <v>92.7</v>
      </c>
      <c r="BH8" s="62">
        <v>117.8</v>
      </c>
      <c r="BI8" s="62">
        <v>94.8</v>
      </c>
      <c r="BJ8" s="62">
        <v>114.4</v>
      </c>
      <c r="BK8" s="62">
        <v>117</v>
      </c>
      <c r="BL8" s="62">
        <v>118.8</v>
      </c>
      <c r="BM8" s="62">
        <v>136</v>
      </c>
      <c r="BN8" s="62">
        <v>131.30000000000001</v>
      </c>
      <c r="BO8" s="62">
        <v>70.7</v>
      </c>
      <c r="BP8" s="61">
        <v>50.9</v>
      </c>
      <c r="BQ8" s="61">
        <v>62</v>
      </c>
      <c r="BR8" s="61">
        <v>49.6</v>
      </c>
      <c r="BS8" s="61">
        <v>34.200000000000003</v>
      </c>
      <c r="BT8" s="61">
        <v>40.299999999999997</v>
      </c>
      <c r="BU8" s="61">
        <v>67.900000000000006</v>
      </c>
      <c r="BV8" s="61">
        <v>66.900000000000006</v>
      </c>
      <c r="BW8" s="61">
        <v>66.099999999999994</v>
      </c>
      <c r="BX8" s="61">
        <v>62.3</v>
      </c>
      <c r="BY8" s="61">
        <v>62.1</v>
      </c>
      <c r="BZ8" s="61">
        <v>67.099999999999994</v>
      </c>
      <c r="CA8" s="62">
        <v>32589</v>
      </c>
      <c r="CB8" s="62">
        <v>32006</v>
      </c>
      <c r="CC8" s="62">
        <v>33242</v>
      </c>
      <c r="CD8" s="62">
        <v>32262</v>
      </c>
      <c r="CE8" s="62">
        <v>39300</v>
      </c>
      <c r="CF8" s="62">
        <v>25249</v>
      </c>
      <c r="CG8" s="62">
        <v>25711</v>
      </c>
      <c r="CH8" s="62">
        <v>26415</v>
      </c>
      <c r="CI8" s="62">
        <v>27227</v>
      </c>
      <c r="CJ8" s="62">
        <v>28176</v>
      </c>
      <c r="CK8" s="61">
        <v>59287</v>
      </c>
      <c r="CL8" s="62">
        <v>10786</v>
      </c>
      <c r="CM8" s="62">
        <v>10805</v>
      </c>
      <c r="CN8" s="62">
        <v>10729</v>
      </c>
      <c r="CO8" s="62">
        <v>11331</v>
      </c>
      <c r="CP8" s="62">
        <v>10267</v>
      </c>
      <c r="CQ8" s="62">
        <v>8852</v>
      </c>
      <c r="CR8" s="62">
        <v>9060</v>
      </c>
      <c r="CS8" s="62">
        <v>9135</v>
      </c>
      <c r="CT8" s="62">
        <v>9509</v>
      </c>
      <c r="CU8" s="62">
        <v>9548</v>
      </c>
      <c r="CV8" s="61">
        <v>17202</v>
      </c>
      <c r="CW8" s="62">
        <v>98.6</v>
      </c>
      <c r="CX8" s="62">
        <v>87.3</v>
      </c>
      <c r="CY8" s="62">
        <v>96.2</v>
      </c>
      <c r="CZ8" s="62">
        <v>107</v>
      </c>
      <c r="DA8" s="62">
        <v>87.1</v>
      </c>
      <c r="DB8" s="62">
        <v>70.3</v>
      </c>
      <c r="DC8" s="62">
        <v>71.099999999999994</v>
      </c>
      <c r="DD8" s="62">
        <v>72</v>
      </c>
      <c r="DE8" s="62">
        <v>77.7</v>
      </c>
      <c r="DF8" s="62">
        <v>75.7</v>
      </c>
      <c r="DG8" s="62">
        <v>56.4</v>
      </c>
      <c r="DH8" s="62">
        <v>19.3</v>
      </c>
      <c r="DI8" s="62">
        <v>20</v>
      </c>
      <c r="DJ8" s="62">
        <v>19.8</v>
      </c>
      <c r="DK8" s="62">
        <v>19.399999999999999</v>
      </c>
      <c r="DL8" s="62">
        <v>19.8</v>
      </c>
      <c r="DM8" s="62">
        <v>17</v>
      </c>
      <c r="DN8" s="62">
        <v>16.5</v>
      </c>
      <c r="DO8" s="62">
        <v>16</v>
      </c>
      <c r="DP8" s="62">
        <v>15.7</v>
      </c>
      <c r="DQ8" s="62">
        <v>14.6</v>
      </c>
      <c r="DR8" s="62">
        <v>24.8</v>
      </c>
      <c r="DS8" s="61">
        <v>55.3</v>
      </c>
      <c r="DT8" s="61">
        <v>71.5</v>
      </c>
      <c r="DU8" s="61">
        <v>71.7</v>
      </c>
      <c r="DV8" s="61">
        <v>71.5</v>
      </c>
      <c r="DW8" s="61">
        <v>72.599999999999994</v>
      </c>
      <c r="DX8" s="61">
        <v>53.8</v>
      </c>
      <c r="DY8" s="61">
        <v>56.1</v>
      </c>
      <c r="DZ8" s="61">
        <v>56.4</v>
      </c>
      <c r="EA8" s="61">
        <v>56.9</v>
      </c>
      <c r="EB8" s="61">
        <v>58.3</v>
      </c>
      <c r="EC8" s="61">
        <v>56</v>
      </c>
      <c r="ED8" s="61">
        <v>55.9</v>
      </c>
      <c r="EE8" s="61">
        <v>72.2</v>
      </c>
      <c r="EF8" s="61">
        <v>69.2</v>
      </c>
      <c r="EG8" s="61">
        <v>69.5</v>
      </c>
      <c r="EH8" s="61">
        <v>70</v>
      </c>
      <c r="EI8" s="61">
        <v>71</v>
      </c>
      <c r="EJ8" s="61">
        <v>73.2</v>
      </c>
      <c r="EK8" s="61">
        <v>73.400000000000006</v>
      </c>
      <c r="EL8" s="61">
        <v>72.5</v>
      </c>
      <c r="EM8" s="61">
        <v>72.3</v>
      </c>
      <c r="EN8" s="61">
        <v>70.7</v>
      </c>
      <c r="EO8" s="62">
        <v>107297724</v>
      </c>
      <c r="EP8" s="62">
        <v>81547235</v>
      </c>
      <c r="EQ8" s="62">
        <v>82876092</v>
      </c>
      <c r="ER8" s="62">
        <v>83282316</v>
      </c>
      <c r="ES8" s="62">
        <v>83704490</v>
      </c>
      <c r="ET8" s="62">
        <v>38480542</v>
      </c>
      <c r="EU8" s="62">
        <v>38744035</v>
      </c>
      <c r="EV8" s="62">
        <v>40117620</v>
      </c>
      <c r="EW8" s="62">
        <v>42330999</v>
      </c>
      <c r="EX8" s="62">
        <v>43068047</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二瓶 勝俊</cp:lastModifiedBy>
  <cp:lastPrinted>2023-01-26T04:10:58Z</cp:lastPrinted>
  <dcterms:created xsi:type="dcterms:W3CDTF">2022-12-01T02:18:33Z</dcterms:created>
  <dcterms:modified xsi:type="dcterms:W3CDTF">2023-01-26T04:11:01Z</dcterms:modified>
  <cp:category/>
</cp:coreProperties>
</file>