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経理\経理G_共有\★予算・決算関係\決算\R3年度決算資料\総務省経営比較分析表\02_起案\R3\"/>
    </mc:Choice>
  </mc:AlternateContent>
  <workbookProtection workbookAlgorithmName="SHA-512" workbookHashValue="H4tZspK27pQOfGVfdDHF/R8V+IGUE1Ydl8PonmaWSNeMRoxGsBfripcVr0i3Tl0rOmX4ICkzMrumC0CFGDWCrQ==" workbookSaltValue="UOrHUFgKMHkS1s7vwXmjdQ==" workbookSpinCount="100000" lockStructure="1"/>
  <bookViews>
    <workbookView xWindow="0" yWindow="0" windowWidth="20700" windowHeight="784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AT8" i="4" s="1"/>
  <c r="R6" i="5"/>
  <c r="Q6" i="5"/>
  <c r="P6" i="5"/>
  <c r="P10" i="4" s="1"/>
  <c r="O6" i="5"/>
  <c r="I10" i="4" s="1"/>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G85" i="4"/>
  <c r="E85" i="4"/>
  <c r="AT10" i="4"/>
  <c r="W10" i="4"/>
  <c r="B10" i="4"/>
  <c r="BB8" i="4"/>
  <c r="AL8" i="4"/>
  <c r="AD8" i="4"/>
  <c r="W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<sst xmlns="http://schemas.openxmlformats.org/spreadsheetml/2006/main" count="228" uniqueCount="115">
  <si>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</si>
  <si>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</si>
  <si>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</si>
  <si>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</si>
  <si>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</si>
  <si>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</si>
  <si>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</si>
  <si>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</si>
  <si>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</si>
  <si>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</si>
  <si>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</si>
  <si>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</si>
  <si>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</si>
  <si>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</si>
  <si>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</si>
  <si>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</si>
  <si>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</si>
  <si>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</si>
  <si>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</si>
  <si>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</si>
  <si>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</si>
  <si>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</si>
  <si>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</si>
  <si>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</si>
  <si>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</si>
  <si>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</si>
  <si>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</si>
  <si>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</si>
  <si>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</si>
  <si>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</si>
  <si>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</si>
  <si>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</si>
  <si>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</si>
  <si>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</si>
  <si>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</si>
  <si>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</si>
  <si>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</si>
  <si>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</si>
  <si>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</si>
  <si>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</si>
  <si>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</si>
  <si>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</si>
  <si>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</si>
  <si>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</si>
  <si>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</si>
  <si>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</si>
  <si>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</si>
  <si>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</si>
  <si>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</si>
  <si>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</si>
  <si>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</si>
  <si>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</si>
  <si>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</si>
  <si>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</si>
  <si>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</si>
  <si>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</si>
  <si>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</si>
  <si>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</si>
  <si>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</si>
  <si>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</si>
  <si>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</si>
  <si>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</si>
  <si>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</si>
  <si>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</si>
  <si>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</si>
  <si>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</si>
  <si>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</si>
  <si>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</si>
  <si>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</si>
  <si>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</si>
  <si>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</si>
  <si>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</si>
  <si>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</si>
  <si>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</si>
  <si>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</si>
  <si>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</si>
  <si>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</si>
  <si>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</si>
  <si>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</si>
  <si>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</si>
  <si>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</si>
  <si>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</si>
  <si>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</si>
  <si>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</si>
  <si>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</si>
  <si>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</si>
  <si>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</si>
  <si>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</si>
  <si>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</si>
  <si>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</si>
  <si>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</si>
  <si>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</si>
  <si>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</si>
  <si>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</si>
  <si>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</si>
  <si>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</si>
  <si>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</si>
  <si>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</si>
  <si>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</si>
  <si>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</si>
  <si>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</si>
  <si>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</si>
  <si>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</si>
  <si>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</si>
  <si>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</si>
  <si>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</si>
  <si>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</si>
  <si>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</si>
  <si>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</si>
  <si>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</si>
  <si>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</si>
  <si>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</si>
  <si>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＜健全性＞　
　「①経常収支比率」は、過去5年間とも100％を上回り、経常収益で経常費用を賄うことができており、かつ、累積欠損金も生じていないことから、健全経営である。
　「③流動比率」は、過去5年間とも200％を上回っており、短期債務に対する支払能力は健全である。
  「④企業債残高対給水収益比率」は、過去5年間とも企業債の着実な償還により企業債残高が減少し、類似団体平均と同等規模で推移している。
  「⑤料金回収率」は、過去5年間とも100％を上回り、給水に係る費用を給水収益で賄うことができている。なお、類似団体平均を上回って推移しているが、これは将来の投資財源の確保も踏まえた料金設定によるものである。
  「⑥給水原価」は、類似団体平均を上回って推移しているが、これは可住地面積が広く投資効率が悪いこと及び開発費用のかかるダム等で水源を確保していることから、資本費（減価償却費及び企業債利息）が高くなっていることが要因である。
＜効率性＞
  「⑦施設利用率」は、類似団体平均を上回って推移しているが、さらなる利用率の向上への取り組みのほか、水需要の動向を的確に捉えた施設規模の見直しを検討していく必要がある。
　「⑧有収率」は、過去5年間とも高い数値で推移し、施設の稼働がおおよそ収益に結びついている。</t>
    <rPh sb="1" eb="4">
      <t>ケンゼンセイ</t>
    </rPh>
    <rPh sb="423" eb="426">
      <t>コウリツセイ</t>
    </rPh>
    <rPh sb="532" eb="534">
      <t>スウチ</t>
    </rPh>
    <phoneticPr fontId="4"/>
  </si>
  <si>
    <t>　「①有形固定資産減価償却率」は、類似団体平均と同等規模で推移しており、概ね平均的な老朽化の状況である。主要施設別では、建物が48.12％、構築物が49.77％、機械及び装置が69.33％となっている。
　管路は、法定耐用年数に達していないものが多く、「②管路経年化率」、「③管路更新率」ともに類似団体平均に比べて低い数値を推移しているが、今後は、経営戦略に位置づける更新周期をふまえ、耐震化と併せた計画的な更新を進めていく必要がある。</t>
    <rPh sb="21" eb="23">
      <t>ヘイキン</t>
    </rPh>
    <rPh sb="24" eb="28">
      <t>ドウトウキボ</t>
    </rPh>
    <rPh sb="36" eb="37">
      <t>オオム</t>
    </rPh>
    <rPh sb="38" eb="41">
      <t>ヘイキンテキ</t>
    </rPh>
    <rPh sb="42" eb="43">
      <t>ロウ</t>
    </rPh>
    <rPh sb="46" eb="48">
      <t>ジョウキョウ</t>
    </rPh>
    <rPh sb="151" eb="153">
      <t>ヘイキン</t>
    </rPh>
    <rPh sb="170" eb="172">
      <t>コンゴ</t>
    </rPh>
    <rPh sb="174" eb="176">
      <t>ケイエイ</t>
    </rPh>
    <rPh sb="176" eb="178">
      <t>センリャク</t>
    </rPh>
    <rPh sb="179" eb="181">
      <t>イチ</t>
    </rPh>
    <rPh sb="184" eb="186">
      <t>コウシン</t>
    </rPh>
    <rPh sb="186" eb="188">
      <t>シュウキ</t>
    </rPh>
    <phoneticPr fontId="4"/>
  </si>
  <si>
    <t>　各経営指標の状況から良好な経営状況といえる。
　しかし、今後、人口減少による水需要の減少、水道施設の老朽化による更新費用の増加や災害等に備えた危機管理対策など、経営環境は厳しさを増していく。
　このため、平成30年3月に改定した「企業局経営戦略」に基づき、計画的な事業運営、効率的な管理運営、財政基盤の強化、需要に応じた事業展開など、計画的かつ効率的な経営を推進していく。
※「企業局経営戦略」掲載ＵＲＬ
https://www.kigyou.pref.ibaraki.jp/page/page000009.html</t>
    <rPh sb="57" eb="59">
      <t>コウシン</t>
    </rPh>
    <rPh sb="59" eb="61">
      <t>ヒヨウ</t>
    </rPh>
    <rPh sb="62" eb="64">
      <t>ゾウカ</t>
    </rPh>
    <rPh sb="81" eb="85">
      <t>ケイエイカンキョウ</t>
    </rPh>
    <rPh sb="86" eb="87">
      <t>キビ</t>
    </rPh>
    <rPh sb="90" eb="91">
      <t>マ</t>
    </rPh>
    <rPh sb="168" eb="171">
      <t>ケイカクテキ</t>
    </rPh>
    <rPh sb="173" eb="176">
      <t>コウリツテキ</t>
    </rPh>
    <rPh sb="177" eb="179">
      <t>ケイエイ</t>
    </rPh>
    <rPh sb="180" eb="182">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</si>
</sst>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79998168889431442"/>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177" fontId="0" fillId="6" borderId="5" xfId="1" applyNumberFormat="1" applyFont="1" applyFill="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formatCode="#,##0.00;&quot;△&quot;#,##0.00;&quot;-&quot;">
                  <c:v>0.01</c:v>
                </c:pt>
                <c:pt idx="4">
                  <c:v>0</c:v>
                </c:pt>
              </c:numCache>
            </c:numRef>
          </c:val>
          <c:extLst>
            <c:ext xmlns:c16="http://schemas.microsoft.com/office/drawing/2014/chart" uri="{C3380CC4-5D6E-409C-BE32-E72D297353CC}">
              <c16:uniqueId val="{00000000-7A36-417F-9D50-8F0A7E374A4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7A36-417F-9D50-8F0A7E374A4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119.66</c:v>
                </c:pt>
                <c:pt idx="1">
                  <c:v>118.17</c:v>
                </c:pt>
                <c:pt idx="2">
                  <c:v>118.25</c:v>
                </c:pt>
                <c:pt idx="3">
                  <c:v>119.65</c:v>
                </c:pt>
                <c:pt idx="4">
                  <c:v>117.78</c:v>
                </c:pt>
              </c:numCache>
            </c:numRef>
          </c:val>
          <c:extLst>
            <c:ext xmlns:c16="http://schemas.microsoft.com/office/drawing/2014/chart" uri="{C3380CC4-5D6E-409C-BE32-E72D297353CC}">
              <c16:uniqueId val="{00000000-C243-455A-9696-803DE5C06C8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C243-455A-9696-803DE5C06C8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52.47</c:v>
                </c:pt>
                <c:pt idx="1">
                  <c:v>53.66</c:v>
                </c:pt>
                <c:pt idx="2">
                  <c:v>53.75</c:v>
                </c:pt>
                <c:pt idx="3">
                  <c:v>55.44</c:v>
                </c:pt>
                <c:pt idx="4">
                  <c:v>56.33</c:v>
                </c:pt>
              </c:numCache>
            </c:numRef>
          </c:val>
          <c:extLst>
            <c:ext xmlns:c16="http://schemas.microsoft.com/office/drawing/2014/chart" uri="{C3380CC4-5D6E-409C-BE32-E72D297353CC}">
              <c16:uniqueId val="{00000000-DA30-4C9F-BA87-54221FD39A9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DA30-4C9F-BA87-54221FD39A9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6.72</c:v>
                </c:pt>
                <c:pt idx="1">
                  <c:v>6.89</c:v>
                </c:pt>
                <c:pt idx="2">
                  <c:v>8.32</c:v>
                </c:pt>
                <c:pt idx="3">
                  <c:v>11.26</c:v>
                </c:pt>
                <c:pt idx="4">
                  <c:v>14.4</c:v>
                </c:pt>
              </c:numCache>
            </c:numRef>
          </c:val>
          <c:extLst>
            <c:ext xmlns:c16="http://schemas.microsoft.com/office/drawing/2014/chart" uri="{C3380CC4-5D6E-409C-BE32-E72D297353CC}">
              <c16:uniqueId val="{00000000-3C7F-4272-86FD-D913CD65C03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3C7F-4272-86FD-D913CD65C03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37-4F75-B283-BC8F0AB1FA2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DC37-4F75-B283-BC8F0AB1FA2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304.95</c:v>
                </c:pt>
                <c:pt idx="1">
                  <c:v>310.77999999999997</c:v>
                </c:pt>
                <c:pt idx="2">
                  <c:v>287.18</c:v>
                </c:pt>
                <c:pt idx="3">
                  <c:v>361.03</c:v>
                </c:pt>
                <c:pt idx="4">
                  <c:v>396.54</c:v>
                </c:pt>
              </c:numCache>
            </c:numRef>
          </c:val>
          <c:extLst>
            <c:ext xmlns:c16="http://schemas.microsoft.com/office/drawing/2014/chart" uri="{C3380CC4-5D6E-409C-BE32-E72D297353CC}">
              <c16:uniqueId val="{00000000-E36C-44C7-9464-FACAEF252C5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E36C-44C7-9464-FACAEF252C5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298.8</c:v>
                </c:pt>
                <c:pt idx="1">
                  <c:v>289.14999999999998</c:v>
                </c:pt>
                <c:pt idx="2">
                  <c:v>285.82</c:v>
                </c:pt>
                <c:pt idx="3">
                  <c:v>269.27</c:v>
                </c:pt>
                <c:pt idx="4">
                  <c:v>251.59</c:v>
                </c:pt>
              </c:numCache>
            </c:numRef>
          </c:val>
          <c:extLst>
            <c:ext xmlns:c16="http://schemas.microsoft.com/office/drawing/2014/chart" uri="{C3380CC4-5D6E-409C-BE32-E72D297353CC}">
              <c16:uniqueId val="{00000000-5C96-4A72-83DA-6EAA767112D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5C96-4A72-83DA-6EAA767112D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120.6</c:v>
                </c:pt>
                <c:pt idx="1">
                  <c:v>119.17</c:v>
                </c:pt>
                <c:pt idx="2">
                  <c:v>119.25</c:v>
                </c:pt>
                <c:pt idx="3">
                  <c:v>120.55</c:v>
                </c:pt>
                <c:pt idx="4">
                  <c:v>118.36</c:v>
                </c:pt>
              </c:numCache>
            </c:numRef>
          </c:val>
          <c:extLst>
            <c:ext xmlns:c16="http://schemas.microsoft.com/office/drawing/2014/chart" uri="{C3380CC4-5D6E-409C-BE32-E72D297353CC}">
              <c16:uniqueId val="{00000000-12F2-4CF7-8351-2C593169A94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12F2-4CF7-8351-2C593169A94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95.67</c:v>
                </c:pt>
                <c:pt idx="1">
                  <c:v>96.31</c:v>
                </c:pt>
                <c:pt idx="2">
                  <c:v>95.99</c:v>
                </c:pt>
                <c:pt idx="3">
                  <c:v>94</c:v>
                </c:pt>
                <c:pt idx="4">
                  <c:v>95.93</c:v>
                </c:pt>
              </c:numCache>
            </c:numRef>
          </c:val>
          <c:extLst>
            <c:ext xmlns:c16="http://schemas.microsoft.com/office/drawing/2014/chart" uri="{C3380CC4-5D6E-409C-BE32-E72D297353CC}">
              <c16:uniqueId val="{00000000-52D4-4A9A-AD43-AE798B0F70D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52D4-4A9A-AD43-AE798B0F70D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66.849999999999994</c:v>
                </c:pt>
                <c:pt idx="1">
                  <c:v>67.56</c:v>
                </c:pt>
                <c:pt idx="2">
                  <c:v>67.39</c:v>
                </c:pt>
                <c:pt idx="3">
                  <c:v>69.02</c:v>
                </c:pt>
                <c:pt idx="4">
                  <c:v>68.22</c:v>
                </c:pt>
              </c:numCache>
            </c:numRef>
          </c:val>
          <c:extLst>
            <c:ext xmlns:c16="http://schemas.microsoft.com/office/drawing/2014/chart" uri="{C3380CC4-5D6E-409C-BE32-E72D297353CC}">
              <c16:uniqueId val="{00000000-F2A0-488F-82BB-F41457ADDB8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F2A0-488F-82BB-F41457ADDB8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98.32</c:v>
                </c:pt>
                <c:pt idx="1">
                  <c:v>98.24</c:v>
                </c:pt>
                <c:pt idx="2">
                  <c:v>98.53</c:v>
                </c:pt>
                <c:pt idx="3">
                  <c:v>98.23</c:v>
                </c:pt>
                <c:pt idx="4">
                  <c:v>98.8</c:v>
                </c:pt>
              </c:numCache>
            </c:numRef>
          </c:val>
          <c:extLst>
            <c:ext xmlns:c16="http://schemas.microsoft.com/office/drawing/2014/chart" uri="{C3380CC4-5D6E-409C-BE32-E72D297353CC}">
              <c16:uniqueId val="{00000000-381B-404B-9F7C-389545F7F5F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381B-404B-9F7C-389545F7F5F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U2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2" t="s">
        <v>
0</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3" spans="1:78" ht="9.75" customHeight="1" x14ac:dyDescent="0.15">
      <c r="A3" s="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row>
    <row r="4" spans="1:78" ht="9.75" customHeight="1" x14ac:dyDescent="0.15">
      <c r="A4" s="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3" t="str">
        <f>
データ!H6</f>
        <v>
茨城県</v>
      </c>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4"/>
      <c r="AE6" s="34"/>
      <c r="AF6" s="34"/>
      <c r="AG6" s="3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5" t="s">
        <v>
1</v>
      </c>
      <c r="C7" s="36"/>
      <c r="D7" s="36"/>
      <c r="E7" s="36"/>
      <c r="F7" s="36"/>
      <c r="G7" s="36"/>
      <c r="H7" s="36"/>
      <c r="I7" s="35" t="s">
        <v>
2</v>
      </c>
      <c r="J7" s="36"/>
      <c r="K7" s="36"/>
      <c r="L7" s="36"/>
      <c r="M7" s="36"/>
      <c r="N7" s="36"/>
      <c r="O7" s="37"/>
      <c r="P7" s="38" t="s">
        <v>
3</v>
      </c>
      <c r="Q7" s="38"/>
      <c r="R7" s="38"/>
      <c r="S7" s="38"/>
      <c r="T7" s="38"/>
      <c r="U7" s="38"/>
      <c r="V7" s="38"/>
      <c r="W7" s="38" t="s">
        <v>
4</v>
      </c>
      <c r="X7" s="38"/>
      <c r="Y7" s="38"/>
      <c r="Z7" s="38"/>
      <c r="AA7" s="38"/>
      <c r="AB7" s="38"/>
      <c r="AC7" s="38"/>
      <c r="AD7" s="38" t="s">
        <v>
5</v>
      </c>
      <c r="AE7" s="38"/>
      <c r="AF7" s="38"/>
      <c r="AG7" s="38"/>
      <c r="AH7" s="38"/>
      <c r="AI7" s="38"/>
      <c r="AJ7" s="38"/>
      <c r="AK7" s="2"/>
      <c r="AL7" s="38" t="s">
        <v>
6</v>
      </c>
      <c r="AM7" s="38"/>
      <c r="AN7" s="38"/>
      <c r="AO7" s="38"/>
      <c r="AP7" s="38"/>
      <c r="AQ7" s="38"/>
      <c r="AR7" s="38"/>
      <c r="AS7" s="38"/>
      <c r="AT7" s="35" t="s">
        <v>
7</v>
      </c>
      <c r="AU7" s="36"/>
      <c r="AV7" s="36"/>
      <c r="AW7" s="36"/>
      <c r="AX7" s="36"/>
      <c r="AY7" s="36"/>
      <c r="AZ7" s="36"/>
      <c r="BA7" s="36"/>
      <c r="BB7" s="38" t="s">
        <v>
8</v>
      </c>
      <c r="BC7" s="38"/>
      <c r="BD7" s="38"/>
      <c r="BE7" s="38"/>
      <c r="BF7" s="38"/>
      <c r="BG7" s="38"/>
      <c r="BH7" s="38"/>
      <c r="BI7" s="38"/>
      <c r="BJ7" s="3"/>
      <c r="BK7" s="3"/>
      <c r="BL7" s="39" t="s">
        <v>
9</v>
      </c>
      <c r="BM7" s="40"/>
      <c r="BN7" s="40"/>
      <c r="BO7" s="40"/>
      <c r="BP7" s="40"/>
      <c r="BQ7" s="40"/>
      <c r="BR7" s="40"/>
      <c r="BS7" s="40"/>
      <c r="BT7" s="40"/>
      <c r="BU7" s="40"/>
      <c r="BV7" s="40"/>
      <c r="BW7" s="40"/>
      <c r="BX7" s="40"/>
      <c r="BY7" s="41"/>
    </row>
    <row r="8" spans="1:78" ht="18.75" customHeight="1" x14ac:dyDescent="0.15">
      <c r="A8" s="2"/>
      <c r="B8" s="42" t="str">
        <f>
データ!$I$6</f>
        <v>
法適用</v>
      </c>
      <c r="C8" s="43"/>
      <c r="D8" s="43"/>
      <c r="E8" s="43"/>
      <c r="F8" s="43"/>
      <c r="G8" s="43"/>
      <c r="H8" s="43"/>
      <c r="I8" s="42" t="str">
        <f>
データ!$J$6</f>
        <v>
水道事業</v>
      </c>
      <c r="J8" s="43"/>
      <c r="K8" s="43"/>
      <c r="L8" s="43"/>
      <c r="M8" s="43"/>
      <c r="N8" s="43"/>
      <c r="O8" s="44"/>
      <c r="P8" s="45" t="str">
        <f>
データ!$K$6</f>
        <v>
用水供給事業</v>
      </c>
      <c r="Q8" s="45"/>
      <c r="R8" s="45"/>
      <c r="S8" s="45"/>
      <c r="T8" s="45"/>
      <c r="U8" s="45"/>
      <c r="V8" s="45"/>
      <c r="W8" s="45" t="str">
        <f>
データ!$L$6</f>
        <v>
B</v>
      </c>
      <c r="X8" s="45"/>
      <c r="Y8" s="45"/>
      <c r="Z8" s="45"/>
      <c r="AA8" s="45"/>
      <c r="AB8" s="45"/>
      <c r="AC8" s="45"/>
      <c r="AD8" s="45" t="str">
        <f>
データ!$M$6</f>
        <v>
自治体職員</v>
      </c>
      <c r="AE8" s="45"/>
      <c r="AF8" s="45"/>
      <c r="AG8" s="45"/>
      <c r="AH8" s="45"/>
      <c r="AI8" s="45"/>
      <c r="AJ8" s="45"/>
      <c r="AK8" s="2"/>
      <c r="AL8" s="46">
        <f>
データ!$R$6</f>
        <v>
2890377</v>
      </c>
      <c r="AM8" s="46"/>
      <c r="AN8" s="46"/>
      <c r="AO8" s="46"/>
      <c r="AP8" s="46"/>
      <c r="AQ8" s="46"/>
      <c r="AR8" s="46"/>
      <c r="AS8" s="46"/>
      <c r="AT8" s="47">
        <f>
データ!$S$6</f>
        <v>
6097.51</v>
      </c>
      <c r="AU8" s="48"/>
      <c r="AV8" s="48"/>
      <c r="AW8" s="48"/>
      <c r="AX8" s="48"/>
      <c r="AY8" s="48"/>
      <c r="AZ8" s="48"/>
      <c r="BA8" s="48"/>
      <c r="BB8" s="49">
        <f>
データ!$T$6</f>
        <v>
474.03</v>
      </c>
      <c r="BC8" s="49"/>
      <c r="BD8" s="49"/>
      <c r="BE8" s="49"/>
      <c r="BF8" s="49"/>
      <c r="BG8" s="49"/>
      <c r="BH8" s="49"/>
      <c r="BI8" s="49"/>
      <c r="BJ8" s="3"/>
      <c r="BK8" s="3"/>
      <c r="BL8" s="50" t="s">
        <v>
10</v>
      </c>
      <c r="BM8" s="51"/>
      <c r="BN8" s="52" t="s">
        <v>
11</v>
      </c>
      <c r="BO8" s="52"/>
      <c r="BP8" s="52"/>
      <c r="BQ8" s="52"/>
      <c r="BR8" s="52"/>
      <c r="BS8" s="52"/>
      <c r="BT8" s="52"/>
      <c r="BU8" s="52"/>
      <c r="BV8" s="52"/>
      <c r="BW8" s="52"/>
      <c r="BX8" s="52"/>
      <c r="BY8" s="53"/>
    </row>
    <row r="9" spans="1:78" ht="18.75" customHeight="1" x14ac:dyDescent="0.15">
      <c r="A9" s="2"/>
      <c r="B9" s="35" t="s">
        <v>
12</v>
      </c>
      <c r="C9" s="36"/>
      <c r="D9" s="36"/>
      <c r="E9" s="36"/>
      <c r="F9" s="36"/>
      <c r="G9" s="36"/>
      <c r="H9" s="36"/>
      <c r="I9" s="35" t="s">
        <v>
13</v>
      </c>
      <c r="J9" s="36"/>
      <c r="K9" s="36"/>
      <c r="L9" s="36"/>
      <c r="M9" s="36"/>
      <c r="N9" s="36"/>
      <c r="O9" s="37"/>
      <c r="P9" s="38" t="s">
        <v>
14</v>
      </c>
      <c r="Q9" s="38"/>
      <c r="R9" s="38"/>
      <c r="S9" s="38"/>
      <c r="T9" s="38"/>
      <c r="U9" s="38"/>
      <c r="V9" s="38"/>
      <c r="W9" s="38" t="s">
        <v>
15</v>
      </c>
      <c r="X9" s="38"/>
      <c r="Y9" s="38"/>
      <c r="Z9" s="38"/>
      <c r="AA9" s="38"/>
      <c r="AB9" s="38"/>
      <c r="AC9" s="38"/>
      <c r="AD9" s="2"/>
      <c r="AE9" s="2"/>
      <c r="AF9" s="2"/>
      <c r="AG9" s="2"/>
      <c r="AH9" s="2"/>
      <c r="AI9" s="2"/>
      <c r="AJ9" s="2"/>
      <c r="AK9" s="2"/>
      <c r="AL9" s="38" t="s">
        <v>
16</v>
      </c>
      <c r="AM9" s="38"/>
      <c r="AN9" s="38"/>
      <c r="AO9" s="38"/>
      <c r="AP9" s="38"/>
      <c r="AQ9" s="38"/>
      <c r="AR9" s="38"/>
      <c r="AS9" s="38"/>
      <c r="AT9" s="35" t="s">
        <v>
17</v>
      </c>
      <c r="AU9" s="36"/>
      <c r="AV9" s="36"/>
      <c r="AW9" s="36"/>
      <c r="AX9" s="36"/>
      <c r="AY9" s="36"/>
      <c r="AZ9" s="36"/>
      <c r="BA9" s="36"/>
      <c r="BB9" s="38" t="s">
        <v>
18</v>
      </c>
      <c r="BC9" s="38"/>
      <c r="BD9" s="38"/>
      <c r="BE9" s="38"/>
      <c r="BF9" s="38"/>
      <c r="BG9" s="38"/>
      <c r="BH9" s="38"/>
      <c r="BI9" s="38"/>
      <c r="BJ9" s="3"/>
      <c r="BK9" s="3"/>
      <c r="BL9" s="54" t="s">
        <v>
19</v>
      </c>
      <c r="BM9" s="55"/>
      <c r="BN9" s="56" t="s">
        <v>
20</v>
      </c>
      <c r="BO9" s="56"/>
      <c r="BP9" s="56"/>
      <c r="BQ9" s="56"/>
      <c r="BR9" s="56"/>
      <c r="BS9" s="56"/>
      <c r="BT9" s="56"/>
      <c r="BU9" s="56"/>
      <c r="BV9" s="56"/>
      <c r="BW9" s="56"/>
      <c r="BX9" s="56"/>
      <c r="BY9" s="57"/>
    </row>
    <row r="10" spans="1:78" ht="18.75" customHeight="1" x14ac:dyDescent="0.15">
      <c r="A10" s="2"/>
      <c r="B10" s="47" t="str">
        <f>
データ!$N$6</f>
        <v>
-</v>
      </c>
      <c r="C10" s="48"/>
      <c r="D10" s="48"/>
      <c r="E10" s="48"/>
      <c r="F10" s="48"/>
      <c r="G10" s="48"/>
      <c r="H10" s="48"/>
      <c r="I10" s="47">
        <f>
データ!$O$6</f>
        <v>
82.96</v>
      </c>
      <c r="J10" s="48"/>
      <c r="K10" s="48"/>
      <c r="L10" s="48"/>
      <c r="M10" s="48"/>
      <c r="N10" s="48"/>
      <c r="O10" s="76"/>
      <c r="P10" s="49">
        <f>
データ!$P$6</f>
        <v>
92.96</v>
      </c>
      <c r="Q10" s="49"/>
      <c r="R10" s="49"/>
      <c r="S10" s="49"/>
      <c r="T10" s="49"/>
      <c r="U10" s="49"/>
      <c r="V10" s="49"/>
      <c r="W10" s="46">
        <f>
データ!$Q$6</f>
        <v>
0</v>
      </c>
      <c r="X10" s="46"/>
      <c r="Y10" s="46"/>
      <c r="Z10" s="46"/>
      <c r="AA10" s="46"/>
      <c r="AB10" s="46"/>
      <c r="AC10" s="46"/>
      <c r="AD10" s="2"/>
      <c r="AE10" s="2"/>
      <c r="AF10" s="2"/>
      <c r="AG10" s="2"/>
      <c r="AH10" s="2"/>
      <c r="AI10" s="2"/>
      <c r="AJ10" s="2"/>
      <c r="AK10" s="2"/>
      <c r="AL10" s="46">
        <f>
データ!$U$6</f>
        <v>
2284829</v>
      </c>
      <c r="AM10" s="46"/>
      <c r="AN10" s="46"/>
      <c r="AO10" s="46"/>
      <c r="AP10" s="46"/>
      <c r="AQ10" s="46"/>
      <c r="AR10" s="46"/>
      <c r="AS10" s="46"/>
      <c r="AT10" s="47">
        <f>
データ!$V$6</f>
        <v>
4117.87</v>
      </c>
      <c r="AU10" s="48"/>
      <c r="AV10" s="48"/>
      <c r="AW10" s="48"/>
      <c r="AX10" s="48"/>
      <c r="AY10" s="48"/>
      <c r="AZ10" s="48"/>
      <c r="BA10" s="48"/>
      <c r="BB10" s="49">
        <f>
データ!$W$6</f>
        <v>
554.86</v>
      </c>
      <c r="BC10" s="49"/>
      <c r="BD10" s="49"/>
      <c r="BE10" s="49"/>
      <c r="BF10" s="49"/>
      <c r="BG10" s="49"/>
      <c r="BH10" s="49"/>
      <c r="BI10" s="49"/>
      <c r="BJ10" s="2"/>
      <c r="BK10" s="2"/>
      <c r="BL10" s="58" t="s">
        <v>
21</v>
      </c>
      <c r="BM10" s="59"/>
      <c r="BN10" s="60" t="s">
        <v>
22</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
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
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70" t="s">
        <v>
25</v>
      </c>
      <c r="BM14" s="71"/>
      <c r="BN14" s="71"/>
      <c r="BO14" s="71"/>
      <c r="BP14" s="71"/>
      <c r="BQ14" s="71"/>
      <c r="BR14" s="71"/>
      <c r="BS14" s="71"/>
      <c r="BT14" s="71"/>
      <c r="BU14" s="71"/>
      <c r="BV14" s="71"/>
      <c r="BW14" s="71"/>
      <c r="BX14" s="71"/>
      <c r="BY14" s="71"/>
      <c r="BZ14" s="72"/>
    </row>
    <row r="15" spans="1:78" ht="13.5" customHeight="1" x14ac:dyDescent="0.1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73"/>
      <c r="BM15" s="74"/>
      <c r="BN15" s="74"/>
      <c r="BO15" s="74"/>
      <c r="BP15" s="74"/>
      <c r="BQ15" s="74"/>
      <c r="BR15" s="74"/>
      <c r="BS15" s="74"/>
      <c r="BT15" s="74"/>
      <c r="BU15" s="74"/>
      <c r="BV15" s="74"/>
      <c r="BW15" s="74"/>
      <c r="BX15" s="74"/>
      <c r="BY15" s="74"/>
      <c r="BZ15" s="7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5" t="s">
        <v>
112</v>
      </c>
      <c r="BM16" s="86"/>
      <c r="BN16" s="86"/>
      <c r="BO16" s="86"/>
      <c r="BP16" s="86"/>
      <c r="BQ16" s="86"/>
      <c r="BR16" s="86"/>
      <c r="BS16" s="86"/>
      <c r="BT16" s="86"/>
      <c r="BU16" s="86"/>
      <c r="BV16" s="86"/>
      <c r="BW16" s="86"/>
      <c r="BX16" s="86"/>
      <c r="BY16" s="86"/>
      <c r="BZ16" s="8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5"/>
      <c r="BM17" s="86"/>
      <c r="BN17" s="86"/>
      <c r="BO17" s="86"/>
      <c r="BP17" s="86"/>
      <c r="BQ17" s="86"/>
      <c r="BR17" s="86"/>
      <c r="BS17" s="86"/>
      <c r="BT17" s="86"/>
      <c r="BU17" s="86"/>
      <c r="BV17" s="86"/>
      <c r="BW17" s="86"/>
      <c r="BX17" s="86"/>
      <c r="BY17" s="86"/>
      <c r="BZ17" s="8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5"/>
      <c r="BM18" s="86"/>
      <c r="BN18" s="86"/>
      <c r="BO18" s="86"/>
      <c r="BP18" s="86"/>
      <c r="BQ18" s="86"/>
      <c r="BR18" s="86"/>
      <c r="BS18" s="86"/>
      <c r="BT18" s="86"/>
      <c r="BU18" s="86"/>
      <c r="BV18" s="86"/>
      <c r="BW18" s="86"/>
      <c r="BX18" s="86"/>
      <c r="BY18" s="86"/>
      <c r="BZ18" s="8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5"/>
      <c r="BM19" s="86"/>
      <c r="BN19" s="86"/>
      <c r="BO19" s="86"/>
      <c r="BP19" s="86"/>
      <c r="BQ19" s="86"/>
      <c r="BR19" s="86"/>
      <c r="BS19" s="86"/>
      <c r="BT19" s="86"/>
      <c r="BU19" s="86"/>
      <c r="BV19" s="86"/>
      <c r="BW19" s="86"/>
      <c r="BX19" s="86"/>
      <c r="BY19" s="86"/>
      <c r="BZ19" s="8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5"/>
      <c r="BM20" s="86"/>
      <c r="BN20" s="86"/>
      <c r="BO20" s="86"/>
      <c r="BP20" s="86"/>
      <c r="BQ20" s="86"/>
      <c r="BR20" s="86"/>
      <c r="BS20" s="86"/>
      <c r="BT20" s="86"/>
      <c r="BU20" s="86"/>
      <c r="BV20" s="86"/>
      <c r="BW20" s="86"/>
      <c r="BX20" s="86"/>
      <c r="BY20" s="86"/>
      <c r="BZ20" s="8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5"/>
      <c r="BM21" s="86"/>
      <c r="BN21" s="86"/>
      <c r="BO21" s="86"/>
      <c r="BP21" s="86"/>
      <c r="BQ21" s="86"/>
      <c r="BR21" s="86"/>
      <c r="BS21" s="86"/>
      <c r="BT21" s="86"/>
      <c r="BU21" s="86"/>
      <c r="BV21" s="86"/>
      <c r="BW21" s="86"/>
      <c r="BX21" s="86"/>
      <c r="BY21" s="86"/>
      <c r="BZ21" s="8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5"/>
      <c r="BM22" s="86"/>
      <c r="BN22" s="86"/>
      <c r="BO22" s="86"/>
      <c r="BP22" s="86"/>
      <c r="BQ22" s="86"/>
      <c r="BR22" s="86"/>
      <c r="BS22" s="86"/>
      <c r="BT22" s="86"/>
      <c r="BU22" s="86"/>
      <c r="BV22" s="86"/>
      <c r="BW22" s="86"/>
      <c r="BX22" s="86"/>
      <c r="BY22" s="86"/>
      <c r="BZ22" s="8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5"/>
      <c r="BM23" s="86"/>
      <c r="BN23" s="86"/>
      <c r="BO23" s="86"/>
      <c r="BP23" s="86"/>
      <c r="BQ23" s="86"/>
      <c r="BR23" s="86"/>
      <c r="BS23" s="86"/>
      <c r="BT23" s="86"/>
      <c r="BU23" s="86"/>
      <c r="BV23" s="86"/>
      <c r="BW23" s="86"/>
      <c r="BX23" s="86"/>
      <c r="BY23" s="86"/>
      <c r="BZ23" s="8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5"/>
      <c r="BM24" s="86"/>
      <c r="BN24" s="86"/>
      <c r="BO24" s="86"/>
      <c r="BP24" s="86"/>
      <c r="BQ24" s="86"/>
      <c r="BR24" s="86"/>
      <c r="BS24" s="86"/>
      <c r="BT24" s="86"/>
      <c r="BU24" s="86"/>
      <c r="BV24" s="86"/>
      <c r="BW24" s="86"/>
      <c r="BX24" s="86"/>
      <c r="BY24" s="86"/>
      <c r="BZ24" s="8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5"/>
      <c r="BM25" s="86"/>
      <c r="BN25" s="86"/>
      <c r="BO25" s="86"/>
      <c r="BP25" s="86"/>
      <c r="BQ25" s="86"/>
      <c r="BR25" s="86"/>
      <c r="BS25" s="86"/>
      <c r="BT25" s="86"/>
      <c r="BU25" s="86"/>
      <c r="BV25" s="86"/>
      <c r="BW25" s="86"/>
      <c r="BX25" s="86"/>
      <c r="BY25" s="86"/>
      <c r="BZ25" s="8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5"/>
      <c r="BM26" s="86"/>
      <c r="BN26" s="86"/>
      <c r="BO26" s="86"/>
      <c r="BP26" s="86"/>
      <c r="BQ26" s="86"/>
      <c r="BR26" s="86"/>
      <c r="BS26" s="86"/>
      <c r="BT26" s="86"/>
      <c r="BU26" s="86"/>
      <c r="BV26" s="86"/>
      <c r="BW26" s="86"/>
      <c r="BX26" s="86"/>
      <c r="BY26" s="86"/>
      <c r="BZ26" s="8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5"/>
      <c r="BM27" s="86"/>
      <c r="BN27" s="86"/>
      <c r="BO27" s="86"/>
      <c r="BP27" s="86"/>
      <c r="BQ27" s="86"/>
      <c r="BR27" s="86"/>
      <c r="BS27" s="86"/>
      <c r="BT27" s="86"/>
      <c r="BU27" s="86"/>
      <c r="BV27" s="86"/>
      <c r="BW27" s="86"/>
      <c r="BX27" s="86"/>
      <c r="BY27" s="86"/>
      <c r="BZ27" s="8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5"/>
      <c r="BM28" s="86"/>
      <c r="BN28" s="86"/>
      <c r="BO28" s="86"/>
      <c r="BP28" s="86"/>
      <c r="BQ28" s="86"/>
      <c r="BR28" s="86"/>
      <c r="BS28" s="86"/>
      <c r="BT28" s="86"/>
      <c r="BU28" s="86"/>
      <c r="BV28" s="86"/>
      <c r="BW28" s="86"/>
      <c r="BX28" s="86"/>
      <c r="BY28" s="86"/>
      <c r="BZ28" s="8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5"/>
      <c r="BM29" s="86"/>
      <c r="BN29" s="86"/>
      <c r="BO29" s="86"/>
      <c r="BP29" s="86"/>
      <c r="BQ29" s="86"/>
      <c r="BR29" s="86"/>
      <c r="BS29" s="86"/>
      <c r="BT29" s="86"/>
      <c r="BU29" s="86"/>
      <c r="BV29" s="86"/>
      <c r="BW29" s="86"/>
      <c r="BX29" s="86"/>
      <c r="BY29" s="86"/>
      <c r="BZ29" s="8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5"/>
      <c r="BM30" s="86"/>
      <c r="BN30" s="86"/>
      <c r="BO30" s="86"/>
      <c r="BP30" s="86"/>
      <c r="BQ30" s="86"/>
      <c r="BR30" s="86"/>
      <c r="BS30" s="86"/>
      <c r="BT30" s="86"/>
      <c r="BU30" s="86"/>
      <c r="BV30" s="86"/>
      <c r="BW30" s="86"/>
      <c r="BX30" s="86"/>
      <c r="BY30" s="86"/>
      <c r="BZ30" s="8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5"/>
      <c r="BM31" s="86"/>
      <c r="BN31" s="86"/>
      <c r="BO31" s="86"/>
      <c r="BP31" s="86"/>
      <c r="BQ31" s="86"/>
      <c r="BR31" s="86"/>
      <c r="BS31" s="86"/>
      <c r="BT31" s="86"/>
      <c r="BU31" s="86"/>
      <c r="BV31" s="86"/>
      <c r="BW31" s="86"/>
      <c r="BX31" s="86"/>
      <c r="BY31" s="86"/>
      <c r="BZ31" s="8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5"/>
      <c r="BM32" s="86"/>
      <c r="BN32" s="86"/>
      <c r="BO32" s="86"/>
      <c r="BP32" s="86"/>
      <c r="BQ32" s="86"/>
      <c r="BR32" s="86"/>
      <c r="BS32" s="86"/>
      <c r="BT32" s="86"/>
      <c r="BU32" s="86"/>
      <c r="BV32" s="86"/>
      <c r="BW32" s="86"/>
      <c r="BX32" s="86"/>
      <c r="BY32" s="86"/>
      <c r="BZ32" s="8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5"/>
      <c r="BM33" s="86"/>
      <c r="BN33" s="86"/>
      <c r="BO33" s="86"/>
      <c r="BP33" s="86"/>
      <c r="BQ33" s="86"/>
      <c r="BR33" s="86"/>
      <c r="BS33" s="86"/>
      <c r="BT33" s="86"/>
      <c r="BU33" s="86"/>
      <c r="BV33" s="86"/>
      <c r="BW33" s="86"/>
      <c r="BX33" s="86"/>
      <c r="BY33" s="86"/>
      <c r="BZ33" s="8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5"/>
      <c r="BM34" s="86"/>
      <c r="BN34" s="86"/>
      <c r="BO34" s="86"/>
      <c r="BP34" s="86"/>
      <c r="BQ34" s="86"/>
      <c r="BR34" s="86"/>
      <c r="BS34" s="86"/>
      <c r="BT34" s="86"/>
      <c r="BU34" s="86"/>
      <c r="BV34" s="86"/>
      <c r="BW34" s="86"/>
      <c r="BX34" s="86"/>
      <c r="BY34" s="86"/>
      <c r="BZ34" s="8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5"/>
      <c r="BM35" s="86"/>
      <c r="BN35" s="86"/>
      <c r="BO35" s="86"/>
      <c r="BP35" s="86"/>
      <c r="BQ35" s="86"/>
      <c r="BR35" s="86"/>
      <c r="BS35" s="86"/>
      <c r="BT35" s="86"/>
      <c r="BU35" s="86"/>
      <c r="BV35" s="86"/>
      <c r="BW35" s="86"/>
      <c r="BX35" s="86"/>
      <c r="BY35" s="86"/>
      <c r="BZ35" s="8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5"/>
      <c r="BM36" s="86"/>
      <c r="BN36" s="86"/>
      <c r="BO36" s="86"/>
      <c r="BP36" s="86"/>
      <c r="BQ36" s="86"/>
      <c r="BR36" s="86"/>
      <c r="BS36" s="86"/>
      <c r="BT36" s="86"/>
      <c r="BU36" s="86"/>
      <c r="BV36" s="86"/>
      <c r="BW36" s="86"/>
      <c r="BX36" s="86"/>
      <c r="BY36" s="86"/>
      <c r="BZ36" s="8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5"/>
      <c r="BM37" s="86"/>
      <c r="BN37" s="86"/>
      <c r="BO37" s="86"/>
      <c r="BP37" s="86"/>
      <c r="BQ37" s="86"/>
      <c r="BR37" s="86"/>
      <c r="BS37" s="86"/>
      <c r="BT37" s="86"/>
      <c r="BU37" s="86"/>
      <c r="BV37" s="86"/>
      <c r="BW37" s="86"/>
      <c r="BX37" s="86"/>
      <c r="BY37" s="86"/>
      <c r="BZ37" s="8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5"/>
      <c r="BM38" s="86"/>
      <c r="BN38" s="86"/>
      <c r="BO38" s="86"/>
      <c r="BP38" s="86"/>
      <c r="BQ38" s="86"/>
      <c r="BR38" s="86"/>
      <c r="BS38" s="86"/>
      <c r="BT38" s="86"/>
      <c r="BU38" s="86"/>
      <c r="BV38" s="86"/>
      <c r="BW38" s="86"/>
      <c r="BX38" s="86"/>
      <c r="BY38" s="86"/>
      <c r="BZ38" s="8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5"/>
      <c r="BM39" s="86"/>
      <c r="BN39" s="86"/>
      <c r="BO39" s="86"/>
      <c r="BP39" s="86"/>
      <c r="BQ39" s="86"/>
      <c r="BR39" s="86"/>
      <c r="BS39" s="86"/>
      <c r="BT39" s="86"/>
      <c r="BU39" s="86"/>
      <c r="BV39" s="86"/>
      <c r="BW39" s="86"/>
      <c r="BX39" s="86"/>
      <c r="BY39" s="86"/>
      <c r="BZ39" s="8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5"/>
      <c r="BM40" s="86"/>
      <c r="BN40" s="86"/>
      <c r="BO40" s="86"/>
      <c r="BP40" s="86"/>
      <c r="BQ40" s="86"/>
      <c r="BR40" s="86"/>
      <c r="BS40" s="86"/>
      <c r="BT40" s="86"/>
      <c r="BU40" s="86"/>
      <c r="BV40" s="86"/>
      <c r="BW40" s="86"/>
      <c r="BX40" s="86"/>
      <c r="BY40" s="86"/>
      <c r="BZ40" s="8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5"/>
      <c r="BM41" s="86"/>
      <c r="BN41" s="86"/>
      <c r="BO41" s="86"/>
      <c r="BP41" s="86"/>
      <c r="BQ41" s="86"/>
      <c r="BR41" s="86"/>
      <c r="BS41" s="86"/>
      <c r="BT41" s="86"/>
      <c r="BU41" s="86"/>
      <c r="BV41" s="86"/>
      <c r="BW41" s="86"/>
      <c r="BX41" s="86"/>
      <c r="BY41" s="86"/>
      <c r="BZ41" s="8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5"/>
      <c r="BM42" s="86"/>
      <c r="BN42" s="86"/>
      <c r="BO42" s="86"/>
      <c r="BP42" s="86"/>
      <c r="BQ42" s="86"/>
      <c r="BR42" s="86"/>
      <c r="BS42" s="86"/>
      <c r="BT42" s="86"/>
      <c r="BU42" s="86"/>
      <c r="BV42" s="86"/>
      <c r="BW42" s="86"/>
      <c r="BX42" s="86"/>
      <c r="BY42" s="86"/>
      <c r="BZ42" s="8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5"/>
      <c r="BM43" s="86"/>
      <c r="BN43" s="86"/>
      <c r="BO43" s="86"/>
      <c r="BP43" s="86"/>
      <c r="BQ43" s="86"/>
      <c r="BR43" s="86"/>
      <c r="BS43" s="86"/>
      <c r="BT43" s="86"/>
      <c r="BU43" s="86"/>
      <c r="BV43" s="86"/>
      <c r="BW43" s="86"/>
      <c r="BX43" s="86"/>
      <c r="BY43" s="86"/>
      <c r="BZ43" s="8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5"/>
      <c r="BM44" s="86"/>
      <c r="BN44" s="86"/>
      <c r="BO44" s="86"/>
      <c r="BP44" s="86"/>
      <c r="BQ44" s="86"/>
      <c r="BR44" s="86"/>
      <c r="BS44" s="86"/>
      <c r="BT44" s="86"/>
      <c r="BU44" s="86"/>
      <c r="BV44" s="86"/>
      <c r="BW44" s="86"/>
      <c r="BX44" s="86"/>
      <c r="BY44" s="86"/>
      <c r="BZ44" s="8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0" t="s">
        <v>
26</v>
      </c>
      <c r="BM45" s="71"/>
      <c r="BN45" s="71"/>
      <c r="BO45" s="71"/>
      <c r="BP45" s="71"/>
      <c r="BQ45" s="71"/>
      <c r="BR45" s="71"/>
      <c r="BS45" s="71"/>
      <c r="BT45" s="71"/>
      <c r="BU45" s="71"/>
      <c r="BV45" s="71"/>
      <c r="BW45" s="71"/>
      <c r="BX45" s="71"/>
      <c r="BY45" s="71"/>
      <c r="BZ45" s="7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3"/>
      <c r="BM46" s="74"/>
      <c r="BN46" s="74"/>
      <c r="BO46" s="74"/>
      <c r="BP46" s="74"/>
      <c r="BQ46" s="74"/>
      <c r="BR46" s="74"/>
      <c r="BS46" s="74"/>
      <c r="BT46" s="74"/>
      <c r="BU46" s="74"/>
      <c r="BV46" s="74"/>
      <c r="BW46" s="74"/>
      <c r="BX46" s="74"/>
      <c r="BY46" s="74"/>
      <c r="BZ46" s="7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5" t="s">
        <v>
113</v>
      </c>
      <c r="BM47" s="86"/>
      <c r="BN47" s="86"/>
      <c r="BO47" s="86"/>
      <c r="BP47" s="86"/>
      <c r="BQ47" s="86"/>
      <c r="BR47" s="86"/>
      <c r="BS47" s="86"/>
      <c r="BT47" s="86"/>
      <c r="BU47" s="86"/>
      <c r="BV47" s="86"/>
      <c r="BW47" s="86"/>
      <c r="BX47" s="86"/>
      <c r="BY47" s="86"/>
      <c r="BZ47" s="8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5"/>
      <c r="BM48" s="86"/>
      <c r="BN48" s="86"/>
      <c r="BO48" s="86"/>
      <c r="BP48" s="86"/>
      <c r="BQ48" s="86"/>
      <c r="BR48" s="86"/>
      <c r="BS48" s="86"/>
      <c r="BT48" s="86"/>
      <c r="BU48" s="86"/>
      <c r="BV48" s="86"/>
      <c r="BW48" s="86"/>
      <c r="BX48" s="86"/>
      <c r="BY48" s="86"/>
      <c r="BZ48" s="8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5"/>
      <c r="BM49" s="86"/>
      <c r="BN49" s="86"/>
      <c r="BO49" s="86"/>
      <c r="BP49" s="86"/>
      <c r="BQ49" s="86"/>
      <c r="BR49" s="86"/>
      <c r="BS49" s="86"/>
      <c r="BT49" s="86"/>
      <c r="BU49" s="86"/>
      <c r="BV49" s="86"/>
      <c r="BW49" s="86"/>
      <c r="BX49" s="86"/>
      <c r="BY49" s="86"/>
      <c r="BZ49" s="8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5"/>
      <c r="BM50" s="86"/>
      <c r="BN50" s="86"/>
      <c r="BO50" s="86"/>
      <c r="BP50" s="86"/>
      <c r="BQ50" s="86"/>
      <c r="BR50" s="86"/>
      <c r="BS50" s="86"/>
      <c r="BT50" s="86"/>
      <c r="BU50" s="86"/>
      <c r="BV50" s="86"/>
      <c r="BW50" s="86"/>
      <c r="BX50" s="86"/>
      <c r="BY50" s="86"/>
      <c r="BZ50" s="8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5"/>
      <c r="BM51" s="86"/>
      <c r="BN51" s="86"/>
      <c r="BO51" s="86"/>
      <c r="BP51" s="86"/>
      <c r="BQ51" s="86"/>
      <c r="BR51" s="86"/>
      <c r="BS51" s="86"/>
      <c r="BT51" s="86"/>
      <c r="BU51" s="86"/>
      <c r="BV51" s="86"/>
      <c r="BW51" s="86"/>
      <c r="BX51" s="86"/>
      <c r="BY51" s="86"/>
      <c r="BZ51" s="8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5"/>
      <c r="BM52" s="86"/>
      <c r="BN52" s="86"/>
      <c r="BO52" s="86"/>
      <c r="BP52" s="86"/>
      <c r="BQ52" s="86"/>
      <c r="BR52" s="86"/>
      <c r="BS52" s="86"/>
      <c r="BT52" s="86"/>
      <c r="BU52" s="86"/>
      <c r="BV52" s="86"/>
      <c r="BW52" s="86"/>
      <c r="BX52" s="86"/>
      <c r="BY52" s="86"/>
      <c r="BZ52" s="8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5"/>
      <c r="BM53" s="86"/>
      <c r="BN53" s="86"/>
      <c r="BO53" s="86"/>
      <c r="BP53" s="86"/>
      <c r="BQ53" s="86"/>
      <c r="BR53" s="86"/>
      <c r="BS53" s="86"/>
      <c r="BT53" s="86"/>
      <c r="BU53" s="86"/>
      <c r="BV53" s="86"/>
      <c r="BW53" s="86"/>
      <c r="BX53" s="86"/>
      <c r="BY53" s="86"/>
      <c r="BZ53" s="8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5"/>
      <c r="BM54" s="86"/>
      <c r="BN54" s="86"/>
      <c r="BO54" s="86"/>
      <c r="BP54" s="86"/>
      <c r="BQ54" s="86"/>
      <c r="BR54" s="86"/>
      <c r="BS54" s="86"/>
      <c r="BT54" s="86"/>
      <c r="BU54" s="86"/>
      <c r="BV54" s="86"/>
      <c r="BW54" s="86"/>
      <c r="BX54" s="86"/>
      <c r="BY54" s="86"/>
      <c r="BZ54" s="8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5"/>
      <c r="BM55" s="86"/>
      <c r="BN55" s="86"/>
      <c r="BO55" s="86"/>
      <c r="BP55" s="86"/>
      <c r="BQ55" s="86"/>
      <c r="BR55" s="86"/>
      <c r="BS55" s="86"/>
      <c r="BT55" s="86"/>
      <c r="BU55" s="86"/>
      <c r="BV55" s="86"/>
      <c r="BW55" s="86"/>
      <c r="BX55" s="86"/>
      <c r="BY55" s="86"/>
      <c r="BZ55" s="8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5"/>
      <c r="BM56" s="86"/>
      <c r="BN56" s="86"/>
      <c r="BO56" s="86"/>
      <c r="BP56" s="86"/>
      <c r="BQ56" s="86"/>
      <c r="BR56" s="86"/>
      <c r="BS56" s="86"/>
      <c r="BT56" s="86"/>
      <c r="BU56" s="86"/>
      <c r="BV56" s="86"/>
      <c r="BW56" s="86"/>
      <c r="BX56" s="86"/>
      <c r="BY56" s="86"/>
      <c r="BZ56" s="8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5"/>
      <c r="BM57" s="86"/>
      <c r="BN57" s="86"/>
      <c r="BO57" s="86"/>
      <c r="BP57" s="86"/>
      <c r="BQ57" s="86"/>
      <c r="BR57" s="86"/>
      <c r="BS57" s="86"/>
      <c r="BT57" s="86"/>
      <c r="BU57" s="86"/>
      <c r="BV57" s="86"/>
      <c r="BW57" s="86"/>
      <c r="BX57" s="86"/>
      <c r="BY57" s="86"/>
      <c r="BZ57" s="8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5"/>
      <c r="BM58" s="86"/>
      <c r="BN58" s="86"/>
      <c r="BO58" s="86"/>
      <c r="BP58" s="86"/>
      <c r="BQ58" s="86"/>
      <c r="BR58" s="86"/>
      <c r="BS58" s="86"/>
      <c r="BT58" s="86"/>
      <c r="BU58" s="86"/>
      <c r="BV58" s="86"/>
      <c r="BW58" s="86"/>
      <c r="BX58" s="86"/>
      <c r="BY58" s="86"/>
      <c r="BZ58" s="8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5"/>
      <c r="BM59" s="86"/>
      <c r="BN59" s="86"/>
      <c r="BO59" s="86"/>
      <c r="BP59" s="86"/>
      <c r="BQ59" s="86"/>
      <c r="BR59" s="86"/>
      <c r="BS59" s="86"/>
      <c r="BT59" s="86"/>
      <c r="BU59" s="86"/>
      <c r="BV59" s="86"/>
      <c r="BW59" s="86"/>
      <c r="BX59" s="86"/>
      <c r="BY59" s="86"/>
      <c r="BZ59" s="87"/>
    </row>
    <row r="60" spans="1:78" ht="13.5" customHeight="1" x14ac:dyDescent="0.15">
      <c r="A60" s="2"/>
      <c r="B60" s="67" t="s">
        <v>
27</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85"/>
      <c r="BM60" s="86"/>
      <c r="BN60" s="86"/>
      <c r="BO60" s="86"/>
      <c r="BP60" s="86"/>
      <c r="BQ60" s="86"/>
      <c r="BR60" s="86"/>
      <c r="BS60" s="86"/>
      <c r="BT60" s="86"/>
      <c r="BU60" s="86"/>
      <c r="BV60" s="86"/>
      <c r="BW60" s="86"/>
      <c r="BX60" s="86"/>
      <c r="BY60" s="86"/>
      <c r="BZ60" s="87"/>
    </row>
    <row r="61" spans="1:78" ht="13.5" customHeight="1" x14ac:dyDescent="0.1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85"/>
      <c r="BM61" s="86"/>
      <c r="BN61" s="86"/>
      <c r="BO61" s="86"/>
      <c r="BP61" s="86"/>
      <c r="BQ61" s="86"/>
      <c r="BR61" s="86"/>
      <c r="BS61" s="86"/>
      <c r="BT61" s="86"/>
      <c r="BU61" s="86"/>
      <c r="BV61" s="86"/>
      <c r="BW61" s="86"/>
      <c r="BX61" s="86"/>
      <c r="BY61" s="86"/>
      <c r="BZ61" s="8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5"/>
      <c r="BM62" s="86"/>
      <c r="BN62" s="86"/>
      <c r="BO62" s="86"/>
      <c r="BP62" s="86"/>
      <c r="BQ62" s="86"/>
      <c r="BR62" s="86"/>
      <c r="BS62" s="86"/>
      <c r="BT62" s="86"/>
      <c r="BU62" s="86"/>
      <c r="BV62" s="86"/>
      <c r="BW62" s="86"/>
      <c r="BX62" s="86"/>
      <c r="BY62" s="86"/>
      <c r="BZ62" s="8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5"/>
      <c r="BM63" s="86"/>
      <c r="BN63" s="86"/>
      <c r="BO63" s="86"/>
      <c r="BP63" s="86"/>
      <c r="BQ63" s="86"/>
      <c r="BR63" s="86"/>
      <c r="BS63" s="86"/>
      <c r="BT63" s="86"/>
      <c r="BU63" s="86"/>
      <c r="BV63" s="86"/>
      <c r="BW63" s="86"/>
      <c r="BX63" s="86"/>
      <c r="BY63" s="86"/>
      <c r="BZ63" s="8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0" t="s">
        <v>
28</v>
      </c>
      <c r="BM64" s="71"/>
      <c r="BN64" s="71"/>
      <c r="BO64" s="71"/>
      <c r="BP64" s="71"/>
      <c r="BQ64" s="71"/>
      <c r="BR64" s="71"/>
      <c r="BS64" s="71"/>
      <c r="BT64" s="71"/>
      <c r="BU64" s="71"/>
      <c r="BV64" s="71"/>
      <c r="BW64" s="71"/>
      <c r="BX64" s="71"/>
      <c r="BY64" s="71"/>
      <c r="BZ64" s="7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3"/>
      <c r="BM65" s="74"/>
      <c r="BN65" s="74"/>
      <c r="BO65" s="74"/>
      <c r="BP65" s="74"/>
      <c r="BQ65" s="74"/>
      <c r="BR65" s="74"/>
      <c r="BS65" s="74"/>
      <c r="BT65" s="74"/>
      <c r="BU65" s="74"/>
      <c r="BV65" s="74"/>
      <c r="BW65" s="74"/>
      <c r="BX65" s="74"/>
      <c r="BY65" s="74"/>
      <c r="BZ65" s="7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5" t="s">
        <v>
114</v>
      </c>
      <c r="BM66" s="86"/>
      <c r="BN66" s="86"/>
      <c r="BO66" s="86"/>
      <c r="BP66" s="86"/>
      <c r="BQ66" s="86"/>
      <c r="BR66" s="86"/>
      <c r="BS66" s="86"/>
      <c r="BT66" s="86"/>
      <c r="BU66" s="86"/>
      <c r="BV66" s="86"/>
      <c r="BW66" s="86"/>
      <c r="BX66" s="86"/>
      <c r="BY66" s="86"/>
      <c r="BZ66" s="8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5"/>
      <c r="BM67" s="86"/>
      <c r="BN67" s="86"/>
      <c r="BO67" s="86"/>
      <c r="BP67" s="86"/>
      <c r="BQ67" s="86"/>
      <c r="BR67" s="86"/>
      <c r="BS67" s="86"/>
      <c r="BT67" s="86"/>
      <c r="BU67" s="86"/>
      <c r="BV67" s="86"/>
      <c r="BW67" s="86"/>
      <c r="BX67" s="86"/>
      <c r="BY67" s="86"/>
      <c r="BZ67" s="8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5"/>
      <c r="BM68" s="86"/>
      <c r="BN68" s="86"/>
      <c r="BO68" s="86"/>
      <c r="BP68" s="86"/>
      <c r="BQ68" s="86"/>
      <c r="BR68" s="86"/>
      <c r="BS68" s="86"/>
      <c r="BT68" s="86"/>
      <c r="BU68" s="86"/>
      <c r="BV68" s="86"/>
      <c r="BW68" s="86"/>
      <c r="BX68" s="86"/>
      <c r="BY68" s="86"/>
      <c r="BZ68" s="8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5"/>
      <c r="BM69" s="86"/>
      <c r="BN69" s="86"/>
      <c r="BO69" s="86"/>
      <c r="BP69" s="86"/>
      <c r="BQ69" s="86"/>
      <c r="BR69" s="86"/>
      <c r="BS69" s="86"/>
      <c r="BT69" s="86"/>
      <c r="BU69" s="86"/>
      <c r="BV69" s="86"/>
      <c r="BW69" s="86"/>
      <c r="BX69" s="86"/>
      <c r="BY69" s="86"/>
      <c r="BZ69" s="8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5"/>
      <c r="BM70" s="86"/>
      <c r="BN70" s="86"/>
      <c r="BO70" s="86"/>
      <c r="BP70" s="86"/>
      <c r="BQ70" s="86"/>
      <c r="BR70" s="86"/>
      <c r="BS70" s="86"/>
      <c r="BT70" s="86"/>
      <c r="BU70" s="86"/>
      <c r="BV70" s="86"/>
      <c r="BW70" s="86"/>
      <c r="BX70" s="86"/>
      <c r="BY70" s="86"/>
      <c r="BZ70" s="8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5"/>
      <c r="BM71" s="86"/>
      <c r="BN71" s="86"/>
      <c r="BO71" s="86"/>
      <c r="BP71" s="86"/>
      <c r="BQ71" s="86"/>
      <c r="BR71" s="86"/>
      <c r="BS71" s="86"/>
      <c r="BT71" s="86"/>
      <c r="BU71" s="86"/>
      <c r="BV71" s="86"/>
      <c r="BW71" s="86"/>
      <c r="BX71" s="86"/>
      <c r="BY71" s="86"/>
      <c r="BZ71" s="8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5"/>
      <c r="BM72" s="86"/>
      <c r="BN72" s="86"/>
      <c r="BO72" s="86"/>
      <c r="BP72" s="86"/>
      <c r="BQ72" s="86"/>
      <c r="BR72" s="86"/>
      <c r="BS72" s="86"/>
      <c r="BT72" s="86"/>
      <c r="BU72" s="86"/>
      <c r="BV72" s="86"/>
      <c r="BW72" s="86"/>
      <c r="BX72" s="86"/>
      <c r="BY72" s="86"/>
      <c r="BZ72" s="8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5"/>
      <c r="BM73" s="86"/>
      <c r="BN73" s="86"/>
      <c r="BO73" s="86"/>
      <c r="BP73" s="86"/>
      <c r="BQ73" s="86"/>
      <c r="BR73" s="86"/>
      <c r="BS73" s="86"/>
      <c r="BT73" s="86"/>
      <c r="BU73" s="86"/>
      <c r="BV73" s="86"/>
      <c r="BW73" s="86"/>
      <c r="BX73" s="86"/>
      <c r="BY73" s="86"/>
      <c r="BZ73" s="8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5"/>
      <c r="BM74" s="86"/>
      <c r="BN74" s="86"/>
      <c r="BO74" s="86"/>
      <c r="BP74" s="86"/>
      <c r="BQ74" s="86"/>
      <c r="BR74" s="86"/>
      <c r="BS74" s="86"/>
      <c r="BT74" s="86"/>
      <c r="BU74" s="86"/>
      <c r="BV74" s="86"/>
      <c r="BW74" s="86"/>
      <c r="BX74" s="86"/>
      <c r="BY74" s="86"/>
      <c r="BZ74" s="8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5"/>
      <c r="BM75" s="86"/>
      <c r="BN75" s="86"/>
      <c r="BO75" s="86"/>
      <c r="BP75" s="86"/>
      <c r="BQ75" s="86"/>
      <c r="BR75" s="86"/>
      <c r="BS75" s="86"/>
      <c r="BT75" s="86"/>
      <c r="BU75" s="86"/>
      <c r="BV75" s="86"/>
      <c r="BW75" s="86"/>
      <c r="BX75" s="86"/>
      <c r="BY75" s="86"/>
      <c r="BZ75" s="8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5"/>
      <c r="BM76" s="86"/>
      <c r="BN76" s="86"/>
      <c r="BO76" s="86"/>
      <c r="BP76" s="86"/>
      <c r="BQ76" s="86"/>
      <c r="BR76" s="86"/>
      <c r="BS76" s="86"/>
      <c r="BT76" s="86"/>
      <c r="BU76" s="86"/>
      <c r="BV76" s="86"/>
      <c r="BW76" s="86"/>
      <c r="BX76" s="86"/>
      <c r="BY76" s="86"/>
      <c r="BZ76" s="8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5"/>
      <c r="BM77" s="86"/>
      <c r="BN77" s="86"/>
      <c r="BO77" s="86"/>
      <c r="BP77" s="86"/>
      <c r="BQ77" s="86"/>
      <c r="BR77" s="86"/>
      <c r="BS77" s="86"/>
      <c r="BT77" s="86"/>
      <c r="BU77" s="86"/>
      <c r="BV77" s="86"/>
      <c r="BW77" s="86"/>
      <c r="BX77" s="86"/>
      <c r="BY77" s="86"/>
      <c r="BZ77" s="8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5"/>
      <c r="BM78" s="86"/>
      <c r="BN78" s="86"/>
      <c r="BO78" s="86"/>
      <c r="BP78" s="86"/>
      <c r="BQ78" s="86"/>
      <c r="BR78" s="86"/>
      <c r="BS78" s="86"/>
      <c r="BT78" s="86"/>
      <c r="BU78" s="86"/>
      <c r="BV78" s="86"/>
      <c r="BW78" s="86"/>
      <c r="BX78" s="86"/>
      <c r="BY78" s="86"/>
      <c r="BZ78" s="8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5"/>
      <c r="BM79" s="86"/>
      <c r="BN79" s="86"/>
      <c r="BO79" s="86"/>
      <c r="BP79" s="86"/>
      <c r="BQ79" s="86"/>
      <c r="BR79" s="86"/>
      <c r="BS79" s="86"/>
      <c r="BT79" s="86"/>
      <c r="BU79" s="86"/>
      <c r="BV79" s="86"/>
      <c r="BW79" s="86"/>
      <c r="BX79" s="86"/>
      <c r="BY79" s="86"/>
      <c r="BZ79" s="8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5"/>
      <c r="BM80" s="86"/>
      <c r="BN80" s="86"/>
      <c r="BO80" s="86"/>
      <c r="BP80" s="86"/>
      <c r="BQ80" s="86"/>
      <c r="BR80" s="86"/>
      <c r="BS80" s="86"/>
      <c r="BT80" s="86"/>
      <c r="BU80" s="86"/>
      <c r="BV80" s="86"/>
      <c r="BW80" s="86"/>
      <c r="BX80" s="86"/>
      <c r="BY80" s="86"/>
      <c r="BZ80" s="8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5"/>
      <c r="BM81" s="86"/>
      <c r="BN81" s="86"/>
      <c r="BO81" s="86"/>
      <c r="BP81" s="86"/>
      <c r="BQ81" s="86"/>
      <c r="BR81" s="86"/>
      <c r="BS81" s="86"/>
      <c r="BT81" s="86"/>
      <c r="BU81" s="86"/>
      <c r="BV81" s="86"/>
      <c r="BW81" s="86"/>
      <c r="BX81" s="86"/>
      <c r="BY81" s="86"/>
      <c r="BZ81" s="8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8"/>
      <c r="BM82" s="89"/>
      <c r="BN82" s="89"/>
      <c r="BO82" s="89"/>
      <c r="BP82" s="89"/>
      <c r="BQ82" s="89"/>
      <c r="BR82" s="89"/>
      <c r="BS82" s="89"/>
      <c r="BT82" s="89"/>
      <c r="BU82" s="89"/>
      <c r="BV82" s="89"/>
      <c r="BW82" s="89"/>
      <c r="BX82" s="89"/>
      <c r="BY82" s="89"/>
      <c r="BZ82" s="90"/>
    </row>
    <row r="83" spans="1:78" x14ac:dyDescent="0.15">
      <c r="C83" s="12"/>
    </row>
    <row r="84" spans="1:78" hidden="1" x14ac:dyDescent="0.15">
      <c r="B84" s="13" t="s">
        <v>
29</v>
      </c>
      <c r="C84" s="13"/>
      <c r="D84" s="13"/>
      <c r="E84" s="13" t="s">
        <v>
30</v>
      </c>
      <c r="F84" s="13" t="s">
        <v>
31</v>
      </c>
      <c r="G84" s="13" t="s">
        <v>
32</v>
      </c>
      <c r="H84" s="13" t="s">
        <v>
33</v>
      </c>
      <c r="I84" s="13" t="s">
        <v>
34</v>
      </c>
      <c r="J84" s="13" t="s">
        <v>
35</v>
      </c>
      <c r="K84" s="13" t="s">
        <v>
36</v>
      </c>
      <c r="L84" s="13" t="s">
        <v>
37</v>
      </c>
      <c r="M84" s="13" t="s">
        <v>
38</v>
      </c>
      <c r="N84" s="13" t="s">
        <v>
39</v>
      </c>
      <c r="O84" s="13" t="s">
        <v>
40</v>
      </c>
    </row>
    <row r="85" spans="1:78" hidden="1" x14ac:dyDescent="0.15">
      <c r="B85" s="13"/>
      <c r="C85" s="13"/>
      <c r="D85" s="13"/>
      <c r="E85" s="13" t="str">
        <f>
データ!AH6</f>
        <v>
【112.49】</v>
      </c>
      <c r="F85" s="13" t="str">
        <f>
データ!AS6</f>
        <v>
【8.77】</v>
      </c>
      <c r="G85" s="13" t="str">
        <f>
データ!BD6</f>
        <v>
【309.23】</v>
      </c>
      <c r="H85" s="13" t="str">
        <f>
データ!BO6</f>
        <v>
【240.07】</v>
      </c>
      <c r="I85" s="13" t="str">
        <f>
データ!BZ6</f>
        <v>
【112.35】</v>
      </c>
      <c r="J85" s="13" t="str">
        <f>
データ!CK6</f>
        <v>
【73.05】</v>
      </c>
      <c r="K85" s="13" t="str">
        <f>
データ!CV6</f>
        <v>
【62.22】</v>
      </c>
      <c r="L85" s="13" t="str">
        <f>
データ!DG6</f>
        <v>
【100.28】</v>
      </c>
      <c r="M85" s="13" t="str">
        <f>
データ!DR6</f>
        <v>
【58.52】</v>
      </c>
      <c r="N85" s="13" t="str">
        <f>
データ!EC6</f>
        <v>
【31.74】</v>
      </c>
      <c r="O85" s="13" t="str">
        <f>
データ!EN6</f>
        <v>
【0.28】</v>
      </c>
    </row>
  </sheetData>
  <sheetProtection algorithmName="SHA-512" hashValue="2NElYtpziNVI1j/APZa1QB8kEdVchG+fglKrCWWOOLZLKobD9Zdv9y+avTNaCYHalw/nf7fLgCETg/B1fii2XA==" saltValue="kqPx9OsNh4QZx2OQmwgvu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topLeftCell="K1" workbookViewId="0">
      <selection activeCell="CP7" sqref="CP7"/>
    </sheetView>
  </sheetViews>
  <sheetFormatPr defaultRowHeight="13.5" x14ac:dyDescent="0.15"/>
  <cols>
    <col min="2" max="144" width="11.875" customWidth="1"/>
  </cols>
  <sheetData>
    <row r="1" spans="1:144" x14ac:dyDescent="0.15">
      <c r="A1" t="s">
        <v>
41</v>
      </c>
      <c r="E1" s="14"/>
      <c r="F1" s="14"/>
      <c r="G1" s="14"/>
      <c r="H1" s="14"/>
      <c r="I1" s="14"/>
      <c r="J1" s="14"/>
      <c r="K1" s="14"/>
      <c r="L1" s="14"/>
      <c r="M1" s="14"/>
      <c r="N1" s="14"/>
      <c r="O1" s="14"/>
      <c r="P1" s="14"/>
      <c r="Q1" s="14"/>
      <c r="R1" s="14"/>
      <c r="S1" s="14"/>
      <c r="T1" s="14"/>
      <c r="U1" s="14"/>
      <c r="V1" s="14"/>
      <c r="W1" s="14"/>
      <c r="X1" s="14">
        <v>
1</v>
      </c>
      <c r="Y1" s="14">
        <v>
1</v>
      </c>
      <c r="Z1" s="14">
        <v>
1</v>
      </c>
      <c r="AA1" s="14">
        <v>
1</v>
      </c>
      <c r="AB1" s="14">
        <v>
1</v>
      </c>
      <c r="AC1" s="14">
        <v>
1</v>
      </c>
      <c r="AD1" s="14">
        <v>
1</v>
      </c>
      <c r="AE1" s="14">
        <v>
1</v>
      </c>
      <c r="AF1" s="14">
        <v>
1</v>
      </c>
      <c r="AG1" s="14">
        <v>
1</v>
      </c>
      <c r="AH1" s="14"/>
      <c r="AI1" s="14">
        <v>
1</v>
      </c>
      <c r="AJ1" s="14">
        <v>
1</v>
      </c>
      <c r="AK1" s="14">
        <v>
1</v>
      </c>
      <c r="AL1" s="14">
        <v>
1</v>
      </c>
      <c r="AM1" s="14">
        <v>
1</v>
      </c>
      <c r="AN1" s="14">
        <v>
1</v>
      </c>
      <c r="AO1" s="14">
        <v>
1</v>
      </c>
      <c r="AP1" s="14">
        <v>
1</v>
      </c>
      <c r="AQ1" s="14">
        <v>
1</v>
      </c>
      <c r="AR1" s="14">
        <v>
1</v>
      </c>
      <c r="AS1" s="14"/>
      <c r="AT1" s="14">
        <v>
1</v>
      </c>
      <c r="AU1" s="14">
        <v>
1</v>
      </c>
      <c r="AV1" s="14">
        <v>
1</v>
      </c>
      <c r="AW1" s="14">
        <v>
1</v>
      </c>
      <c r="AX1" s="14">
        <v>
1</v>
      </c>
      <c r="AY1" s="14">
        <v>
1</v>
      </c>
      <c r="AZ1" s="14">
        <v>
1</v>
      </c>
      <c r="BA1" s="14">
        <v>
1</v>
      </c>
      <c r="BB1" s="14">
        <v>
1</v>
      </c>
      <c r="BC1" s="14">
        <v>
1</v>
      </c>
      <c r="BD1" s="14"/>
      <c r="BE1" s="14">
        <v>
1</v>
      </c>
      <c r="BF1" s="14">
        <v>
1</v>
      </c>
      <c r="BG1" s="14">
        <v>
1</v>
      </c>
      <c r="BH1" s="14">
        <v>
1</v>
      </c>
      <c r="BI1" s="14">
        <v>
1</v>
      </c>
      <c r="BJ1" s="14">
        <v>
1</v>
      </c>
      <c r="BK1" s="14">
        <v>
1</v>
      </c>
      <c r="BL1" s="14">
        <v>
1</v>
      </c>
      <c r="BM1" s="14">
        <v>
1</v>
      </c>
      <c r="BN1" s="14">
        <v>
1</v>
      </c>
      <c r="BO1" s="14"/>
      <c r="BP1" s="14">
        <v>
1</v>
      </c>
      <c r="BQ1" s="14">
        <v>
1</v>
      </c>
      <c r="BR1" s="14">
        <v>
1</v>
      </c>
      <c r="BS1" s="14">
        <v>
1</v>
      </c>
      <c r="BT1" s="14">
        <v>
1</v>
      </c>
      <c r="BU1" s="14">
        <v>
1</v>
      </c>
      <c r="BV1" s="14">
        <v>
1</v>
      </c>
      <c r="BW1" s="14">
        <v>
1</v>
      </c>
      <c r="BX1" s="14">
        <v>
1</v>
      </c>
      <c r="BY1" s="14">
        <v>
1</v>
      </c>
      <c r="BZ1" s="14"/>
      <c r="CA1" s="14">
        <v>
1</v>
      </c>
      <c r="CB1" s="14">
        <v>
1</v>
      </c>
      <c r="CC1" s="14">
        <v>
1</v>
      </c>
      <c r="CD1" s="14">
        <v>
1</v>
      </c>
      <c r="CE1" s="14">
        <v>
1</v>
      </c>
      <c r="CF1" s="14">
        <v>
1</v>
      </c>
      <c r="CG1" s="14">
        <v>
1</v>
      </c>
      <c r="CH1" s="14">
        <v>
1</v>
      </c>
      <c r="CI1" s="14">
        <v>
1</v>
      </c>
      <c r="CJ1" s="14">
        <v>
1</v>
      </c>
      <c r="CK1" s="14"/>
      <c r="CL1" s="14">
        <v>
1</v>
      </c>
      <c r="CM1" s="14">
        <v>
1</v>
      </c>
      <c r="CN1" s="14">
        <v>
1</v>
      </c>
      <c r="CO1" s="14">
        <v>
1</v>
      </c>
      <c r="CP1" s="14">
        <v>
1</v>
      </c>
      <c r="CQ1" s="14">
        <v>
1</v>
      </c>
      <c r="CR1" s="14">
        <v>
1</v>
      </c>
      <c r="CS1" s="14">
        <v>
1</v>
      </c>
      <c r="CT1" s="14">
        <v>
1</v>
      </c>
      <c r="CU1" s="14">
        <v>
1</v>
      </c>
      <c r="CV1" s="14"/>
      <c r="CW1" s="14">
        <v>
1</v>
      </c>
      <c r="CX1" s="14">
        <v>
1</v>
      </c>
      <c r="CY1" s="14">
        <v>
1</v>
      </c>
      <c r="CZ1" s="14">
        <v>
1</v>
      </c>
      <c r="DA1" s="14">
        <v>
1</v>
      </c>
      <c r="DB1" s="14">
        <v>
1</v>
      </c>
      <c r="DC1" s="14">
        <v>
1</v>
      </c>
      <c r="DD1" s="14">
        <v>
1</v>
      </c>
      <c r="DE1" s="14">
        <v>
1</v>
      </c>
      <c r="DF1" s="14">
        <v>
1</v>
      </c>
      <c r="DG1" s="14"/>
      <c r="DH1" s="14">
        <v>
1</v>
      </c>
      <c r="DI1" s="14">
        <v>
1</v>
      </c>
      <c r="DJ1" s="14">
        <v>
1</v>
      </c>
      <c r="DK1" s="14">
        <v>
1</v>
      </c>
      <c r="DL1" s="14">
        <v>
1</v>
      </c>
      <c r="DM1" s="14">
        <v>
1</v>
      </c>
      <c r="DN1" s="14">
        <v>
1</v>
      </c>
      <c r="DO1" s="14">
        <v>
1</v>
      </c>
      <c r="DP1" s="14">
        <v>
1</v>
      </c>
      <c r="DQ1" s="14">
        <v>
1</v>
      </c>
      <c r="DR1" s="14"/>
      <c r="DS1" s="14">
        <v>
1</v>
      </c>
      <c r="DT1" s="14">
        <v>
1</v>
      </c>
      <c r="DU1" s="14">
        <v>
1</v>
      </c>
      <c r="DV1" s="14">
        <v>
1</v>
      </c>
      <c r="DW1" s="14">
        <v>
1</v>
      </c>
      <c r="DX1" s="14">
        <v>
1</v>
      </c>
      <c r="DY1" s="14">
        <v>
1</v>
      </c>
      <c r="DZ1" s="14">
        <v>
1</v>
      </c>
      <c r="EA1" s="14">
        <v>
1</v>
      </c>
      <c r="EB1" s="14">
        <v>
1</v>
      </c>
      <c r="EC1" s="14"/>
      <c r="ED1" s="14">
        <v>
1</v>
      </c>
      <c r="EE1" s="14">
        <v>
1</v>
      </c>
      <c r="EF1" s="14">
        <v>
1</v>
      </c>
      <c r="EG1" s="14">
        <v>
1</v>
      </c>
      <c r="EH1" s="14">
        <v>
1</v>
      </c>
      <c r="EI1" s="14">
        <v>
1</v>
      </c>
      <c r="EJ1" s="14">
        <v>
1</v>
      </c>
      <c r="EK1" s="14">
        <v>
1</v>
      </c>
      <c r="EL1" s="14">
        <v>
1</v>
      </c>
      <c r="EM1" s="14">
        <v>
1</v>
      </c>
      <c r="EN1" s="14"/>
    </row>
    <row r="2" spans="1:144" x14ac:dyDescent="0.15">
      <c r="A2" s="15" t="s">
        <v>
42</v>
      </c>
      <c r="B2" s="15">
        <f>
COLUMN()-1</f>
        <v>
1</v>
      </c>
      <c r="C2" s="15">
        <f t="shared" ref="C2:BR2" si="0">
COLUMN()-1</f>
        <v>
2</v>
      </c>
      <c r="D2" s="15">
        <f t="shared" si="0"/>
        <v>
3</v>
      </c>
      <c r="E2" s="15">
        <f t="shared" si="0"/>
        <v>
4</v>
      </c>
      <c r="F2" s="15">
        <f t="shared" si="0"/>
        <v>
5</v>
      </c>
      <c r="G2" s="15">
        <f t="shared" si="0"/>
        <v>
6</v>
      </c>
      <c r="H2" s="15">
        <f t="shared" si="0"/>
        <v>
7</v>
      </c>
      <c r="I2" s="15">
        <f t="shared" si="0"/>
        <v>
8</v>
      </c>
      <c r="J2" s="15">
        <f t="shared" si="0"/>
        <v>
9</v>
      </c>
      <c r="K2" s="15">
        <f t="shared" si="0"/>
        <v>
10</v>
      </c>
      <c r="L2" s="15">
        <f t="shared" si="0"/>
        <v>
11</v>
      </c>
      <c r="M2" s="15">
        <f t="shared" si="0"/>
        <v>
12</v>
      </c>
      <c r="N2" s="15">
        <f t="shared" si="0"/>
        <v>
13</v>
      </c>
      <c r="O2" s="15">
        <f t="shared" si="0"/>
        <v>
14</v>
      </c>
      <c r="P2" s="15">
        <f t="shared" si="0"/>
        <v>
15</v>
      </c>
      <c r="Q2" s="15">
        <f t="shared" si="0"/>
        <v>
16</v>
      </c>
      <c r="R2" s="15">
        <f t="shared" si="0"/>
        <v>
17</v>
      </c>
      <c r="S2" s="15">
        <f t="shared" si="0"/>
        <v>
18</v>
      </c>
      <c r="T2" s="15">
        <f t="shared" si="0"/>
        <v>
19</v>
      </c>
      <c r="U2" s="15">
        <f t="shared" si="0"/>
        <v>
20</v>
      </c>
      <c r="V2" s="15">
        <f t="shared" si="0"/>
        <v>
21</v>
      </c>
      <c r="W2" s="15">
        <f t="shared" si="0"/>
        <v>
22</v>
      </c>
      <c r="X2" s="15">
        <f t="shared" si="0"/>
        <v>
23</v>
      </c>
      <c r="Y2" s="15">
        <f t="shared" si="0"/>
        <v>
24</v>
      </c>
      <c r="Z2" s="15">
        <f t="shared" si="0"/>
        <v>
25</v>
      </c>
      <c r="AA2" s="15">
        <f t="shared" si="0"/>
        <v>
26</v>
      </c>
      <c r="AB2" s="15">
        <f t="shared" si="0"/>
        <v>
27</v>
      </c>
      <c r="AC2" s="15">
        <f t="shared" si="0"/>
        <v>
28</v>
      </c>
      <c r="AD2" s="15">
        <f t="shared" si="0"/>
        <v>
29</v>
      </c>
      <c r="AE2" s="15">
        <f t="shared" si="0"/>
        <v>
30</v>
      </c>
      <c r="AF2" s="15">
        <f t="shared" si="0"/>
        <v>
31</v>
      </c>
      <c r="AG2" s="15">
        <f t="shared" si="0"/>
        <v>
32</v>
      </c>
      <c r="AH2" s="15">
        <f t="shared" si="0"/>
        <v>
33</v>
      </c>
      <c r="AI2" s="15">
        <f t="shared" si="0"/>
        <v>
34</v>
      </c>
      <c r="AJ2" s="15">
        <f t="shared" si="0"/>
        <v>
35</v>
      </c>
      <c r="AK2" s="15">
        <f t="shared" si="0"/>
        <v>
36</v>
      </c>
      <c r="AL2" s="15">
        <f t="shared" si="0"/>
        <v>
37</v>
      </c>
      <c r="AM2" s="15">
        <f t="shared" si="0"/>
        <v>
38</v>
      </c>
      <c r="AN2" s="15">
        <f t="shared" si="0"/>
        <v>
39</v>
      </c>
      <c r="AO2" s="15">
        <f t="shared" si="0"/>
        <v>
40</v>
      </c>
      <c r="AP2" s="15">
        <f t="shared" si="0"/>
        <v>
41</v>
      </c>
      <c r="AQ2" s="15">
        <f t="shared" si="0"/>
        <v>
42</v>
      </c>
      <c r="AR2" s="15">
        <f t="shared" si="0"/>
        <v>
43</v>
      </c>
      <c r="AS2" s="15">
        <f t="shared" si="0"/>
        <v>
44</v>
      </c>
      <c r="AT2" s="15">
        <f t="shared" si="0"/>
        <v>
45</v>
      </c>
      <c r="AU2" s="15">
        <f t="shared" si="0"/>
        <v>
46</v>
      </c>
      <c r="AV2" s="15">
        <f t="shared" si="0"/>
        <v>
47</v>
      </c>
      <c r="AW2" s="15">
        <f t="shared" si="0"/>
        <v>
48</v>
      </c>
      <c r="AX2" s="15">
        <f t="shared" si="0"/>
        <v>
49</v>
      </c>
      <c r="AY2" s="15">
        <f t="shared" si="0"/>
        <v>
50</v>
      </c>
      <c r="AZ2" s="15">
        <f t="shared" si="0"/>
        <v>
51</v>
      </c>
      <c r="BA2" s="15">
        <f t="shared" si="0"/>
        <v>
52</v>
      </c>
      <c r="BB2" s="15">
        <f t="shared" si="0"/>
        <v>
53</v>
      </c>
      <c r="BC2" s="15">
        <f t="shared" si="0"/>
        <v>
54</v>
      </c>
      <c r="BD2" s="15">
        <f t="shared" si="0"/>
        <v>
55</v>
      </c>
      <c r="BE2" s="15">
        <f t="shared" si="0"/>
        <v>
56</v>
      </c>
      <c r="BF2" s="15">
        <f t="shared" si="0"/>
        <v>
57</v>
      </c>
      <c r="BG2" s="15">
        <f t="shared" si="0"/>
        <v>
58</v>
      </c>
      <c r="BH2" s="15">
        <f t="shared" si="0"/>
        <v>
59</v>
      </c>
      <c r="BI2" s="15">
        <f t="shared" si="0"/>
        <v>
60</v>
      </c>
      <c r="BJ2" s="15">
        <f t="shared" si="0"/>
        <v>
61</v>
      </c>
      <c r="BK2" s="15">
        <f t="shared" si="0"/>
        <v>
62</v>
      </c>
      <c r="BL2" s="15">
        <f t="shared" si="0"/>
        <v>
63</v>
      </c>
      <c r="BM2" s="15">
        <f t="shared" si="0"/>
        <v>
64</v>
      </c>
      <c r="BN2" s="15">
        <f t="shared" si="0"/>
        <v>
65</v>
      </c>
      <c r="BO2" s="15">
        <f t="shared" si="0"/>
        <v>
66</v>
      </c>
      <c r="BP2" s="15">
        <f t="shared" si="0"/>
        <v>
67</v>
      </c>
      <c r="BQ2" s="15">
        <f t="shared" si="0"/>
        <v>
68</v>
      </c>
      <c r="BR2" s="15">
        <f t="shared" si="0"/>
        <v>
69</v>
      </c>
      <c r="BS2" s="15">
        <f t="shared" ref="BS2:ED2" si="1">
COLUMN()-1</f>
        <v>
70</v>
      </c>
      <c r="BT2" s="15">
        <f t="shared" si="1"/>
        <v>
71</v>
      </c>
      <c r="BU2" s="15">
        <f t="shared" si="1"/>
        <v>
72</v>
      </c>
      <c r="BV2" s="15">
        <f t="shared" si="1"/>
        <v>
73</v>
      </c>
      <c r="BW2" s="15">
        <f t="shared" si="1"/>
        <v>
74</v>
      </c>
      <c r="BX2" s="15">
        <f t="shared" si="1"/>
        <v>
75</v>
      </c>
      <c r="BY2" s="15">
        <f t="shared" si="1"/>
        <v>
76</v>
      </c>
      <c r="BZ2" s="15">
        <f t="shared" si="1"/>
        <v>
77</v>
      </c>
      <c r="CA2" s="15">
        <f t="shared" si="1"/>
        <v>
78</v>
      </c>
      <c r="CB2" s="15">
        <f t="shared" si="1"/>
        <v>
79</v>
      </c>
      <c r="CC2" s="15">
        <f t="shared" si="1"/>
        <v>
80</v>
      </c>
      <c r="CD2" s="15">
        <f t="shared" si="1"/>
        <v>
81</v>
      </c>
      <c r="CE2" s="15">
        <f t="shared" si="1"/>
        <v>
82</v>
      </c>
      <c r="CF2" s="15">
        <f t="shared" si="1"/>
        <v>
83</v>
      </c>
      <c r="CG2" s="15">
        <f t="shared" si="1"/>
        <v>
84</v>
      </c>
      <c r="CH2" s="15">
        <f t="shared" si="1"/>
        <v>
85</v>
      </c>
      <c r="CI2" s="15">
        <f t="shared" si="1"/>
        <v>
86</v>
      </c>
      <c r="CJ2" s="15">
        <f t="shared" si="1"/>
        <v>
87</v>
      </c>
      <c r="CK2" s="15">
        <f t="shared" si="1"/>
        <v>
88</v>
      </c>
      <c r="CL2" s="15">
        <f t="shared" si="1"/>
        <v>
89</v>
      </c>
      <c r="CM2" s="15">
        <f t="shared" si="1"/>
        <v>
90</v>
      </c>
      <c r="CN2" s="15">
        <f t="shared" si="1"/>
        <v>
91</v>
      </c>
      <c r="CO2" s="15">
        <f t="shared" si="1"/>
        <v>
92</v>
      </c>
      <c r="CP2" s="15">
        <f t="shared" si="1"/>
        <v>
93</v>
      </c>
      <c r="CQ2" s="15">
        <f t="shared" si="1"/>
        <v>
94</v>
      </c>
      <c r="CR2" s="15">
        <f t="shared" si="1"/>
        <v>
95</v>
      </c>
      <c r="CS2" s="15">
        <f t="shared" si="1"/>
        <v>
96</v>
      </c>
      <c r="CT2" s="15">
        <f t="shared" si="1"/>
        <v>
97</v>
      </c>
      <c r="CU2" s="15">
        <f t="shared" si="1"/>
        <v>
98</v>
      </c>
      <c r="CV2" s="15">
        <f t="shared" si="1"/>
        <v>
99</v>
      </c>
      <c r="CW2" s="15">
        <f t="shared" si="1"/>
        <v>
100</v>
      </c>
      <c r="CX2" s="15">
        <f t="shared" si="1"/>
        <v>
101</v>
      </c>
      <c r="CY2" s="15">
        <f t="shared" si="1"/>
        <v>
102</v>
      </c>
      <c r="CZ2" s="15">
        <f t="shared" si="1"/>
        <v>
103</v>
      </c>
      <c r="DA2" s="15">
        <f t="shared" si="1"/>
        <v>
104</v>
      </c>
      <c r="DB2" s="15">
        <f t="shared" si="1"/>
        <v>
105</v>
      </c>
      <c r="DC2" s="15">
        <f t="shared" si="1"/>
        <v>
106</v>
      </c>
      <c r="DD2" s="15">
        <f t="shared" si="1"/>
        <v>
107</v>
      </c>
      <c r="DE2" s="15">
        <f t="shared" si="1"/>
        <v>
108</v>
      </c>
      <c r="DF2" s="15">
        <f t="shared" si="1"/>
        <v>
109</v>
      </c>
      <c r="DG2" s="15">
        <f t="shared" si="1"/>
        <v>
110</v>
      </c>
      <c r="DH2" s="15">
        <f t="shared" si="1"/>
        <v>
111</v>
      </c>
      <c r="DI2" s="15">
        <f t="shared" si="1"/>
        <v>
112</v>
      </c>
      <c r="DJ2" s="15">
        <f t="shared" si="1"/>
        <v>
113</v>
      </c>
      <c r="DK2" s="15">
        <f t="shared" si="1"/>
        <v>
114</v>
      </c>
      <c r="DL2" s="15">
        <f t="shared" si="1"/>
        <v>
115</v>
      </c>
      <c r="DM2" s="15">
        <f t="shared" si="1"/>
        <v>
116</v>
      </c>
      <c r="DN2" s="15">
        <f t="shared" si="1"/>
        <v>
117</v>
      </c>
      <c r="DO2" s="15">
        <f t="shared" si="1"/>
        <v>
118</v>
      </c>
      <c r="DP2" s="15">
        <f t="shared" si="1"/>
        <v>
119</v>
      </c>
      <c r="DQ2" s="15">
        <f t="shared" si="1"/>
        <v>
120</v>
      </c>
      <c r="DR2" s="15">
        <f t="shared" si="1"/>
        <v>
121</v>
      </c>
      <c r="DS2" s="15">
        <f t="shared" si="1"/>
        <v>
122</v>
      </c>
      <c r="DT2" s="15">
        <f t="shared" si="1"/>
        <v>
123</v>
      </c>
      <c r="DU2" s="15">
        <f t="shared" si="1"/>
        <v>
124</v>
      </c>
      <c r="DV2" s="15">
        <f t="shared" si="1"/>
        <v>
125</v>
      </c>
      <c r="DW2" s="15">
        <f t="shared" si="1"/>
        <v>
126</v>
      </c>
      <c r="DX2" s="15">
        <f t="shared" si="1"/>
        <v>
127</v>
      </c>
      <c r="DY2" s="15">
        <f t="shared" si="1"/>
        <v>
128</v>
      </c>
      <c r="DZ2" s="15">
        <f t="shared" si="1"/>
        <v>
129</v>
      </c>
      <c r="EA2" s="15">
        <f t="shared" si="1"/>
        <v>
130</v>
      </c>
      <c r="EB2" s="15">
        <f t="shared" si="1"/>
        <v>
131</v>
      </c>
      <c r="EC2" s="15">
        <f t="shared" si="1"/>
        <v>
132</v>
      </c>
      <c r="ED2" s="15">
        <f t="shared" si="1"/>
        <v>
133</v>
      </c>
      <c r="EE2" s="15">
        <f t="shared" ref="EE2:EN2" si="2">
COLUMN()-1</f>
        <v>
134</v>
      </c>
      <c r="EF2" s="15">
        <f t="shared" si="2"/>
        <v>
135</v>
      </c>
      <c r="EG2" s="15">
        <f t="shared" si="2"/>
        <v>
136</v>
      </c>
      <c r="EH2" s="15">
        <f t="shared" si="2"/>
        <v>
137</v>
      </c>
      <c r="EI2" s="15">
        <f t="shared" si="2"/>
        <v>
138</v>
      </c>
      <c r="EJ2" s="15">
        <f t="shared" si="2"/>
        <v>
139</v>
      </c>
      <c r="EK2" s="15">
        <f t="shared" si="2"/>
        <v>
140</v>
      </c>
      <c r="EL2" s="15">
        <f t="shared" si="2"/>
        <v>
141</v>
      </c>
      <c r="EM2" s="15">
        <f t="shared" si="2"/>
        <v>
142</v>
      </c>
      <c r="EN2" s="15">
        <f t="shared" si="2"/>
        <v>
143</v>
      </c>
    </row>
    <row r="3" spans="1:144" x14ac:dyDescent="0.15">
      <c r="A3" s="15" t="s">
        <v>
43</v>
      </c>
      <c r="B3" s="16" t="s">
        <v>
44</v>
      </c>
      <c r="C3" s="16" t="s">
        <v>
45</v>
      </c>
      <c r="D3" s="16" t="s">
        <v>
46</v>
      </c>
      <c r="E3" s="16" t="s">
        <v>
47</v>
      </c>
      <c r="F3" s="16" t="s">
        <v>
48</v>
      </c>
      <c r="G3" s="16" t="s">
        <v>
49</v>
      </c>
      <c r="H3" s="78" t="s">
        <v>
50</v>
      </c>
      <c r="I3" s="79"/>
      <c r="J3" s="79"/>
      <c r="K3" s="79"/>
      <c r="L3" s="79"/>
      <c r="M3" s="79"/>
      <c r="N3" s="79"/>
      <c r="O3" s="79"/>
      <c r="P3" s="79"/>
      <c r="Q3" s="79"/>
      <c r="R3" s="79"/>
      <c r="S3" s="79"/>
      <c r="T3" s="79"/>
      <c r="U3" s="79"/>
      <c r="V3" s="79"/>
      <c r="W3" s="80"/>
      <c r="X3" s="84" t="s">
        <v>
51</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
52</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15" t="s">
        <v>
53</v>
      </c>
      <c r="B4" s="17"/>
      <c r="C4" s="17"/>
      <c r="D4" s="17"/>
      <c r="E4" s="17"/>
      <c r="F4" s="17"/>
      <c r="G4" s="17"/>
      <c r="H4" s="81"/>
      <c r="I4" s="82"/>
      <c r="J4" s="82"/>
      <c r="K4" s="82"/>
      <c r="L4" s="82"/>
      <c r="M4" s="82"/>
      <c r="N4" s="82"/>
      <c r="O4" s="82"/>
      <c r="P4" s="82"/>
      <c r="Q4" s="82"/>
      <c r="R4" s="82"/>
      <c r="S4" s="82"/>
      <c r="T4" s="82"/>
      <c r="U4" s="82"/>
      <c r="V4" s="82"/>
      <c r="W4" s="83"/>
      <c r="X4" s="77" t="s">
        <v>
54</v>
      </c>
      <c r="Y4" s="77"/>
      <c r="Z4" s="77"/>
      <c r="AA4" s="77"/>
      <c r="AB4" s="77"/>
      <c r="AC4" s="77"/>
      <c r="AD4" s="77"/>
      <c r="AE4" s="77"/>
      <c r="AF4" s="77"/>
      <c r="AG4" s="77"/>
      <c r="AH4" s="77"/>
      <c r="AI4" s="77" t="s">
        <v>
55</v>
      </c>
      <c r="AJ4" s="77"/>
      <c r="AK4" s="77"/>
      <c r="AL4" s="77"/>
      <c r="AM4" s="77"/>
      <c r="AN4" s="77"/>
      <c r="AO4" s="77"/>
      <c r="AP4" s="77"/>
      <c r="AQ4" s="77"/>
      <c r="AR4" s="77"/>
      <c r="AS4" s="77"/>
      <c r="AT4" s="77" t="s">
        <v>
56</v>
      </c>
      <c r="AU4" s="77"/>
      <c r="AV4" s="77"/>
      <c r="AW4" s="77"/>
      <c r="AX4" s="77"/>
      <c r="AY4" s="77"/>
      <c r="AZ4" s="77"/>
      <c r="BA4" s="77"/>
      <c r="BB4" s="77"/>
      <c r="BC4" s="77"/>
      <c r="BD4" s="77"/>
      <c r="BE4" s="77" t="s">
        <v>
57</v>
      </c>
      <c r="BF4" s="77"/>
      <c r="BG4" s="77"/>
      <c r="BH4" s="77"/>
      <c r="BI4" s="77"/>
      <c r="BJ4" s="77"/>
      <c r="BK4" s="77"/>
      <c r="BL4" s="77"/>
      <c r="BM4" s="77"/>
      <c r="BN4" s="77"/>
      <c r="BO4" s="77"/>
      <c r="BP4" s="77" t="s">
        <v>
58</v>
      </c>
      <c r="BQ4" s="77"/>
      <c r="BR4" s="77"/>
      <c r="BS4" s="77"/>
      <c r="BT4" s="77"/>
      <c r="BU4" s="77"/>
      <c r="BV4" s="77"/>
      <c r="BW4" s="77"/>
      <c r="BX4" s="77"/>
      <c r="BY4" s="77"/>
      <c r="BZ4" s="77"/>
      <c r="CA4" s="77" t="s">
        <v>
59</v>
      </c>
      <c r="CB4" s="77"/>
      <c r="CC4" s="77"/>
      <c r="CD4" s="77"/>
      <c r="CE4" s="77"/>
      <c r="CF4" s="77"/>
      <c r="CG4" s="77"/>
      <c r="CH4" s="77"/>
      <c r="CI4" s="77"/>
      <c r="CJ4" s="77"/>
      <c r="CK4" s="77"/>
      <c r="CL4" s="77" t="s">
        <v>
60</v>
      </c>
      <c r="CM4" s="77"/>
      <c r="CN4" s="77"/>
      <c r="CO4" s="77"/>
      <c r="CP4" s="77"/>
      <c r="CQ4" s="77"/>
      <c r="CR4" s="77"/>
      <c r="CS4" s="77"/>
      <c r="CT4" s="77"/>
      <c r="CU4" s="77"/>
      <c r="CV4" s="77"/>
      <c r="CW4" s="77" t="s">
        <v>
61</v>
      </c>
      <c r="CX4" s="77"/>
      <c r="CY4" s="77"/>
      <c r="CZ4" s="77"/>
      <c r="DA4" s="77"/>
      <c r="DB4" s="77"/>
      <c r="DC4" s="77"/>
      <c r="DD4" s="77"/>
      <c r="DE4" s="77"/>
      <c r="DF4" s="77"/>
      <c r="DG4" s="77"/>
      <c r="DH4" s="77" t="s">
        <v>
62</v>
      </c>
      <c r="DI4" s="77"/>
      <c r="DJ4" s="77"/>
      <c r="DK4" s="77"/>
      <c r="DL4" s="77"/>
      <c r="DM4" s="77"/>
      <c r="DN4" s="77"/>
      <c r="DO4" s="77"/>
      <c r="DP4" s="77"/>
      <c r="DQ4" s="77"/>
      <c r="DR4" s="77"/>
      <c r="DS4" s="77" t="s">
        <v>
63</v>
      </c>
      <c r="DT4" s="77"/>
      <c r="DU4" s="77"/>
      <c r="DV4" s="77"/>
      <c r="DW4" s="77"/>
      <c r="DX4" s="77"/>
      <c r="DY4" s="77"/>
      <c r="DZ4" s="77"/>
      <c r="EA4" s="77"/>
      <c r="EB4" s="77"/>
      <c r="EC4" s="77"/>
      <c r="ED4" s="77" t="s">
        <v>
64</v>
      </c>
      <c r="EE4" s="77"/>
      <c r="EF4" s="77"/>
      <c r="EG4" s="77"/>
      <c r="EH4" s="77"/>
      <c r="EI4" s="77"/>
      <c r="EJ4" s="77"/>
      <c r="EK4" s="77"/>
      <c r="EL4" s="77"/>
      <c r="EM4" s="77"/>
      <c r="EN4" s="77"/>
    </row>
    <row r="5" spans="1:144" x14ac:dyDescent="0.15">
      <c r="A5" s="15" t="s">
        <v>
65</v>
      </c>
      <c r="B5" s="18"/>
      <c r="C5" s="18"/>
      <c r="D5" s="18"/>
      <c r="E5" s="18"/>
      <c r="F5" s="18"/>
      <c r="G5" s="18"/>
      <c r="H5" s="19" t="s">
        <v>
66</v>
      </c>
      <c r="I5" s="19" t="s">
        <v>
67</v>
      </c>
      <c r="J5" s="19" t="s">
        <v>
68</v>
      </c>
      <c r="K5" s="19" t="s">
        <v>
69</v>
      </c>
      <c r="L5" s="19" t="s">
        <v>
70</v>
      </c>
      <c r="M5" s="19" t="s">
        <v>
5</v>
      </c>
      <c r="N5" s="19" t="s">
        <v>
71</v>
      </c>
      <c r="O5" s="19" t="s">
        <v>
72</v>
      </c>
      <c r="P5" s="19" t="s">
        <v>
73</v>
      </c>
      <c r="Q5" s="19" t="s">
        <v>
74</v>
      </c>
      <c r="R5" s="19" t="s">
        <v>
75</v>
      </c>
      <c r="S5" s="19" t="s">
        <v>
76</v>
      </c>
      <c r="T5" s="19" t="s">
        <v>
77</v>
      </c>
      <c r="U5" s="19" t="s">
        <v>
78</v>
      </c>
      <c r="V5" s="19" t="s">
        <v>
79</v>
      </c>
      <c r="W5" s="19" t="s">
        <v>
80</v>
      </c>
      <c r="X5" s="19" t="s">
        <v>
81</v>
      </c>
      <c r="Y5" s="19" t="s">
        <v>
82</v>
      </c>
      <c r="Z5" s="19" t="s">
        <v>
83</v>
      </c>
      <c r="AA5" s="19" t="s">
        <v>
84</v>
      </c>
      <c r="AB5" s="19" t="s">
        <v>
85</v>
      </c>
      <c r="AC5" s="19" t="s">
        <v>
86</v>
      </c>
      <c r="AD5" s="19" t="s">
        <v>
87</v>
      </c>
      <c r="AE5" s="19" t="s">
        <v>
88</v>
      </c>
      <c r="AF5" s="19" t="s">
        <v>
89</v>
      </c>
      <c r="AG5" s="19" t="s">
        <v>
90</v>
      </c>
      <c r="AH5" s="19" t="s">
        <v>
29</v>
      </c>
      <c r="AI5" s="19" t="s">
        <v>
81</v>
      </c>
      <c r="AJ5" s="19" t="s">
        <v>
82</v>
      </c>
      <c r="AK5" s="19" t="s">
        <v>
83</v>
      </c>
      <c r="AL5" s="19" t="s">
        <v>
84</v>
      </c>
      <c r="AM5" s="19" t="s">
        <v>
85</v>
      </c>
      <c r="AN5" s="19" t="s">
        <v>
86</v>
      </c>
      <c r="AO5" s="19" t="s">
        <v>
87</v>
      </c>
      <c r="AP5" s="19" t="s">
        <v>
88</v>
      </c>
      <c r="AQ5" s="19" t="s">
        <v>
89</v>
      </c>
      <c r="AR5" s="19" t="s">
        <v>
90</v>
      </c>
      <c r="AS5" s="19" t="s">
        <v>
91</v>
      </c>
      <c r="AT5" s="19" t="s">
        <v>
81</v>
      </c>
      <c r="AU5" s="19" t="s">
        <v>
82</v>
      </c>
      <c r="AV5" s="19" t="s">
        <v>
83</v>
      </c>
      <c r="AW5" s="19" t="s">
        <v>
84</v>
      </c>
      <c r="AX5" s="19" t="s">
        <v>
85</v>
      </c>
      <c r="AY5" s="19" t="s">
        <v>
86</v>
      </c>
      <c r="AZ5" s="19" t="s">
        <v>
87</v>
      </c>
      <c r="BA5" s="19" t="s">
        <v>
88</v>
      </c>
      <c r="BB5" s="19" t="s">
        <v>
89</v>
      </c>
      <c r="BC5" s="19" t="s">
        <v>
90</v>
      </c>
      <c r="BD5" s="19" t="s">
        <v>
91</v>
      </c>
      <c r="BE5" s="19" t="s">
        <v>
81</v>
      </c>
      <c r="BF5" s="19" t="s">
        <v>
82</v>
      </c>
      <c r="BG5" s="19" t="s">
        <v>
83</v>
      </c>
      <c r="BH5" s="19" t="s">
        <v>
84</v>
      </c>
      <c r="BI5" s="19" t="s">
        <v>
85</v>
      </c>
      <c r="BJ5" s="19" t="s">
        <v>
86</v>
      </c>
      <c r="BK5" s="19" t="s">
        <v>
87</v>
      </c>
      <c r="BL5" s="19" t="s">
        <v>
88</v>
      </c>
      <c r="BM5" s="19" t="s">
        <v>
89</v>
      </c>
      <c r="BN5" s="19" t="s">
        <v>
90</v>
      </c>
      <c r="BO5" s="19" t="s">
        <v>
91</v>
      </c>
      <c r="BP5" s="19" t="s">
        <v>
81</v>
      </c>
      <c r="BQ5" s="19" t="s">
        <v>
82</v>
      </c>
      <c r="BR5" s="19" t="s">
        <v>
83</v>
      </c>
      <c r="BS5" s="19" t="s">
        <v>
84</v>
      </c>
      <c r="BT5" s="19" t="s">
        <v>
85</v>
      </c>
      <c r="BU5" s="19" t="s">
        <v>
86</v>
      </c>
      <c r="BV5" s="19" t="s">
        <v>
87</v>
      </c>
      <c r="BW5" s="19" t="s">
        <v>
88</v>
      </c>
      <c r="BX5" s="19" t="s">
        <v>
89</v>
      </c>
      <c r="BY5" s="19" t="s">
        <v>
90</v>
      </c>
      <c r="BZ5" s="19" t="s">
        <v>
91</v>
      </c>
      <c r="CA5" s="19" t="s">
        <v>
81</v>
      </c>
      <c r="CB5" s="19" t="s">
        <v>
82</v>
      </c>
      <c r="CC5" s="19" t="s">
        <v>
83</v>
      </c>
      <c r="CD5" s="19" t="s">
        <v>
84</v>
      </c>
      <c r="CE5" s="19" t="s">
        <v>
85</v>
      </c>
      <c r="CF5" s="19" t="s">
        <v>
86</v>
      </c>
      <c r="CG5" s="19" t="s">
        <v>
87</v>
      </c>
      <c r="CH5" s="19" t="s">
        <v>
88</v>
      </c>
      <c r="CI5" s="19" t="s">
        <v>
89</v>
      </c>
      <c r="CJ5" s="19" t="s">
        <v>
90</v>
      </c>
      <c r="CK5" s="19" t="s">
        <v>
91</v>
      </c>
      <c r="CL5" s="19" t="s">
        <v>
81</v>
      </c>
      <c r="CM5" s="19" t="s">
        <v>
82</v>
      </c>
      <c r="CN5" s="19" t="s">
        <v>
83</v>
      </c>
      <c r="CO5" s="19" t="s">
        <v>
84</v>
      </c>
      <c r="CP5" s="19" t="s">
        <v>
85</v>
      </c>
      <c r="CQ5" s="19" t="s">
        <v>
86</v>
      </c>
      <c r="CR5" s="19" t="s">
        <v>
87</v>
      </c>
      <c r="CS5" s="19" t="s">
        <v>
88</v>
      </c>
      <c r="CT5" s="19" t="s">
        <v>
89</v>
      </c>
      <c r="CU5" s="19" t="s">
        <v>
90</v>
      </c>
      <c r="CV5" s="19" t="s">
        <v>
91</v>
      </c>
      <c r="CW5" s="19" t="s">
        <v>
81</v>
      </c>
      <c r="CX5" s="19" t="s">
        <v>
82</v>
      </c>
      <c r="CY5" s="19" t="s">
        <v>
83</v>
      </c>
      <c r="CZ5" s="19" t="s">
        <v>
84</v>
      </c>
      <c r="DA5" s="19" t="s">
        <v>
85</v>
      </c>
      <c r="DB5" s="19" t="s">
        <v>
86</v>
      </c>
      <c r="DC5" s="19" t="s">
        <v>
87</v>
      </c>
      <c r="DD5" s="19" t="s">
        <v>
88</v>
      </c>
      <c r="DE5" s="19" t="s">
        <v>
89</v>
      </c>
      <c r="DF5" s="19" t="s">
        <v>
90</v>
      </c>
      <c r="DG5" s="19" t="s">
        <v>
91</v>
      </c>
      <c r="DH5" s="19" t="s">
        <v>
81</v>
      </c>
      <c r="DI5" s="19" t="s">
        <v>
82</v>
      </c>
      <c r="DJ5" s="19" t="s">
        <v>
83</v>
      </c>
      <c r="DK5" s="19" t="s">
        <v>
84</v>
      </c>
      <c r="DL5" s="19" t="s">
        <v>
85</v>
      </c>
      <c r="DM5" s="19" t="s">
        <v>
86</v>
      </c>
      <c r="DN5" s="19" t="s">
        <v>
87</v>
      </c>
      <c r="DO5" s="19" t="s">
        <v>
88</v>
      </c>
      <c r="DP5" s="19" t="s">
        <v>
89</v>
      </c>
      <c r="DQ5" s="19" t="s">
        <v>
90</v>
      </c>
      <c r="DR5" s="19" t="s">
        <v>
91</v>
      </c>
      <c r="DS5" s="19" t="s">
        <v>
81</v>
      </c>
      <c r="DT5" s="19" t="s">
        <v>
82</v>
      </c>
      <c r="DU5" s="19" t="s">
        <v>
83</v>
      </c>
      <c r="DV5" s="19" t="s">
        <v>
84</v>
      </c>
      <c r="DW5" s="19" t="s">
        <v>
85</v>
      </c>
      <c r="DX5" s="19" t="s">
        <v>
86</v>
      </c>
      <c r="DY5" s="19" t="s">
        <v>
87</v>
      </c>
      <c r="DZ5" s="19" t="s">
        <v>
88</v>
      </c>
      <c r="EA5" s="19" t="s">
        <v>
89</v>
      </c>
      <c r="EB5" s="19" t="s">
        <v>
90</v>
      </c>
      <c r="EC5" s="19" t="s">
        <v>
91</v>
      </c>
      <c r="ED5" s="19" t="s">
        <v>
81</v>
      </c>
      <c r="EE5" s="19" t="s">
        <v>
82</v>
      </c>
      <c r="EF5" s="19" t="s">
        <v>
83</v>
      </c>
      <c r="EG5" s="19" t="s">
        <v>
84</v>
      </c>
      <c r="EH5" s="19" t="s">
        <v>
85</v>
      </c>
      <c r="EI5" s="19" t="s">
        <v>
86</v>
      </c>
      <c r="EJ5" s="19" t="s">
        <v>
87</v>
      </c>
      <c r="EK5" s="19" t="s">
        <v>
88</v>
      </c>
      <c r="EL5" s="19" t="s">
        <v>
89</v>
      </c>
      <c r="EM5" s="19" t="s">
        <v>
90</v>
      </c>
      <c r="EN5" s="19" t="s">
        <v>
91</v>
      </c>
    </row>
    <row r="6" spans="1:144" s="23" customFormat="1" x14ac:dyDescent="0.15">
      <c r="A6" s="15" t="s">
        <v>
92</v>
      </c>
      <c r="B6" s="20">
        <f>
B7</f>
        <v>
2021</v>
      </c>
      <c r="C6" s="20">
        <f t="shared" ref="C6:W6" si="3">
C7</f>
        <v>
80004</v>
      </c>
      <c r="D6" s="20">
        <f t="shared" si="3"/>
        <v>
46</v>
      </c>
      <c r="E6" s="20">
        <f t="shared" si="3"/>
        <v>
1</v>
      </c>
      <c r="F6" s="20">
        <f t="shared" si="3"/>
        <v>
0</v>
      </c>
      <c r="G6" s="20">
        <f t="shared" si="3"/>
        <v>
2</v>
      </c>
      <c r="H6" s="20" t="str">
        <f t="shared" si="3"/>
        <v>
茨城県</v>
      </c>
      <c r="I6" s="20" t="str">
        <f t="shared" si="3"/>
        <v>
法適用</v>
      </c>
      <c r="J6" s="20" t="str">
        <f t="shared" si="3"/>
        <v>
水道事業</v>
      </c>
      <c r="K6" s="20" t="str">
        <f t="shared" si="3"/>
        <v>
用水供給事業</v>
      </c>
      <c r="L6" s="20" t="str">
        <f t="shared" si="3"/>
        <v>
B</v>
      </c>
      <c r="M6" s="20" t="str">
        <f t="shared" si="3"/>
        <v>
自治体職員</v>
      </c>
      <c r="N6" s="21" t="str">
        <f t="shared" si="3"/>
        <v>
-</v>
      </c>
      <c r="O6" s="21">
        <f t="shared" si="3"/>
        <v>
82.96</v>
      </c>
      <c r="P6" s="21">
        <f t="shared" si="3"/>
        <v>
92.96</v>
      </c>
      <c r="Q6" s="21">
        <f t="shared" si="3"/>
        <v>
0</v>
      </c>
      <c r="R6" s="21">
        <f t="shared" si="3"/>
        <v>
2890377</v>
      </c>
      <c r="S6" s="21">
        <f t="shared" si="3"/>
        <v>
6097.51</v>
      </c>
      <c r="T6" s="21">
        <f t="shared" si="3"/>
        <v>
474.03</v>
      </c>
      <c r="U6" s="21">
        <f t="shared" si="3"/>
        <v>
2284829</v>
      </c>
      <c r="V6" s="21">
        <f t="shared" si="3"/>
        <v>
4117.87</v>
      </c>
      <c r="W6" s="21">
        <f t="shared" si="3"/>
        <v>
554.86</v>
      </c>
      <c r="X6" s="22">
        <f>
IF(X7="",NA(),X7)</f>
        <v>
119.66</v>
      </c>
      <c r="Y6" s="22">
        <f t="shared" ref="Y6:AG6" si="4">
IF(Y7="",NA(),Y7)</f>
        <v>
118.17</v>
      </c>
      <c r="Z6" s="22">
        <f t="shared" si="4"/>
        <v>
118.25</v>
      </c>
      <c r="AA6" s="22">
        <f t="shared" si="4"/>
        <v>
119.65</v>
      </c>
      <c r="AB6" s="22">
        <f t="shared" si="4"/>
        <v>
117.78</v>
      </c>
      <c r="AC6" s="22">
        <f t="shared" si="4"/>
        <v>
114.26</v>
      </c>
      <c r="AD6" s="22">
        <f t="shared" si="4"/>
        <v>
112.98</v>
      </c>
      <c r="AE6" s="22">
        <f t="shared" si="4"/>
        <v>
112.91</v>
      </c>
      <c r="AF6" s="22">
        <f t="shared" si="4"/>
        <v>
111.13</v>
      </c>
      <c r="AG6" s="22">
        <f t="shared" si="4"/>
        <v>
112.49</v>
      </c>
      <c r="AH6" s="21" t="str">
        <f>
IF(AH7="","",IF(AH7="-","【-】","【"&amp;SUBSTITUTE(TEXT(AH7,"#,##0.00"),"-","△")&amp;"】"))</f>
        <v>
【112.49】</v>
      </c>
      <c r="AI6" s="21">
        <f>
IF(AI7="",NA(),AI7)</f>
        <v>
0</v>
      </c>
      <c r="AJ6" s="21">
        <f t="shared" ref="AJ6:AR6" si="5">
IF(AJ7="",NA(),AJ7)</f>
        <v>
0</v>
      </c>
      <c r="AK6" s="21">
        <f t="shared" si="5"/>
        <v>
0</v>
      </c>
      <c r="AL6" s="21">
        <f t="shared" si="5"/>
        <v>
0</v>
      </c>
      <c r="AM6" s="21">
        <f t="shared" si="5"/>
        <v>
0</v>
      </c>
      <c r="AN6" s="22">
        <f t="shared" si="5"/>
        <v>
10.58</v>
      </c>
      <c r="AO6" s="22">
        <f t="shared" si="5"/>
        <v>
10.49</v>
      </c>
      <c r="AP6" s="22">
        <f t="shared" si="5"/>
        <v>
9.92</v>
      </c>
      <c r="AQ6" s="22">
        <f t="shared" si="5"/>
        <v>
12.29</v>
      </c>
      <c r="AR6" s="22">
        <f t="shared" si="5"/>
        <v>
8.77</v>
      </c>
      <c r="AS6" s="21" t="str">
        <f>
IF(AS7="","",IF(AS7="-","【-】","【"&amp;SUBSTITUTE(TEXT(AS7,"#,##0.00"),"-","△")&amp;"】"))</f>
        <v>
【8.77】</v>
      </c>
      <c r="AT6" s="22">
        <f>
IF(AT7="",NA(),AT7)</f>
        <v>
304.95</v>
      </c>
      <c r="AU6" s="22">
        <f t="shared" ref="AU6:BC6" si="6">
IF(AU7="",NA(),AU7)</f>
        <v>
310.77999999999997</v>
      </c>
      <c r="AV6" s="22">
        <f t="shared" si="6"/>
        <v>
287.18</v>
      </c>
      <c r="AW6" s="22">
        <f t="shared" si="6"/>
        <v>
361.03</v>
      </c>
      <c r="AX6" s="22">
        <f t="shared" si="6"/>
        <v>
396.54</v>
      </c>
      <c r="AY6" s="22">
        <f t="shared" si="6"/>
        <v>
243.44</v>
      </c>
      <c r="AZ6" s="22">
        <f t="shared" si="6"/>
        <v>
258.49</v>
      </c>
      <c r="BA6" s="22">
        <f t="shared" si="6"/>
        <v>
271.10000000000002</v>
      </c>
      <c r="BB6" s="22">
        <f t="shared" si="6"/>
        <v>
284.45</v>
      </c>
      <c r="BC6" s="22">
        <f t="shared" si="6"/>
        <v>
309.23</v>
      </c>
      <c r="BD6" s="21" t="str">
        <f>
IF(BD7="","",IF(BD7="-","【-】","【"&amp;SUBSTITUTE(TEXT(BD7,"#,##0.00"),"-","△")&amp;"】"))</f>
        <v>
【309.23】</v>
      </c>
      <c r="BE6" s="22">
        <f>
IF(BE7="",NA(),BE7)</f>
        <v>
298.8</v>
      </c>
      <c r="BF6" s="22">
        <f t="shared" ref="BF6:BN6" si="7">
IF(BF7="",NA(),BF7)</f>
        <v>
289.14999999999998</v>
      </c>
      <c r="BG6" s="22">
        <f t="shared" si="7"/>
        <v>
285.82</v>
      </c>
      <c r="BH6" s="22">
        <f t="shared" si="7"/>
        <v>
269.27</v>
      </c>
      <c r="BI6" s="22">
        <f t="shared" si="7"/>
        <v>
251.59</v>
      </c>
      <c r="BJ6" s="22">
        <f t="shared" si="7"/>
        <v>
303.26</v>
      </c>
      <c r="BK6" s="22">
        <f t="shared" si="7"/>
        <v>
290.31</v>
      </c>
      <c r="BL6" s="22">
        <f t="shared" si="7"/>
        <v>
272.95999999999998</v>
      </c>
      <c r="BM6" s="22">
        <f t="shared" si="7"/>
        <v>
260.95999999999998</v>
      </c>
      <c r="BN6" s="22">
        <f t="shared" si="7"/>
        <v>
240.07</v>
      </c>
      <c r="BO6" s="21" t="str">
        <f>
IF(BO7="","",IF(BO7="-","【-】","【"&amp;SUBSTITUTE(TEXT(BO7,"#,##0.00"),"-","△")&amp;"】"))</f>
        <v>
【240.07】</v>
      </c>
      <c r="BP6" s="22">
        <f>
IF(BP7="",NA(),BP7)</f>
        <v>
120.6</v>
      </c>
      <c r="BQ6" s="22">
        <f t="shared" ref="BQ6:BY6" si="8">
IF(BQ7="",NA(),BQ7)</f>
        <v>
119.17</v>
      </c>
      <c r="BR6" s="22">
        <f t="shared" si="8"/>
        <v>
119.25</v>
      </c>
      <c r="BS6" s="22">
        <f t="shared" si="8"/>
        <v>
120.55</v>
      </c>
      <c r="BT6" s="22">
        <f t="shared" si="8"/>
        <v>
118.36</v>
      </c>
      <c r="BU6" s="22">
        <f t="shared" si="8"/>
        <v>
114.14</v>
      </c>
      <c r="BV6" s="22">
        <f t="shared" si="8"/>
        <v>
112.83</v>
      </c>
      <c r="BW6" s="22">
        <f t="shared" si="8"/>
        <v>
112.84</v>
      </c>
      <c r="BX6" s="22">
        <f t="shared" si="8"/>
        <v>
110.77</v>
      </c>
      <c r="BY6" s="22">
        <f t="shared" si="8"/>
        <v>
112.35</v>
      </c>
      <c r="BZ6" s="21" t="str">
        <f>
IF(BZ7="","",IF(BZ7="-","【-】","【"&amp;SUBSTITUTE(TEXT(BZ7,"#,##0.00"),"-","△")&amp;"】"))</f>
        <v>
【112.35】</v>
      </c>
      <c r="CA6" s="22">
        <f>
IF(CA7="",NA(),CA7)</f>
        <v>
95.67</v>
      </c>
      <c r="CB6" s="22">
        <f t="shared" ref="CB6:CJ6" si="9">
IF(CB7="",NA(),CB7)</f>
        <v>
96.31</v>
      </c>
      <c r="CC6" s="22">
        <f t="shared" si="9"/>
        <v>
95.99</v>
      </c>
      <c r="CD6" s="22">
        <f t="shared" si="9"/>
        <v>
94</v>
      </c>
      <c r="CE6" s="22">
        <f t="shared" si="9"/>
        <v>
95.93</v>
      </c>
      <c r="CF6" s="22">
        <f t="shared" si="9"/>
        <v>
73.03</v>
      </c>
      <c r="CG6" s="22">
        <f t="shared" si="9"/>
        <v>
73.86</v>
      </c>
      <c r="CH6" s="22">
        <f t="shared" si="9"/>
        <v>
73.849999999999994</v>
      </c>
      <c r="CI6" s="22">
        <f t="shared" si="9"/>
        <v>
73.180000000000007</v>
      </c>
      <c r="CJ6" s="22">
        <f t="shared" si="9"/>
        <v>
73.05</v>
      </c>
      <c r="CK6" s="21" t="str">
        <f>
IF(CK7="","",IF(CK7="-","【-】","【"&amp;SUBSTITUTE(TEXT(CK7,"#,##0.00"),"-","△")&amp;"】"))</f>
        <v>
【73.05】</v>
      </c>
      <c r="CL6" s="22">
        <f>
IF(CL7="",NA(),CL7)</f>
        <v>
66.849999999999994</v>
      </c>
      <c r="CM6" s="22">
        <f t="shared" ref="CM6:CU6" si="10">
IF(CM7="",NA(),CM7)</f>
        <v>
67.56</v>
      </c>
      <c r="CN6" s="22">
        <f t="shared" si="10"/>
        <v>
67.39</v>
      </c>
      <c r="CO6" s="22">
        <f t="shared" si="10"/>
        <v>
69.02</v>
      </c>
      <c r="CP6" s="22">
        <f t="shared" si="10"/>
        <v>
68.22</v>
      </c>
      <c r="CQ6" s="22">
        <f t="shared" si="10"/>
        <v>
62.19</v>
      </c>
      <c r="CR6" s="22">
        <f t="shared" si="10"/>
        <v>
61.77</v>
      </c>
      <c r="CS6" s="22">
        <f t="shared" si="10"/>
        <v>
61.69</v>
      </c>
      <c r="CT6" s="22">
        <f t="shared" si="10"/>
        <v>
62.26</v>
      </c>
      <c r="CU6" s="22">
        <f t="shared" si="10"/>
        <v>
62.22</v>
      </c>
      <c r="CV6" s="21" t="str">
        <f>
IF(CV7="","",IF(CV7="-","【-】","【"&amp;SUBSTITUTE(TEXT(CV7,"#,##0.00"),"-","△")&amp;"】"))</f>
        <v>
【62.22】</v>
      </c>
      <c r="CW6" s="22">
        <f>
IF(CW7="",NA(),CW7)</f>
        <v>
98.32</v>
      </c>
      <c r="CX6" s="22">
        <f t="shared" ref="CX6:DF6" si="11">
IF(CX7="",NA(),CX7)</f>
        <v>
98.24</v>
      </c>
      <c r="CY6" s="22">
        <f t="shared" si="11"/>
        <v>
98.53</v>
      </c>
      <c r="CZ6" s="22">
        <f t="shared" si="11"/>
        <v>
98.23</v>
      </c>
      <c r="DA6" s="22">
        <f t="shared" si="11"/>
        <v>
98.8</v>
      </c>
      <c r="DB6" s="22">
        <f t="shared" si="11"/>
        <v>
100.05</v>
      </c>
      <c r="DC6" s="22">
        <f t="shared" si="11"/>
        <v>
100.08</v>
      </c>
      <c r="DD6" s="22">
        <f t="shared" si="11"/>
        <v>
100</v>
      </c>
      <c r="DE6" s="22">
        <f t="shared" si="11"/>
        <v>
100.16</v>
      </c>
      <c r="DF6" s="22">
        <f t="shared" si="11"/>
        <v>
100.28</v>
      </c>
      <c r="DG6" s="21" t="str">
        <f>
IF(DG7="","",IF(DG7="-","【-】","【"&amp;SUBSTITUTE(TEXT(DG7,"#,##0.00"),"-","△")&amp;"】"))</f>
        <v>
【100.28】</v>
      </c>
      <c r="DH6" s="22">
        <f>
IF(DH7="",NA(),DH7)</f>
        <v>
52.47</v>
      </c>
      <c r="DI6" s="22">
        <f t="shared" ref="DI6:DQ6" si="12">
IF(DI7="",NA(),DI7)</f>
        <v>
53.66</v>
      </c>
      <c r="DJ6" s="22">
        <f t="shared" si="12"/>
        <v>
53.75</v>
      </c>
      <c r="DK6" s="22">
        <f t="shared" si="12"/>
        <v>
55.44</v>
      </c>
      <c r="DL6" s="22">
        <f t="shared" si="12"/>
        <v>
56.33</v>
      </c>
      <c r="DM6" s="22">
        <f t="shared" si="12"/>
        <v>
54.73</v>
      </c>
      <c r="DN6" s="22">
        <f t="shared" si="12"/>
        <v>
55.77</v>
      </c>
      <c r="DO6" s="22">
        <f t="shared" si="12"/>
        <v>
56.48</v>
      </c>
      <c r="DP6" s="22">
        <f t="shared" si="12"/>
        <v>
57.5</v>
      </c>
      <c r="DQ6" s="22">
        <f t="shared" si="12"/>
        <v>
58.52</v>
      </c>
      <c r="DR6" s="21" t="str">
        <f>
IF(DR7="","",IF(DR7="-","【-】","【"&amp;SUBSTITUTE(TEXT(DR7,"#,##0.00"),"-","△")&amp;"】"))</f>
        <v>
【58.52】</v>
      </c>
      <c r="DS6" s="22">
        <f>
IF(DS7="",NA(),DS7)</f>
        <v>
6.72</v>
      </c>
      <c r="DT6" s="22">
        <f t="shared" ref="DT6:EB6" si="13">
IF(DT7="",NA(),DT7)</f>
        <v>
6.89</v>
      </c>
      <c r="DU6" s="22">
        <f t="shared" si="13"/>
        <v>
8.32</v>
      </c>
      <c r="DV6" s="22">
        <f t="shared" si="13"/>
        <v>
11.26</v>
      </c>
      <c r="DW6" s="22">
        <f t="shared" si="13"/>
        <v>
14.4</v>
      </c>
      <c r="DX6" s="22">
        <f t="shared" si="13"/>
        <v>
22.46</v>
      </c>
      <c r="DY6" s="22">
        <f t="shared" si="13"/>
        <v>
25.84</v>
      </c>
      <c r="DZ6" s="22">
        <f t="shared" si="13"/>
        <v>
27.61</v>
      </c>
      <c r="EA6" s="22">
        <f t="shared" si="13"/>
        <v>
30.3</v>
      </c>
      <c r="EB6" s="22">
        <f t="shared" si="13"/>
        <v>
31.74</v>
      </c>
      <c r="EC6" s="21" t="str">
        <f>
IF(EC7="","",IF(EC7="-","【-】","【"&amp;SUBSTITUTE(TEXT(EC7,"#,##0.00"),"-","△")&amp;"】"))</f>
        <v>
【31.74】</v>
      </c>
      <c r="ED6" s="21">
        <f>
IF(ED7="",NA(),ED7)</f>
        <v>
0</v>
      </c>
      <c r="EE6" s="21">
        <f t="shared" ref="EE6:EM6" si="14">
IF(EE7="",NA(),EE7)</f>
        <v>
0</v>
      </c>
      <c r="EF6" s="21">
        <f t="shared" si="14"/>
        <v>
0</v>
      </c>
      <c r="EG6" s="22">
        <f t="shared" si="14"/>
        <v>
0.01</v>
      </c>
      <c r="EH6" s="21">
        <f t="shared" si="14"/>
        <v>
0</v>
      </c>
      <c r="EI6" s="22">
        <f t="shared" si="14"/>
        <v>
0.27</v>
      </c>
      <c r="EJ6" s="22">
        <f t="shared" si="14"/>
        <v>
0.24</v>
      </c>
      <c r="EK6" s="22">
        <f t="shared" si="14"/>
        <v>
0.2</v>
      </c>
      <c r="EL6" s="22">
        <f t="shared" si="14"/>
        <v>
0.32</v>
      </c>
      <c r="EM6" s="22">
        <f t="shared" si="14"/>
        <v>
0.28000000000000003</v>
      </c>
      <c r="EN6" s="21" t="str">
        <f>
IF(EN7="","",IF(EN7="-","【-】","【"&amp;SUBSTITUTE(TEXT(EN7,"#,##0.00"),"-","△")&amp;"】"))</f>
        <v>
【0.28】</v>
      </c>
    </row>
    <row r="7" spans="1:144" s="23" customFormat="1" x14ac:dyDescent="0.15">
      <c r="A7" s="15"/>
      <c r="B7" s="24">
        <v>
2021</v>
      </c>
      <c r="C7" s="24">
        <v>
80004</v>
      </c>
      <c r="D7" s="24">
        <v>
46</v>
      </c>
      <c r="E7" s="24">
        <v>
1</v>
      </c>
      <c r="F7" s="24">
        <v>
0</v>
      </c>
      <c r="G7" s="24">
        <v>
2</v>
      </c>
      <c r="H7" s="24" t="s">
        <v>
93</v>
      </c>
      <c r="I7" s="24" t="s">
        <v>
94</v>
      </c>
      <c r="J7" s="24" t="s">
        <v>
95</v>
      </c>
      <c r="K7" s="24" t="s">
        <v>
96</v>
      </c>
      <c r="L7" s="24" t="s">
        <v>
97</v>
      </c>
      <c r="M7" s="24" t="s">
        <v>
98</v>
      </c>
      <c r="N7" s="25" t="s">
        <v>
99</v>
      </c>
      <c r="O7" s="25">
        <v>
82.96</v>
      </c>
      <c r="P7" s="25">
        <v>
92.96</v>
      </c>
      <c r="Q7" s="25">
        <v>
0</v>
      </c>
      <c r="R7" s="25">
        <v>
2890377</v>
      </c>
      <c r="S7" s="25">
        <v>
6097.51</v>
      </c>
      <c r="T7" s="25">
        <v>
474.03</v>
      </c>
      <c r="U7" s="25">
        <v>
2284829</v>
      </c>
      <c r="V7" s="25">
        <v>
4117.87</v>
      </c>
      <c r="W7" s="25">
        <v>
554.86</v>
      </c>
      <c r="X7" s="25">
        <v>
119.66</v>
      </c>
      <c r="Y7" s="25">
        <v>
118.17</v>
      </c>
      <c r="Z7" s="25">
        <v>
118.25</v>
      </c>
      <c r="AA7" s="25">
        <v>
119.65</v>
      </c>
      <c r="AB7" s="25">
        <v>
117.78</v>
      </c>
      <c r="AC7" s="25">
        <v>
114.26</v>
      </c>
      <c r="AD7" s="25">
        <v>
112.98</v>
      </c>
      <c r="AE7" s="25">
        <v>
112.91</v>
      </c>
      <c r="AF7" s="25">
        <v>
111.13</v>
      </c>
      <c r="AG7" s="25">
        <v>
112.49</v>
      </c>
      <c r="AH7" s="25">
        <v>
112.49</v>
      </c>
      <c r="AI7" s="25">
        <v>
0</v>
      </c>
      <c r="AJ7" s="25">
        <v>
0</v>
      </c>
      <c r="AK7" s="25">
        <v>
0</v>
      </c>
      <c r="AL7" s="25">
        <v>
0</v>
      </c>
      <c r="AM7" s="25">
        <v>
0</v>
      </c>
      <c r="AN7" s="25">
        <v>
10.58</v>
      </c>
      <c r="AO7" s="25">
        <v>
10.49</v>
      </c>
      <c r="AP7" s="25">
        <v>
9.92</v>
      </c>
      <c r="AQ7" s="25">
        <v>
12.29</v>
      </c>
      <c r="AR7" s="25">
        <v>
8.77</v>
      </c>
      <c r="AS7" s="25">
        <v>
8.77</v>
      </c>
      <c r="AT7" s="25">
        <v>
304.95</v>
      </c>
      <c r="AU7" s="25">
        <v>
310.77999999999997</v>
      </c>
      <c r="AV7" s="25">
        <v>
287.18</v>
      </c>
      <c r="AW7" s="25">
        <v>
361.03</v>
      </c>
      <c r="AX7" s="25">
        <v>
396.54</v>
      </c>
      <c r="AY7" s="25">
        <v>
243.44</v>
      </c>
      <c r="AZ7" s="25">
        <v>
258.49</v>
      </c>
      <c r="BA7" s="25">
        <v>
271.10000000000002</v>
      </c>
      <c r="BB7" s="25">
        <v>
284.45</v>
      </c>
      <c r="BC7" s="25">
        <v>
309.23</v>
      </c>
      <c r="BD7" s="25">
        <v>
309.23</v>
      </c>
      <c r="BE7" s="25">
        <v>
298.8</v>
      </c>
      <c r="BF7" s="25">
        <v>
289.14999999999998</v>
      </c>
      <c r="BG7" s="25">
        <v>
285.82</v>
      </c>
      <c r="BH7" s="25">
        <v>
269.27</v>
      </c>
      <c r="BI7" s="25">
        <v>
251.59</v>
      </c>
      <c r="BJ7" s="25">
        <v>
303.26</v>
      </c>
      <c r="BK7" s="25">
        <v>
290.31</v>
      </c>
      <c r="BL7" s="25">
        <v>
272.95999999999998</v>
      </c>
      <c r="BM7" s="25">
        <v>
260.95999999999998</v>
      </c>
      <c r="BN7" s="25">
        <v>
240.07</v>
      </c>
      <c r="BO7" s="25">
        <v>
240.07</v>
      </c>
      <c r="BP7" s="25">
        <v>
120.6</v>
      </c>
      <c r="BQ7" s="25">
        <v>
119.17</v>
      </c>
      <c r="BR7" s="25">
        <v>
119.25</v>
      </c>
      <c r="BS7" s="25">
        <v>
120.55</v>
      </c>
      <c r="BT7" s="25">
        <v>
118.36</v>
      </c>
      <c r="BU7" s="25">
        <v>
114.14</v>
      </c>
      <c r="BV7" s="25">
        <v>
112.83</v>
      </c>
      <c r="BW7" s="25">
        <v>
112.84</v>
      </c>
      <c r="BX7" s="25">
        <v>
110.77</v>
      </c>
      <c r="BY7" s="25">
        <v>
112.35</v>
      </c>
      <c r="BZ7" s="25">
        <v>
112.35</v>
      </c>
      <c r="CA7" s="25">
        <v>
95.67</v>
      </c>
      <c r="CB7" s="25">
        <v>
96.31</v>
      </c>
      <c r="CC7" s="25">
        <v>
95.99</v>
      </c>
      <c r="CD7" s="25">
        <v>
94</v>
      </c>
      <c r="CE7" s="25">
        <v>
95.93</v>
      </c>
      <c r="CF7" s="25">
        <v>
73.03</v>
      </c>
      <c r="CG7" s="25">
        <v>
73.86</v>
      </c>
      <c r="CH7" s="25">
        <v>
73.849999999999994</v>
      </c>
      <c r="CI7" s="25">
        <v>
73.180000000000007</v>
      </c>
      <c r="CJ7" s="25">
        <v>
73.05</v>
      </c>
      <c r="CK7" s="25">
        <v>
73.05</v>
      </c>
      <c r="CL7" s="25">
        <v>
66.849999999999994</v>
      </c>
      <c r="CM7" s="25">
        <v>
67.56</v>
      </c>
      <c r="CN7" s="25">
        <v>
67.39</v>
      </c>
      <c r="CO7" s="25">
        <v>
69.02</v>
      </c>
      <c r="CP7" s="31">
        <v>
68.22</v>
      </c>
      <c r="CQ7" s="25">
        <v>
62.19</v>
      </c>
      <c r="CR7" s="25">
        <v>
61.77</v>
      </c>
      <c r="CS7" s="25">
        <v>
61.69</v>
      </c>
      <c r="CT7" s="25">
        <v>
62.26</v>
      </c>
      <c r="CU7" s="25">
        <v>
62.22</v>
      </c>
      <c r="CV7" s="25">
        <v>
62.22</v>
      </c>
      <c r="CW7" s="25">
        <v>
98.32</v>
      </c>
      <c r="CX7" s="25">
        <v>
98.24</v>
      </c>
      <c r="CY7" s="25">
        <v>
98.53</v>
      </c>
      <c r="CZ7" s="25">
        <v>
98.23</v>
      </c>
      <c r="DA7" s="25">
        <v>
98.8</v>
      </c>
      <c r="DB7" s="25">
        <v>
100.05</v>
      </c>
      <c r="DC7" s="25">
        <v>
100.08</v>
      </c>
      <c r="DD7" s="25">
        <v>
100</v>
      </c>
      <c r="DE7" s="25">
        <v>
100.16</v>
      </c>
      <c r="DF7" s="25">
        <v>
100.28</v>
      </c>
      <c r="DG7" s="25">
        <v>
100.28</v>
      </c>
      <c r="DH7" s="25">
        <v>
52.47</v>
      </c>
      <c r="DI7" s="25">
        <v>
53.66</v>
      </c>
      <c r="DJ7" s="25">
        <v>
53.75</v>
      </c>
      <c r="DK7" s="25">
        <v>
55.44</v>
      </c>
      <c r="DL7" s="25">
        <v>
56.33</v>
      </c>
      <c r="DM7" s="25">
        <v>
54.73</v>
      </c>
      <c r="DN7" s="25">
        <v>
55.77</v>
      </c>
      <c r="DO7" s="25">
        <v>
56.48</v>
      </c>
      <c r="DP7" s="25">
        <v>
57.5</v>
      </c>
      <c r="DQ7" s="25">
        <v>
58.52</v>
      </c>
      <c r="DR7" s="25">
        <v>
58.52</v>
      </c>
      <c r="DS7" s="25">
        <v>
6.72</v>
      </c>
      <c r="DT7" s="25">
        <v>
6.89</v>
      </c>
      <c r="DU7" s="25">
        <v>
8.32</v>
      </c>
      <c r="DV7" s="25">
        <v>
11.26</v>
      </c>
      <c r="DW7" s="25">
        <v>
14.4</v>
      </c>
      <c r="DX7" s="25">
        <v>
22.46</v>
      </c>
      <c r="DY7" s="25">
        <v>
25.84</v>
      </c>
      <c r="DZ7" s="25">
        <v>
27.61</v>
      </c>
      <c r="EA7" s="25">
        <v>
30.3</v>
      </c>
      <c r="EB7" s="25">
        <v>
31.74</v>
      </c>
      <c r="EC7" s="25">
        <v>
31.74</v>
      </c>
      <c r="ED7" s="25">
        <v>
0</v>
      </c>
      <c r="EE7" s="25">
        <v>
0</v>
      </c>
      <c r="EF7" s="25">
        <v>
0</v>
      </c>
      <c r="EG7" s="25">
        <v>
0.01</v>
      </c>
      <c r="EH7" s="25">
        <v>
0</v>
      </c>
      <c r="EI7" s="25">
        <v>
0.27</v>
      </c>
      <c r="EJ7" s="25">
        <v>
0.24</v>
      </c>
      <c r="EK7" s="25">
        <v>
0.2</v>
      </c>
      <c r="EL7" s="25">
        <v>
0.32</v>
      </c>
      <c r="EM7" s="25">
        <v>
0.28000000000000003</v>
      </c>
      <c r="EN7" s="25">
        <v>
0.28000000000000003</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
100</v>
      </c>
      <c r="C9" s="28" t="s">
        <v>
101</v>
      </c>
      <c r="D9" s="28" t="s">
        <v>
102</v>
      </c>
      <c r="E9" s="28" t="s">
        <v>
103</v>
      </c>
      <c r="F9" s="28" t="s">
        <v>
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
44</v>
      </c>
      <c r="B10" s="29">
        <f t="shared" ref="B10:C10" si="15">
DATEVALUE($B7+12-B11&amp;"/1/"&amp;B12)</f>
        <v>
47119</v>
      </c>
      <c r="C10" s="29">
        <f t="shared" si="15"/>
        <v>
47484</v>
      </c>
      <c r="D10" s="30">
        <f>
DATEVALUE($B7+12-D11&amp;"/1/"&amp;D12)</f>
        <v>
47849</v>
      </c>
      <c r="E10" s="30">
        <f>
DATEVALUE($B7+12-E11&amp;"/1/"&amp;E12)</f>
        <v>
48215</v>
      </c>
      <c r="F10" s="30">
        <f>
DATEVALUE($B7+12-F11&amp;"/1/"&amp;F12)</f>
        <v>
48582</v>
      </c>
    </row>
    <row r="11" spans="1:144" x14ac:dyDescent="0.15">
      <c r="B11">
        <v>
4</v>
      </c>
      <c r="C11">
        <v>
3</v>
      </c>
      <c r="D11">
        <v>
2</v>
      </c>
      <c r="E11">
        <v>
1</v>
      </c>
      <c r="F11">
        <v>
0</v>
      </c>
      <c r="G11" t="s">
        <v>
105</v>
      </c>
    </row>
    <row r="12" spans="1:144" x14ac:dyDescent="0.15">
      <c r="B12">
        <v>
1</v>
      </c>
      <c r="C12">
        <v>
1</v>
      </c>
      <c r="D12">
        <v>
1</v>
      </c>
      <c r="E12">
        <v>
2</v>
      </c>
      <c r="F12">
        <v>
3</v>
      </c>
      <c r="G12" t="s">
        <v>
106</v>
      </c>
    </row>
    <row r="13" spans="1:144" x14ac:dyDescent="0.15">
      <c r="B13" t="s">
        <v>
107</v>
      </c>
      <c r="C13" t="s">
        <v>
108</v>
      </c>
      <c r="D13" t="s">
        <v>
109</v>
      </c>
      <c r="E13" t="s">
        <v>
109</v>
      </c>
      <c r="F13" t="s">
        <v>
110</v>
      </c>
      <c r="G13" t="s">
        <v>
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茨城県企業局</cp:lastModifiedBy>
  <dcterms:created xsi:type="dcterms:W3CDTF">2022-12-01T00:54:25Z</dcterms:created>
  <dcterms:modified xsi:type="dcterms:W3CDTF">2023-01-24T05:02:51Z</dcterms:modified>
  <cp:category/>
</cp:coreProperties>
</file>