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調査】\R04調査\R05.01.05 【総務省】経営比較分析表の作成\4 施行\"/>
    </mc:Choice>
  </mc:AlternateContent>
  <workbookProtection workbookAlgorithmName="SHA-512" workbookHashValue="wYwdcMEnkxCeoFgv4HIZN9zelTfcJ9BUSG/wNHTDlxZg1gBvU/7cz2/77XvkepJYRJikqeuV6KssIyq+S9Y96Q==" workbookSaltValue="6kShIUSptSy0C3IjZ+Lo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<sst xmlns="http://schemas.openxmlformats.org/spreadsheetml/2006/main" count="253" uniqueCount="115">
  <si>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</si>
  <si>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</si>
  <si>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</si>
  <si>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</si>
  <si>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</si>
  <si>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</si>
  <si>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</si>
  <si>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</si>
  <si>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</si>
  <si>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</si>
  <si>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</si>
  <si>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</si>
  <si>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</si>
  <si>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</si>
  <si>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</si>
  <si>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</si>
  <si>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</si>
  <si>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</si>
  <si>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</si>
  <si>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</si>
  <si>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</si>
  <si>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</si>
  <si>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</si>
  <si>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</si>
  <si>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</si>
  <si>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</si>
  <si>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</si>
  <si>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</si>
  <si>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</si>
  <si>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</si>
  <si>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</si>
  <si>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</si>
  <si>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</si>
  <si>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</si>
  <si>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</si>
  <si>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</si>
  <si>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</si>
  <si>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</si>
  <si>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</si>
  <si>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</si>
  <si>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</si>
  <si>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</si>
  <si>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</si>
  <si>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</si>
  <si>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</si>
  <si>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</si>
  <si>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</si>
  <si>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</si>
  <si>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</si>
  <si>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</si>
  <si>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</si>
  <si>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</si>
  <si>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</si>
  <si>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</si>
  <si>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</si>
  <si>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</si>
  <si>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</si>
  <si>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</si>
  <si>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</si>
  <si>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</si>
  <si>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</si>
  <si>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</si>
  <si>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</si>
  <si>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</si>
  <si>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</si>
  <si>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</si>
  <si>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</si>
  <si>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</si>
  <si>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</si>
  <si>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</si>
  <si>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</si>
  <si>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</si>
  <si>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</si>
  <si>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</si>
  <si>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</si>
  <si>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</si>
  <si>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</si>
  <si>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</si>
  <si>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</si>
  <si>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</si>
  <si>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</si>
  <si>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</si>
  <si>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</si>
  <si>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</si>
  <si>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</si>
  <si>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</si>
  <si>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</si>
  <si>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</si>
  <si>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</si>
  <si>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</si>
  <si>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</si>
  <si>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</si>
  <si>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</si>
  <si>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</si>
  <si>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</si>
  <si>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</si>
  <si>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</si>
  <si>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</si>
  <si>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</si>
  <si>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</si>
  <si>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</si>
  <si>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</si>
  <si>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</si>
  <si>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</si>
  <si>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</si>
  <si>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</si>
  <si>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</si>
  <si>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</si>
  <si>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</si>
  <si>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</si>
  <si>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</si>
  <si>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</si>
  <si>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経営状況は良好であるが、供用開始から50年以上経過し、老朽化対策として処理場の全面的な再構築を含めた検討が迫られている。
　また、各地域のコンビナート間の競争激化や、コロナに伴う企業の生産活動の変化などにより、今後の経営状況に影響を及ぼすことが懸念される。
　このため、ストックマネジメント計画により、計画的に改築・更新を図っていくとともに、一層の経営の効率化に努めていく必要がある。</t>
    <rPh sb="22" eb="24">
      <t>イジョウ</t>
    </rPh>
    <phoneticPr fontId="4"/>
  </si>
  <si>
    <t>①経常収支比率・②累積欠損金比率
　経常収支比率は100%超の水準で推移し、累積欠損金も発生していないため、経営は健全な状況である。
③流動比率
　100%超の水準で、当面の支払能力に問題はない。
④企業債残高対事業規模比率
　令和３年度に借入を再開したが、既借入分については返済計画に基づき着実に返済したため、企業債残高は減少し、平均を下回っている。
⑤経費回収率
　100％の水準で推移し、健全な状況である。
⑥汚水処理原価
　企業の生産活動の状況により、汚水量の増減はあるが、平均を下回っている。</t>
    <rPh sb="54" eb="56">
      <t>ケイエイ</t>
    </rPh>
    <rPh sb="114" eb="116">
      <t>レイワ</t>
    </rPh>
    <rPh sb="117" eb="119">
      <t>ネンド</t>
    </rPh>
    <rPh sb="123" eb="125">
      <t>サイカイ</t>
    </rPh>
    <rPh sb="129" eb="130">
      <t>スデ</t>
    </rPh>
    <rPh sb="130" eb="131">
      <t>カ</t>
    </rPh>
    <rPh sb="131" eb="132">
      <t>イ</t>
    </rPh>
    <rPh sb="132" eb="133">
      <t>ブン</t>
    </rPh>
    <rPh sb="166" eb="168">
      <t>ヘイキン</t>
    </rPh>
    <rPh sb="169" eb="171">
      <t>シタマワ</t>
    </rPh>
    <rPh sb="216" eb="218">
      <t>キギョウ</t>
    </rPh>
    <rPh sb="219" eb="223">
      <t>セイサンカツドウ</t>
    </rPh>
    <rPh sb="224" eb="226">
      <t>ジョウキョウ</t>
    </rPh>
    <rPh sb="230" eb="233">
      <t>オスイリョウ</t>
    </rPh>
    <rPh sb="234" eb="236">
      <t>ゾウゲン</t>
    </rPh>
    <rPh sb="241" eb="243">
      <t>ヘイキン</t>
    </rPh>
    <rPh sb="244" eb="246">
      <t>シタマワ</t>
    </rPh>
    <phoneticPr fontId="4"/>
  </si>
  <si>
    <t>　①有形固定資産償却率は60%超の水準で平均値を上回っており、法定耐用年数の上限に徐々に近づき、供用開始から50年以上経過し、管渠や施設の老朽化により、劣化が著しい状況である。
　②管渠老朽化率及び③管渠改善率についても、法定耐用年数を超えて供用している管渠が増加している。
　このため、ストックマネジメント計画により、計画的に改築・更新を行い、老朽化対策を行っていく。</t>
    <rPh sb="20" eb="23">
      <t>ヘイキンチ</t>
    </rPh>
    <rPh sb="24" eb="26">
      <t>ウワマワ</t>
    </rPh>
    <rPh sb="57" eb="59">
      <t>イジョウ</t>
    </rPh>
    <rPh sb="127" eb="129">
      <t>カンキョ</t>
    </rPh>
    <rPh sb="130" eb="13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</si>
</sst>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24"/>
      <name val="ＭＳ ゴシック"/>
      <family val="3"/>
      <charset val="128"/>
    </font>
    <font>
      <b/>
      <sz val="14"/>
      <name val="ＭＳ ゴシック"/>
      <family val="3"/>
      <charset val="128"/>
    </font>
    <font>
      <sz val="11"/>
      <name val="ＭＳ Ｐゴシック"/>
      <family val="2"/>
      <charset val="128"/>
    </font>
    <font>
      <b/>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0" fillId="0" borderId="0" xfId="0" applyFont="1">
      <alignment vertical="center"/>
    </xf>
    <xf numFmtId="0" fontId="11"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5" fillId="0" borderId="0" xfId="0" applyFont="1">
      <alignment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9" xfId="0" applyFont="1" applyBorder="1" applyAlignment="1">
      <alignment horizontal="left" vertical="center"/>
    </xf>
    <xf numFmtId="0" fontId="14" fillId="0" borderId="0" xfId="0" applyFont="1" applyAlignment="1">
      <alignment horizontal="left"/>
    </xf>
    <xf numFmtId="0" fontId="14" fillId="0" borderId="1" xfId="0" applyFont="1" applyBorder="1" applyAlignment="1">
      <alignment horizontal="left"/>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2" fillId="0" borderId="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formatCode="#,##0.00;&quot;△&quot;#,##0.00;&quot;-&quot;">
                  <c:v>0.14000000000000001</c:v>
                </c:pt>
                <c:pt idx="3" formatCode="#,##0.00;&quot;△&quot;#,##0.00;&quot;-&quot;">
                  <c:v>1.4</c:v>
                </c:pt>
                <c:pt idx="4" formatCode="#,##0.00;&quot;△&quot;#,##0.00;&quot;-&quot;">
                  <c:v>2.86</c:v>
                </c:pt>
              </c:numCache>
            </c:numRef>
          </c:val>
          <c:extLst>
            <c:ext xmlns:c16="http://schemas.microsoft.com/office/drawing/2014/chart" uri="{C3380CC4-5D6E-409C-BE32-E72D297353CC}">
              <c16:uniqueId val="{00000000-679A-43C6-BAC9-598962492E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0.3</c:v>
                </c:pt>
                <c:pt idx="3">
                  <c:v>0.17</c:v>
                </c:pt>
                <c:pt idx="4">
                  <c:v>0.34</c:v>
                </c:pt>
              </c:numCache>
            </c:numRef>
          </c:val>
          <c:smooth val="0"/>
          <c:extLst>
            <c:ext xmlns:c16="http://schemas.microsoft.com/office/drawing/2014/chart" uri="{C3380CC4-5D6E-409C-BE32-E72D297353CC}">
              <c16:uniqueId val="{00000001-679A-43C6-BAC9-598962492E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116.86</c:v>
                </c:pt>
                <c:pt idx="2">
                  <c:v>117.07</c:v>
                </c:pt>
                <c:pt idx="3">
                  <c:v>107.05</c:v>
                </c:pt>
                <c:pt idx="4">
                  <c:v>110.06</c:v>
                </c:pt>
              </c:numCache>
            </c:numRef>
          </c:val>
          <c:extLst>
            <c:ext xmlns:c16="http://schemas.microsoft.com/office/drawing/2014/chart" uri="{C3380CC4-5D6E-409C-BE32-E72D297353CC}">
              <c16:uniqueId val="{00000000-11FA-4DC3-B183-7C771642BF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118.49</c:v>
                </c:pt>
                <c:pt idx="2">
                  <c:v>117.78</c:v>
                </c:pt>
                <c:pt idx="3">
                  <c:v>103.11</c:v>
                </c:pt>
                <c:pt idx="4">
                  <c:v>103.62</c:v>
                </c:pt>
              </c:numCache>
            </c:numRef>
          </c:val>
          <c:smooth val="0"/>
          <c:extLst>
            <c:ext xmlns:c16="http://schemas.microsoft.com/office/drawing/2014/chart" uri="{C3380CC4-5D6E-409C-BE32-E72D297353CC}">
              <c16:uniqueId val="{00000001-11FA-4DC3-B183-7C771642BF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60.59</c:v>
                </c:pt>
                <c:pt idx="2">
                  <c:v>62.2</c:v>
                </c:pt>
                <c:pt idx="3">
                  <c:v>61.4</c:v>
                </c:pt>
                <c:pt idx="4">
                  <c:v>62.36</c:v>
                </c:pt>
              </c:numCache>
            </c:numRef>
          </c:val>
          <c:extLst>
            <c:ext xmlns:c16="http://schemas.microsoft.com/office/drawing/2014/chart" uri="{C3380CC4-5D6E-409C-BE32-E72D297353CC}">
              <c16:uniqueId val="{00000000-1F85-46F7-A5D6-B5D9CE9DAB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55.83</c:v>
                </c:pt>
                <c:pt idx="2">
                  <c:v>56.82</c:v>
                </c:pt>
                <c:pt idx="3">
                  <c:v>47.04</c:v>
                </c:pt>
                <c:pt idx="4">
                  <c:v>48.77</c:v>
                </c:pt>
              </c:numCache>
            </c:numRef>
          </c:val>
          <c:smooth val="0"/>
          <c:extLst>
            <c:ext xmlns:c16="http://schemas.microsoft.com/office/drawing/2014/chart" uri="{C3380CC4-5D6E-409C-BE32-E72D297353CC}">
              <c16:uniqueId val="{00000001-1F85-46F7-A5D6-B5D9CE9DAB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formatCode="#,##0.00;&quot;△&quot;#,##0.00;&quot;-&quot;">
                  <c:v>18.45</c:v>
                </c:pt>
                <c:pt idx="3" formatCode="#,##0.00;&quot;△&quot;#,##0.00;&quot;-&quot;">
                  <c:v>37.020000000000003</c:v>
                </c:pt>
                <c:pt idx="4" formatCode="#,##0.00;&quot;△&quot;#,##0.00;&quot;-&quot;">
                  <c:v>42.38</c:v>
                </c:pt>
              </c:numCache>
            </c:numRef>
          </c:val>
          <c:extLst>
            <c:ext xmlns:c16="http://schemas.microsoft.com/office/drawing/2014/chart" uri="{C3380CC4-5D6E-409C-BE32-E72D297353CC}">
              <c16:uniqueId val="{00000000-F50F-4FB7-BFEE-BA85C9A348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6.92</c:v>
                </c:pt>
                <c:pt idx="3" formatCode="#,##0.00;&quot;△&quot;#,##0.00;&quot;-&quot;">
                  <c:v>4.4400000000000004</c:v>
                </c:pt>
                <c:pt idx="4" formatCode="#,##0.00;&quot;△&quot;#,##0.00;&quot;-&quot;">
                  <c:v>5.51</c:v>
                </c:pt>
              </c:numCache>
            </c:numRef>
          </c:val>
          <c:smooth val="0"/>
          <c:extLst>
            <c:ext xmlns:c16="http://schemas.microsoft.com/office/drawing/2014/chart" uri="{C3380CC4-5D6E-409C-BE32-E72D297353CC}">
              <c16:uniqueId val="{00000001-F50F-4FB7-BFEE-BA85C9A348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C4-4E61-8875-2AD953CEC2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0.55000000000000004</c:v>
                </c:pt>
                <c:pt idx="2">
                  <c:v>0.67</c:v>
                </c:pt>
                <c:pt idx="3">
                  <c:v>270.95</c:v>
                </c:pt>
                <c:pt idx="4">
                  <c:v>260.23</c:v>
                </c:pt>
              </c:numCache>
            </c:numRef>
          </c:val>
          <c:smooth val="0"/>
          <c:extLst>
            <c:ext xmlns:c16="http://schemas.microsoft.com/office/drawing/2014/chart" uri="{C3380CC4-5D6E-409C-BE32-E72D297353CC}">
              <c16:uniqueId val="{00000001-8EC4-4E61-8875-2AD953CEC2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623.48</c:v>
                </c:pt>
                <c:pt idx="2">
                  <c:v>563.57000000000005</c:v>
                </c:pt>
                <c:pt idx="3">
                  <c:v>405.58</c:v>
                </c:pt>
                <c:pt idx="4">
                  <c:v>450.57</c:v>
                </c:pt>
              </c:numCache>
            </c:numRef>
          </c:val>
          <c:extLst>
            <c:ext xmlns:c16="http://schemas.microsoft.com/office/drawing/2014/chart" uri="{C3380CC4-5D6E-409C-BE32-E72D297353CC}">
              <c16:uniqueId val="{00000000-358A-43B6-872E-92242C10D8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611.66</c:v>
                </c:pt>
                <c:pt idx="2">
                  <c:v>574.59</c:v>
                </c:pt>
                <c:pt idx="3">
                  <c:v>333.87</c:v>
                </c:pt>
                <c:pt idx="4">
                  <c:v>274.66000000000003</c:v>
                </c:pt>
              </c:numCache>
            </c:numRef>
          </c:val>
          <c:smooth val="0"/>
          <c:extLst>
            <c:ext xmlns:c16="http://schemas.microsoft.com/office/drawing/2014/chart" uri="{C3380CC4-5D6E-409C-BE32-E72D297353CC}">
              <c16:uniqueId val="{00000001-358A-43B6-872E-92242C10D8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139.15</c:v>
                </c:pt>
                <c:pt idx="2">
                  <c:v>125.18</c:v>
                </c:pt>
                <c:pt idx="3">
                  <c:v>122.63</c:v>
                </c:pt>
                <c:pt idx="4">
                  <c:v>105.23</c:v>
                </c:pt>
              </c:numCache>
            </c:numRef>
          </c:val>
          <c:extLst>
            <c:ext xmlns:c16="http://schemas.microsoft.com/office/drawing/2014/chart" uri="{C3380CC4-5D6E-409C-BE32-E72D297353CC}">
              <c16:uniqueId val="{00000000-2DC6-4867-B633-1CE80CD850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119.35</c:v>
                </c:pt>
                <c:pt idx="2">
                  <c:v>114.02</c:v>
                </c:pt>
                <c:pt idx="3">
                  <c:v>185.86</c:v>
                </c:pt>
                <c:pt idx="4">
                  <c:v>184.67</c:v>
                </c:pt>
              </c:numCache>
            </c:numRef>
          </c:val>
          <c:smooth val="0"/>
          <c:extLst>
            <c:ext xmlns:c16="http://schemas.microsoft.com/office/drawing/2014/chart" uri="{C3380CC4-5D6E-409C-BE32-E72D297353CC}">
              <c16:uniqueId val="{00000001-2DC6-4867-B633-1CE80CD850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120.72</c:v>
                </c:pt>
                <c:pt idx="2">
                  <c:v>120.56</c:v>
                </c:pt>
                <c:pt idx="3">
                  <c:v>108.03</c:v>
                </c:pt>
                <c:pt idx="4">
                  <c:v>111.69</c:v>
                </c:pt>
              </c:numCache>
            </c:numRef>
          </c:val>
          <c:extLst>
            <c:ext xmlns:c16="http://schemas.microsoft.com/office/drawing/2014/chart" uri="{C3380CC4-5D6E-409C-BE32-E72D297353CC}">
              <c16:uniqueId val="{00000000-CB8B-4461-A075-19FDF17D4E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117.7</c:v>
                </c:pt>
                <c:pt idx="2">
                  <c:v>117.91</c:v>
                </c:pt>
                <c:pt idx="3">
                  <c:v>92.2</c:v>
                </c:pt>
                <c:pt idx="4">
                  <c:v>91.68</c:v>
                </c:pt>
              </c:numCache>
            </c:numRef>
          </c:val>
          <c:smooth val="0"/>
          <c:extLst>
            <c:ext xmlns:c16="http://schemas.microsoft.com/office/drawing/2014/chart" uri="{C3380CC4-5D6E-409C-BE32-E72D297353CC}">
              <c16:uniqueId val="{00000001-CB8B-4461-A075-19FDF17D4E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51.68</c:v>
                </c:pt>
                <c:pt idx="2">
                  <c:v>51.23</c:v>
                </c:pt>
                <c:pt idx="3">
                  <c:v>55.83</c:v>
                </c:pt>
                <c:pt idx="4">
                  <c:v>54.43</c:v>
                </c:pt>
              </c:numCache>
            </c:numRef>
          </c:val>
          <c:extLst>
            <c:ext xmlns:c16="http://schemas.microsoft.com/office/drawing/2014/chart" uri="{C3380CC4-5D6E-409C-BE32-E72D297353CC}">
              <c16:uniqueId val="{00000000-9A03-403D-9798-C9571C67B8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57.92</c:v>
                </c:pt>
                <c:pt idx="2">
                  <c:v>56.8</c:v>
                </c:pt>
                <c:pt idx="3">
                  <c:v>75.41</c:v>
                </c:pt>
                <c:pt idx="4">
                  <c:v>75.709999999999994</c:v>
                </c:pt>
              </c:numCache>
            </c:numRef>
          </c:val>
          <c:smooth val="0"/>
          <c:extLst>
            <c:ext xmlns:c16="http://schemas.microsoft.com/office/drawing/2014/chart" uri="{C3380CC4-5D6E-409C-BE32-E72D297353CC}">
              <c16:uniqueId val="{00000001-9A03-403D-9798-C9571C67B8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644-4014-88EC-AC7CEE98AF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9.5</c:v>
                </c:pt>
                <c:pt idx="2">
                  <c:v>8.93</c:v>
                </c:pt>
                <c:pt idx="3">
                  <c:v>12.46</c:v>
                </c:pt>
                <c:pt idx="4">
                  <c:v>12.6</c:v>
                </c:pt>
              </c:numCache>
            </c:numRef>
          </c:val>
          <c:smooth val="0"/>
          <c:extLst>
            <c:ext xmlns:c16="http://schemas.microsoft.com/office/drawing/2014/chart" uri="{C3380CC4-5D6E-409C-BE32-E72D297353CC}">
              <c16:uniqueId val="{00000001-0644-4014-88EC-AC7CEE98AF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44-4BD3-936D-991B595074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0.53</c:v>
                </c:pt>
                <c:pt idx="2">
                  <c:v>0.54</c:v>
                </c:pt>
                <c:pt idx="3">
                  <c:v>0.52</c:v>
                </c:pt>
                <c:pt idx="4">
                  <c:v>0.66</c:v>
                </c:pt>
              </c:numCache>
            </c:numRef>
          </c:val>
          <c:smooth val="0"/>
          <c:extLst>
            <c:ext xmlns:c16="http://schemas.microsoft.com/office/drawing/2014/chart" uri="{C3380CC4-5D6E-409C-BE32-E72D297353CC}">
              <c16:uniqueId val="{00000001-4944-4BD3-936D-991B595074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1" zoomScale="110" zoomScaleNormal="110" workbookViewId="0">
      <selection activeCell="BL11" sqref="BL11:BZ13"/>
    </sheetView>
  </sheetViews>
  <sheetFormatPr defaultColWidth="2.625" defaultRowHeight="13.5" x14ac:dyDescent="0.15"/>
  <cols>
    <col min="1" max="1" width="2.625" customWidth="1"/>
    <col min="2" max="62" width="3.75" customWidth="1"/>
    <col min="63" max="63" width="2.625" customWidth="1"/>
    <col min="64" max="78" width="3.125" style="56"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51"/>
      <c r="BM1" s="51"/>
      <c r="BN1" s="51"/>
      <c r="BO1" s="51"/>
      <c r="BP1" s="51"/>
      <c r="BQ1" s="51"/>
      <c r="BR1" s="51"/>
      <c r="BS1" s="51"/>
      <c r="BT1" s="51"/>
      <c r="BU1" s="51"/>
      <c r="BV1" s="51"/>
      <c r="BW1" s="51"/>
      <c r="BX1" s="51"/>
      <c r="BY1" s="51"/>
      <c r="BZ1" s="51"/>
    </row>
    <row r="2" spans="1:78" ht="9.75" customHeight="1" x14ac:dyDescent="0.15">
      <c r="A2" s="2"/>
      <c r="B2" s="41" t="s">
        <v>
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52"/>
      <c r="BM5" s="52"/>
      <c r="BN5" s="52"/>
      <c r="BO5" s="52"/>
      <c r="BP5" s="52"/>
      <c r="BQ5" s="52"/>
      <c r="BR5" s="52"/>
      <c r="BS5" s="52"/>
      <c r="BT5" s="52"/>
      <c r="BU5" s="52"/>
      <c r="BV5" s="52"/>
      <c r="BW5" s="52"/>
      <c r="BX5" s="52"/>
      <c r="BY5" s="52"/>
      <c r="BZ5" s="52"/>
    </row>
    <row r="6" spans="1:78" ht="18.75" customHeight="1" x14ac:dyDescent="0.15">
      <c r="A6" s="2"/>
      <c r="B6" s="42" t="str">
        <f>
データ!H6</f>
        <v>
茨城県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52"/>
      <c r="BM6" s="52"/>
      <c r="BN6" s="52"/>
      <c r="BO6" s="52"/>
      <c r="BP6" s="52"/>
      <c r="BQ6" s="52"/>
      <c r="BR6" s="52"/>
      <c r="BS6" s="52"/>
      <c r="BT6" s="52"/>
      <c r="BU6" s="52"/>
      <c r="BV6" s="52"/>
      <c r="BW6" s="52"/>
      <c r="BX6" s="52"/>
      <c r="BY6" s="52"/>
      <c r="BZ6" s="52"/>
    </row>
    <row r="7" spans="1:78" ht="18.75" customHeight="1" x14ac:dyDescent="0.15">
      <c r="A7" s="2"/>
      <c r="B7" s="35" t="s">
        <v>
1</v>
      </c>
      <c r="C7" s="35"/>
      <c r="D7" s="35"/>
      <c r="E7" s="35"/>
      <c r="F7" s="35"/>
      <c r="G7" s="35"/>
      <c r="H7" s="35"/>
      <c r="I7" s="35" t="s">
        <v>
2</v>
      </c>
      <c r="J7" s="35"/>
      <c r="K7" s="35"/>
      <c r="L7" s="35"/>
      <c r="M7" s="35"/>
      <c r="N7" s="35"/>
      <c r="O7" s="35"/>
      <c r="P7" s="35" t="s">
        <v>
3</v>
      </c>
      <c r="Q7" s="35"/>
      <c r="R7" s="35"/>
      <c r="S7" s="35"/>
      <c r="T7" s="35"/>
      <c r="U7" s="35"/>
      <c r="V7" s="35"/>
      <c r="W7" s="35" t="s">
        <v>
4</v>
      </c>
      <c r="X7" s="35"/>
      <c r="Y7" s="35"/>
      <c r="Z7" s="35"/>
      <c r="AA7" s="35"/>
      <c r="AB7" s="35"/>
      <c r="AC7" s="35"/>
      <c r="AD7" s="35" t="s">
        <v>
5</v>
      </c>
      <c r="AE7" s="35"/>
      <c r="AF7" s="35"/>
      <c r="AG7" s="35"/>
      <c r="AH7" s="35"/>
      <c r="AI7" s="35"/>
      <c r="AJ7" s="35"/>
      <c r="AK7" s="3"/>
      <c r="AL7" s="35" t="s">
        <v>
6</v>
      </c>
      <c r="AM7" s="35"/>
      <c r="AN7" s="35"/>
      <c r="AO7" s="35"/>
      <c r="AP7" s="35"/>
      <c r="AQ7" s="35"/>
      <c r="AR7" s="35"/>
      <c r="AS7" s="35"/>
      <c r="AT7" s="35" t="s">
        <v>
7</v>
      </c>
      <c r="AU7" s="35"/>
      <c r="AV7" s="35"/>
      <c r="AW7" s="35"/>
      <c r="AX7" s="35"/>
      <c r="AY7" s="35"/>
      <c r="AZ7" s="35"/>
      <c r="BA7" s="35"/>
      <c r="BB7" s="35" t="s">
        <v>
8</v>
      </c>
      <c r="BC7" s="35"/>
      <c r="BD7" s="35"/>
      <c r="BE7" s="35"/>
      <c r="BF7" s="35"/>
      <c r="BG7" s="35"/>
      <c r="BH7" s="35"/>
      <c r="BI7" s="35"/>
      <c r="BJ7" s="3"/>
      <c r="BK7" s="3"/>
      <c r="BL7" s="53" t="s">
        <v>
9</v>
      </c>
      <c r="BM7" s="54"/>
      <c r="BN7" s="54"/>
      <c r="BO7" s="54"/>
      <c r="BP7" s="54"/>
      <c r="BQ7" s="54"/>
      <c r="BR7" s="54"/>
      <c r="BS7" s="54"/>
      <c r="BT7" s="54"/>
      <c r="BU7" s="54"/>
      <c r="BV7" s="54"/>
      <c r="BW7" s="54"/>
      <c r="BX7" s="54"/>
      <c r="BY7" s="55"/>
    </row>
    <row r="8" spans="1:78" ht="18.75" customHeight="1" x14ac:dyDescent="0.15">
      <c r="A8" s="2"/>
      <c r="B8" s="39" t="str">
        <f>
データ!I6</f>
        <v>
法適用</v>
      </c>
      <c r="C8" s="39"/>
      <c r="D8" s="39"/>
      <c r="E8" s="39"/>
      <c r="F8" s="39"/>
      <c r="G8" s="39"/>
      <c r="H8" s="39"/>
      <c r="I8" s="39" t="str">
        <f>
データ!J6</f>
        <v>
下水道事業</v>
      </c>
      <c r="J8" s="39"/>
      <c r="K8" s="39"/>
      <c r="L8" s="39"/>
      <c r="M8" s="39"/>
      <c r="N8" s="39"/>
      <c r="O8" s="39"/>
      <c r="P8" s="39" t="str">
        <f>
データ!K6</f>
        <v>
特定公共下水道</v>
      </c>
      <c r="Q8" s="39"/>
      <c r="R8" s="39"/>
      <c r="S8" s="39"/>
      <c r="T8" s="39"/>
      <c r="U8" s="39"/>
      <c r="V8" s="39"/>
      <c r="W8" s="39" t="str">
        <f>
データ!L6</f>
        <v>
-</v>
      </c>
      <c r="X8" s="39"/>
      <c r="Y8" s="39"/>
      <c r="Z8" s="39"/>
      <c r="AA8" s="39"/>
      <c r="AB8" s="39"/>
      <c r="AC8" s="39"/>
      <c r="AD8" s="40" t="str">
        <f>
データ!$M$6</f>
        <v>
非設置</v>
      </c>
      <c r="AE8" s="40"/>
      <c r="AF8" s="40"/>
      <c r="AG8" s="40"/>
      <c r="AH8" s="40"/>
      <c r="AI8" s="40"/>
      <c r="AJ8" s="40"/>
      <c r="AK8" s="3"/>
      <c r="AL8" s="34">
        <f>
データ!S6</f>
        <v>
2890377</v>
      </c>
      <c r="AM8" s="34"/>
      <c r="AN8" s="34"/>
      <c r="AO8" s="34"/>
      <c r="AP8" s="34"/>
      <c r="AQ8" s="34"/>
      <c r="AR8" s="34"/>
      <c r="AS8" s="34"/>
      <c r="AT8" s="33">
        <f>
データ!T6</f>
        <v>
6097.51</v>
      </c>
      <c r="AU8" s="33"/>
      <c r="AV8" s="33"/>
      <c r="AW8" s="33"/>
      <c r="AX8" s="33"/>
      <c r="AY8" s="33"/>
      <c r="AZ8" s="33"/>
      <c r="BA8" s="33"/>
      <c r="BB8" s="33">
        <f>
データ!U6</f>
        <v>
474.03</v>
      </c>
      <c r="BC8" s="33"/>
      <c r="BD8" s="33"/>
      <c r="BE8" s="33"/>
      <c r="BF8" s="33"/>
      <c r="BG8" s="33"/>
      <c r="BH8" s="33"/>
      <c r="BI8" s="33"/>
      <c r="BJ8" s="3"/>
      <c r="BK8" s="3"/>
      <c r="BL8" s="57" t="s">
        <v>
10</v>
      </c>
      <c r="BM8" s="58"/>
      <c r="BN8" s="59" t="s">
        <v>
11</v>
      </c>
      <c r="BO8" s="59"/>
      <c r="BP8" s="59"/>
      <c r="BQ8" s="59"/>
      <c r="BR8" s="59"/>
      <c r="BS8" s="59"/>
      <c r="BT8" s="59"/>
      <c r="BU8" s="59"/>
      <c r="BV8" s="59"/>
      <c r="BW8" s="59"/>
      <c r="BX8" s="59"/>
      <c r="BY8" s="60"/>
    </row>
    <row r="9" spans="1:78" ht="18.75" customHeight="1" x14ac:dyDescent="0.15">
      <c r="A9" s="2"/>
      <c r="B9" s="35" t="s">
        <v>
12</v>
      </c>
      <c r="C9" s="35"/>
      <c r="D9" s="35"/>
      <c r="E9" s="35"/>
      <c r="F9" s="35"/>
      <c r="G9" s="35"/>
      <c r="H9" s="35"/>
      <c r="I9" s="35" t="s">
        <v>
13</v>
      </c>
      <c r="J9" s="35"/>
      <c r="K9" s="35"/>
      <c r="L9" s="35"/>
      <c r="M9" s="35"/>
      <c r="N9" s="35"/>
      <c r="O9" s="35"/>
      <c r="P9" s="35" t="s">
        <v>
14</v>
      </c>
      <c r="Q9" s="35"/>
      <c r="R9" s="35"/>
      <c r="S9" s="35"/>
      <c r="T9" s="35"/>
      <c r="U9" s="35"/>
      <c r="V9" s="35"/>
      <c r="W9" s="35" t="s">
        <v>
15</v>
      </c>
      <c r="X9" s="35"/>
      <c r="Y9" s="35"/>
      <c r="Z9" s="35"/>
      <c r="AA9" s="35"/>
      <c r="AB9" s="35"/>
      <c r="AC9" s="35"/>
      <c r="AD9" s="35" t="s">
        <v>
16</v>
      </c>
      <c r="AE9" s="35"/>
      <c r="AF9" s="35"/>
      <c r="AG9" s="35"/>
      <c r="AH9" s="35"/>
      <c r="AI9" s="35"/>
      <c r="AJ9" s="35"/>
      <c r="AK9" s="3"/>
      <c r="AL9" s="35" t="s">
        <v>
17</v>
      </c>
      <c r="AM9" s="35"/>
      <c r="AN9" s="35"/>
      <c r="AO9" s="35"/>
      <c r="AP9" s="35"/>
      <c r="AQ9" s="35"/>
      <c r="AR9" s="35"/>
      <c r="AS9" s="35"/>
      <c r="AT9" s="35" t="s">
        <v>
18</v>
      </c>
      <c r="AU9" s="35"/>
      <c r="AV9" s="35"/>
      <c r="AW9" s="35"/>
      <c r="AX9" s="35"/>
      <c r="AY9" s="35"/>
      <c r="AZ9" s="35"/>
      <c r="BA9" s="35"/>
      <c r="BB9" s="35" t="s">
        <v>
19</v>
      </c>
      <c r="BC9" s="35"/>
      <c r="BD9" s="35"/>
      <c r="BE9" s="35"/>
      <c r="BF9" s="35"/>
      <c r="BG9" s="35"/>
      <c r="BH9" s="35"/>
      <c r="BI9" s="35"/>
      <c r="BJ9" s="3"/>
      <c r="BK9" s="3"/>
      <c r="BL9" s="57" t="s">
        <v>
20</v>
      </c>
      <c r="BM9" s="58"/>
      <c r="BN9" s="59" t="s">
        <v>
21</v>
      </c>
      <c r="BO9" s="59"/>
      <c r="BP9" s="59"/>
      <c r="BQ9" s="59"/>
      <c r="BR9" s="59"/>
      <c r="BS9" s="59"/>
      <c r="BT9" s="59"/>
      <c r="BU9" s="59"/>
      <c r="BV9" s="59"/>
      <c r="BW9" s="59"/>
      <c r="BX9" s="59"/>
      <c r="BY9" s="60"/>
    </row>
    <row r="10" spans="1:78" ht="18.75" customHeight="1" x14ac:dyDescent="0.15">
      <c r="A10" s="2"/>
      <c r="B10" s="33" t="str">
        <f>
データ!N6</f>
        <v>
-</v>
      </c>
      <c r="C10" s="33"/>
      <c r="D10" s="33"/>
      <c r="E10" s="33"/>
      <c r="F10" s="33"/>
      <c r="G10" s="33"/>
      <c r="H10" s="33"/>
      <c r="I10" s="33">
        <f>
データ!O6</f>
        <v>
82.17</v>
      </c>
      <c r="J10" s="33"/>
      <c r="K10" s="33"/>
      <c r="L10" s="33"/>
      <c r="M10" s="33"/>
      <c r="N10" s="33"/>
      <c r="O10" s="33"/>
      <c r="P10" s="33">
        <f>
データ!P6</f>
        <v>
1.46</v>
      </c>
      <c r="Q10" s="33"/>
      <c r="R10" s="33"/>
      <c r="S10" s="33"/>
      <c r="T10" s="33"/>
      <c r="U10" s="33"/>
      <c r="V10" s="33"/>
      <c r="W10" s="33">
        <f>
データ!Q6</f>
        <v>
97.8</v>
      </c>
      <c r="X10" s="33"/>
      <c r="Y10" s="33"/>
      <c r="Z10" s="33"/>
      <c r="AA10" s="33"/>
      <c r="AB10" s="33"/>
      <c r="AC10" s="33"/>
      <c r="AD10" s="34">
        <f>
データ!R6</f>
        <v>
0</v>
      </c>
      <c r="AE10" s="34"/>
      <c r="AF10" s="34"/>
      <c r="AG10" s="34"/>
      <c r="AH10" s="34"/>
      <c r="AI10" s="34"/>
      <c r="AJ10" s="34"/>
      <c r="AK10" s="2"/>
      <c r="AL10" s="34">
        <f>
データ!V6</f>
        <v>
41516</v>
      </c>
      <c r="AM10" s="34"/>
      <c r="AN10" s="34"/>
      <c r="AO10" s="34"/>
      <c r="AP10" s="34"/>
      <c r="AQ10" s="34"/>
      <c r="AR10" s="34"/>
      <c r="AS10" s="34"/>
      <c r="AT10" s="33">
        <f>
データ!W6</f>
        <v>
41.95</v>
      </c>
      <c r="AU10" s="33"/>
      <c r="AV10" s="33"/>
      <c r="AW10" s="33"/>
      <c r="AX10" s="33"/>
      <c r="AY10" s="33"/>
      <c r="AZ10" s="33"/>
      <c r="BA10" s="33"/>
      <c r="BB10" s="33">
        <f>
データ!X6</f>
        <v>
989.65</v>
      </c>
      <c r="BC10" s="33"/>
      <c r="BD10" s="33"/>
      <c r="BE10" s="33"/>
      <c r="BF10" s="33"/>
      <c r="BG10" s="33"/>
      <c r="BH10" s="33"/>
      <c r="BI10" s="33"/>
      <c r="BJ10" s="2"/>
      <c r="BK10" s="2"/>
      <c r="BL10" s="61" t="s">
        <v>
22</v>
      </c>
      <c r="BM10" s="62"/>
      <c r="BN10" s="63" t="s">
        <v>
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
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36" t="s">
        <v>
25</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8"/>
      <c r="BK14" s="2"/>
      <c r="BL14" s="67" t="s">
        <v>
26</v>
      </c>
      <c r="BM14" s="68"/>
      <c r="BN14" s="68"/>
      <c r="BO14" s="68"/>
      <c r="BP14" s="68"/>
      <c r="BQ14" s="68"/>
      <c r="BR14" s="68"/>
      <c r="BS14" s="68"/>
      <c r="BT14" s="68"/>
      <c r="BU14" s="68"/>
      <c r="BV14" s="68"/>
      <c r="BW14" s="68"/>
      <c r="BX14" s="68"/>
      <c r="BY14" s="68"/>
      <c r="BZ14" s="69"/>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
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7" t="s">
        <v>
27</v>
      </c>
      <c r="BM45" s="68"/>
      <c r="BN45" s="68"/>
      <c r="BO45" s="68"/>
      <c r="BP45" s="68"/>
      <c r="BQ45" s="68"/>
      <c r="BR45" s="68"/>
      <c r="BS45" s="68"/>
      <c r="BT45" s="68"/>
      <c r="BU45" s="68"/>
      <c r="BV45" s="68"/>
      <c r="BW45" s="68"/>
      <c r="BX45" s="68"/>
      <c r="BY45" s="68"/>
      <c r="BZ45" s="6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0"/>
      <c r="BM46" s="71"/>
      <c r="BN46" s="71"/>
      <c r="BO46" s="71"/>
      <c r="BP46" s="71"/>
      <c r="BQ46" s="71"/>
      <c r="BR46" s="71"/>
      <c r="BS46" s="71"/>
      <c r="BT46" s="71"/>
      <c r="BU46" s="71"/>
      <c r="BV46" s="71"/>
      <c r="BW46" s="71"/>
      <c r="BX46" s="71"/>
      <c r="BY46" s="71"/>
      <c r="BZ46" s="7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
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9" t="s">
        <v>
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3"/>
      <c r="BM60" s="74"/>
      <c r="BN60" s="74"/>
      <c r="BO60" s="74"/>
      <c r="BP60" s="74"/>
      <c r="BQ60" s="74"/>
      <c r="BR60" s="74"/>
      <c r="BS60" s="74"/>
      <c r="BT60" s="74"/>
      <c r="BU60" s="74"/>
      <c r="BV60" s="74"/>
      <c r="BW60" s="74"/>
      <c r="BX60" s="74"/>
      <c r="BY60" s="74"/>
      <c r="BZ60" s="75"/>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7" t="s">
        <v>
29</v>
      </c>
      <c r="BM64" s="68"/>
      <c r="BN64" s="68"/>
      <c r="BO64" s="68"/>
      <c r="BP64" s="68"/>
      <c r="BQ64" s="68"/>
      <c r="BR64" s="68"/>
      <c r="BS64" s="68"/>
      <c r="BT64" s="68"/>
      <c r="BU64" s="68"/>
      <c r="BV64" s="68"/>
      <c r="BW64" s="68"/>
      <c r="BX64" s="68"/>
      <c r="BY64" s="68"/>
      <c r="BZ64" s="6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0"/>
      <c r="BM65" s="71"/>
      <c r="BN65" s="71"/>
      <c r="BO65" s="71"/>
      <c r="BP65" s="71"/>
      <c r="BQ65" s="71"/>
      <c r="BR65" s="71"/>
      <c r="BS65" s="71"/>
      <c r="BT65" s="71"/>
      <c r="BU65" s="71"/>
      <c r="BV65" s="71"/>
      <c r="BW65" s="71"/>
      <c r="BX65" s="71"/>
      <c r="BY65" s="71"/>
      <c r="BZ65" s="7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
112</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2" t="s">
        <v>
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c>
      <c r="F85" s="12" t="str">
        <f>
データ!AT6</f>
        <v/>
      </c>
      <c r="G85" s="12" t="str">
        <f>
データ!BE6</f>
        <v/>
      </c>
      <c r="H85" s="12" t="str">
        <f>
データ!BP6</f>
        <v/>
      </c>
      <c r="I85" s="12" t="str">
        <f>
データ!CA6</f>
        <v/>
      </c>
      <c r="J85" s="12" t="str">
        <f>
データ!CL6</f>
        <v/>
      </c>
      <c r="K85" s="12" t="str">
        <f>
データ!CW6</f>
        <v/>
      </c>
      <c r="L85" s="12" t="str">
        <f>
データ!DH6</f>
        <v/>
      </c>
      <c r="M85" s="12" t="str">
        <f>
データ!DS6</f>
        <v/>
      </c>
      <c r="N85" s="12" t="str">
        <f>
データ!ED6</f>
        <v/>
      </c>
      <c r="O85" s="12" t="str">
        <f>
データ!EO6</f>
        <v/>
      </c>
    </row>
  </sheetData>
  <sheetProtection algorithmName="SHA-512" hashValue="YyrojDDyS08x/whqaUJrS+mEkBxR5zaj2IbKImHYYUpl/b0iBkTxObD93JDDUYWlzyOJbWeTsV++6O4PVCwuZA==" saltValue="mRDI+J58x34cOx5QogRv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44" t="s">
        <v>
52</v>
      </c>
      <c r="I3" s="45"/>
      <c r="J3" s="45"/>
      <c r="K3" s="45"/>
      <c r="L3" s="45"/>
      <c r="M3" s="45"/>
      <c r="N3" s="45"/>
      <c r="O3" s="45"/>
      <c r="P3" s="45"/>
      <c r="Q3" s="45"/>
      <c r="R3" s="45"/>
      <c r="S3" s="45"/>
      <c r="T3" s="45"/>
      <c r="U3" s="45"/>
      <c r="V3" s="45"/>
      <c r="W3" s="45"/>
      <c r="X3" s="46"/>
      <c r="Y3" s="50" t="s">
        <v>
53</v>
      </c>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t="s">
        <v>
28</v>
      </c>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row>
    <row r="4" spans="1:148" x14ac:dyDescent="0.15">
      <c r="A4" s="14" t="s">
        <v>
54</v>
      </c>
      <c r="B4" s="16"/>
      <c r="C4" s="16"/>
      <c r="D4" s="16"/>
      <c r="E4" s="16"/>
      <c r="F4" s="16"/>
      <c r="G4" s="16"/>
      <c r="H4" s="47"/>
      <c r="I4" s="48"/>
      <c r="J4" s="48"/>
      <c r="K4" s="48"/>
      <c r="L4" s="48"/>
      <c r="M4" s="48"/>
      <c r="N4" s="48"/>
      <c r="O4" s="48"/>
      <c r="P4" s="48"/>
      <c r="Q4" s="48"/>
      <c r="R4" s="48"/>
      <c r="S4" s="48"/>
      <c r="T4" s="48"/>
      <c r="U4" s="48"/>
      <c r="V4" s="48"/>
      <c r="W4" s="48"/>
      <c r="X4" s="49"/>
      <c r="Y4" s="43" t="s">
        <v>
55</v>
      </c>
      <c r="Z4" s="43"/>
      <c r="AA4" s="43"/>
      <c r="AB4" s="43"/>
      <c r="AC4" s="43"/>
      <c r="AD4" s="43"/>
      <c r="AE4" s="43"/>
      <c r="AF4" s="43"/>
      <c r="AG4" s="43"/>
      <c r="AH4" s="43"/>
      <c r="AI4" s="43"/>
      <c r="AJ4" s="43" t="s">
        <v>
56</v>
      </c>
      <c r="AK4" s="43"/>
      <c r="AL4" s="43"/>
      <c r="AM4" s="43"/>
      <c r="AN4" s="43"/>
      <c r="AO4" s="43"/>
      <c r="AP4" s="43"/>
      <c r="AQ4" s="43"/>
      <c r="AR4" s="43"/>
      <c r="AS4" s="43"/>
      <c r="AT4" s="43"/>
      <c r="AU4" s="43" t="s">
        <v>
57</v>
      </c>
      <c r="AV4" s="43"/>
      <c r="AW4" s="43"/>
      <c r="AX4" s="43"/>
      <c r="AY4" s="43"/>
      <c r="AZ4" s="43"/>
      <c r="BA4" s="43"/>
      <c r="BB4" s="43"/>
      <c r="BC4" s="43"/>
      <c r="BD4" s="43"/>
      <c r="BE4" s="43"/>
      <c r="BF4" s="43" t="s">
        <v>
58</v>
      </c>
      <c r="BG4" s="43"/>
      <c r="BH4" s="43"/>
      <c r="BI4" s="43"/>
      <c r="BJ4" s="43"/>
      <c r="BK4" s="43"/>
      <c r="BL4" s="43"/>
      <c r="BM4" s="43"/>
      <c r="BN4" s="43"/>
      <c r="BO4" s="43"/>
      <c r="BP4" s="43"/>
      <c r="BQ4" s="43" t="s">
        <v>
59</v>
      </c>
      <c r="BR4" s="43"/>
      <c r="BS4" s="43"/>
      <c r="BT4" s="43"/>
      <c r="BU4" s="43"/>
      <c r="BV4" s="43"/>
      <c r="BW4" s="43"/>
      <c r="BX4" s="43"/>
      <c r="BY4" s="43"/>
      <c r="BZ4" s="43"/>
      <c r="CA4" s="43"/>
      <c r="CB4" s="43" t="s">
        <v>
60</v>
      </c>
      <c r="CC4" s="43"/>
      <c r="CD4" s="43"/>
      <c r="CE4" s="43"/>
      <c r="CF4" s="43"/>
      <c r="CG4" s="43"/>
      <c r="CH4" s="43"/>
      <c r="CI4" s="43"/>
      <c r="CJ4" s="43"/>
      <c r="CK4" s="43"/>
      <c r="CL4" s="43"/>
      <c r="CM4" s="43" t="s">
        <v>
61</v>
      </c>
      <c r="CN4" s="43"/>
      <c r="CO4" s="43"/>
      <c r="CP4" s="43"/>
      <c r="CQ4" s="43"/>
      <c r="CR4" s="43"/>
      <c r="CS4" s="43"/>
      <c r="CT4" s="43"/>
      <c r="CU4" s="43"/>
      <c r="CV4" s="43"/>
      <c r="CW4" s="43"/>
      <c r="CX4" s="43" t="s">
        <v>
62</v>
      </c>
      <c r="CY4" s="43"/>
      <c r="CZ4" s="43"/>
      <c r="DA4" s="43"/>
      <c r="DB4" s="43"/>
      <c r="DC4" s="43"/>
      <c r="DD4" s="43"/>
      <c r="DE4" s="43"/>
      <c r="DF4" s="43"/>
      <c r="DG4" s="43"/>
      <c r="DH4" s="43"/>
      <c r="DI4" s="43" t="s">
        <v>
63</v>
      </c>
      <c r="DJ4" s="43"/>
      <c r="DK4" s="43"/>
      <c r="DL4" s="43"/>
      <c r="DM4" s="43"/>
      <c r="DN4" s="43"/>
      <c r="DO4" s="43"/>
      <c r="DP4" s="43"/>
      <c r="DQ4" s="43"/>
      <c r="DR4" s="43"/>
      <c r="DS4" s="43"/>
      <c r="DT4" s="43" t="s">
        <v>
64</v>
      </c>
      <c r="DU4" s="43"/>
      <c r="DV4" s="43"/>
      <c r="DW4" s="43"/>
      <c r="DX4" s="43"/>
      <c r="DY4" s="43"/>
      <c r="DZ4" s="43"/>
      <c r="EA4" s="43"/>
      <c r="EB4" s="43"/>
      <c r="EC4" s="43"/>
      <c r="ED4" s="43"/>
      <c r="EE4" s="43" t="s">
        <v>
65</v>
      </c>
      <c r="EF4" s="43"/>
      <c r="EG4" s="43"/>
      <c r="EH4" s="43"/>
      <c r="EI4" s="43"/>
      <c r="EJ4" s="43"/>
      <c r="EK4" s="43"/>
      <c r="EL4" s="43"/>
      <c r="EM4" s="43"/>
      <c r="EN4" s="43"/>
      <c r="EO4" s="43"/>
    </row>
    <row r="5" spans="1:148" x14ac:dyDescent="0.15">
      <c r="A5" s="14" t="s">
        <v>
66</v>
      </c>
      <c r="B5" s="17"/>
      <c r="C5" s="17"/>
      <c r="D5" s="17"/>
      <c r="E5" s="17"/>
      <c r="F5" s="17"/>
      <c r="G5" s="17"/>
      <c r="H5" s="18" t="s">
        <v>
67</v>
      </c>
      <c r="I5" s="18" t="s">
        <v>
68</v>
      </c>
      <c r="J5" s="18" t="s">
        <v>
69</v>
      </c>
      <c r="K5" s="18" t="s">
        <v>
70</v>
      </c>
      <c r="L5" s="18" t="s">
        <v>
71</v>
      </c>
      <c r="M5" s="18" t="s">
        <v>
5</v>
      </c>
      <c r="N5" s="18" t="s">
        <v>
72</v>
      </c>
      <c r="O5" s="18" t="s">
        <v>
73</v>
      </c>
      <c r="P5" s="18" t="s">
        <v>
74</v>
      </c>
      <c r="Q5" s="18" t="s">
        <v>
75</v>
      </c>
      <c r="R5" s="18" t="s">
        <v>
76</v>
      </c>
      <c r="S5" s="18" t="s">
        <v>
77</v>
      </c>
      <c r="T5" s="18" t="s">
        <v>
78</v>
      </c>
      <c r="U5" s="18" t="s">
        <v>
79</v>
      </c>
      <c r="V5" s="18" t="s">
        <v>
80</v>
      </c>
      <c r="W5" s="18" t="s">
        <v>
81</v>
      </c>
      <c r="X5" s="18" t="s">
        <v>
82</v>
      </c>
      <c r="Y5" s="18" t="s">
        <v>
83</v>
      </c>
      <c r="Z5" s="18" t="s">
        <v>
84</v>
      </c>
      <c r="AA5" s="18" t="s">
        <v>
85</v>
      </c>
      <c r="AB5" s="18" t="s">
        <v>
86</v>
      </c>
      <c r="AC5" s="18" t="s">
        <v>
87</v>
      </c>
      <c r="AD5" s="18" t="s">
        <v>
88</v>
      </c>
      <c r="AE5" s="18" t="s">
        <v>
89</v>
      </c>
      <c r="AF5" s="18" t="s">
        <v>
90</v>
      </c>
      <c r="AG5" s="18" t="s">
        <v>
91</v>
      </c>
      <c r="AH5" s="18" t="s">
        <v>
92</v>
      </c>
      <c r="AI5" s="18" t="s">
        <v>
31</v>
      </c>
      <c r="AJ5" s="18" t="s">
        <v>
83</v>
      </c>
      <c r="AK5" s="18" t="s">
        <v>
84</v>
      </c>
      <c r="AL5" s="18" t="s">
        <v>
85</v>
      </c>
      <c r="AM5" s="18" t="s">
        <v>
86</v>
      </c>
      <c r="AN5" s="18" t="s">
        <v>
87</v>
      </c>
      <c r="AO5" s="18" t="s">
        <v>
88</v>
      </c>
      <c r="AP5" s="18" t="s">
        <v>
89</v>
      </c>
      <c r="AQ5" s="18" t="s">
        <v>
90</v>
      </c>
      <c r="AR5" s="18" t="s">
        <v>
91</v>
      </c>
      <c r="AS5" s="18" t="s">
        <v>
92</v>
      </c>
      <c r="AT5" s="18" t="s">
        <v>
93</v>
      </c>
      <c r="AU5" s="18" t="s">
        <v>
83</v>
      </c>
      <c r="AV5" s="18" t="s">
        <v>
84</v>
      </c>
      <c r="AW5" s="18" t="s">
        <v>
85</v>
      </c>
      <c r="AX5" s="18" t="s">
        <v>
86</v>
      </c>
      <c r="AY5" s="18" t="s">
        <v>
87</v>
      </c>
      <c r="AZ5" s="18" t="s">
        <v>
88</v>
      </c>
      <c r="BA5" s="18" t="s">
        <v>
89</v>
      </c>
      <c r="BB5" s="18" t="s">
        <v>
90</v>
      </c>
      <c r="BC5" s="18" t="s">
        <v>
91</v>
      </c>
      <c r="BD5" s="18" t="s">
        <v>
92</v>
      </c>
      <c r="BE5" s="18" t="s">
        <v>
93</v>
      </c>
      <c r="BF5" s="18" t="s">
        <v>
83</v>
      </c>
      <c r="BG5" s="18" t="s">
        <v>
84</v>
      </c>
      <c r="BH5" s="18" t="s">
        <v>
85</v>
      </c>
      <c r="BI5" s="18" t="s">
        <v>
86</v>
      </c>
      <c r="BJ5" s="18" t="s">
        <v>
87</v>
      </c>
      <c r="BK5" s="18" t="s">
        <v>
88</v>
      </c>
      <c r="BL5" s="18" t="s">
        <v>
89</v>
      </c>
      <c r="BM5" s="18" t="s">
        <v>
90</v>
      </c>
      <c r="BN5" s="18" t="s">
        <v>
91</v>
      </c>
      <c r="BO5" s="18" t="s">
        <v>
92</v>
      </c>
      <c r="BP5" s="18" t="s">
        <v>
93</v>
      </c>
      <c r="BQ5" s="18" t="s">
        <v>
83</v>
      </c>
      <c r="BR5" s="18" t="s">
        <v>
84</v>
      </c>
      <c r="BS5" s="18" t="s">
        <v>
85</v>
      </c>
      <c r="BT5" s="18" t="s">
        <v>
86</v>
      </c>
      <c r="BU5" s="18" t="s">
        <v>
87</v>
      </c>
      <c r="BV5" s="18" t="s">
        <v>
88</v>
      </c>
      <c r="BW5" s="18" t="s">
        <v>
89</v>
      </c>
      <c r="BX5" s="18" t="s">
        <v>
90</v>
      </c>
      <c r="BY5" s="18" t="s">
        <v>
91</v>
      </c>
      <c r="BZ5" s="18" t="s">
        <v>
92</v>
      </c>
      <c r="CA5" s="18" t="s">
        <v>
93</v>
      </c>
      <c r="CB5" s="18" t="s">
        <v>
83</v>
      </c>
      <c r="CC5" s="18" t="s">
        <v>
84</v>
      </c>
      <c r="CD5" s="18" t="s">
        <v>
85</v>
      </c>
      <c r="CE5" s="18" t="s">
        <v>
86</v>
      </c>
      <c r="CF5" s="18" t="s">
        <v>
87</v>
      </c>
      <c r="CG5" s="18" t="s">
        <v>
88</v>
      </c>
      <c r="CH5" s="18" t="s">
        <v>
89</v>
      </c>
      <c r="CI5" s="18" t="s">
        <v>
90</v>
      </c>
      <c r="CJ5" s="18" t="s">
        <v>
91</v>
      </c>
      <c r="CK5" s="18" t="s">
        <v>
92</v>
      </c>
      <c r="CL5" s="18" t="s">
        <v>
93</v>
      </c>
      <c r="CM5" s="18" t="s">
        <v>
83</v>
      </c>
      <c r="CN5" s="18" t="s">
        <v>
84</v>
      </c>
      <c r="CO5" s="18" t="s">
        <v>
85</v>
      </c>
      <c r="CP5" s="18" t="s">
        <v>
86</v>
      </c>
      <c r="CQ5" s="18" t="s">
        <v>
87</v>
      </c>
      <c r="CR5" s="18" t="s">
        <v>
88</v>
      </c>
      <c r="CS5" s="18" t="s">
        <v>
89</v>
      </c>
      <c r="CT5" s="18" t="s">
        <v>
90</v>
      </c>
      <c r="CU5" s="18" t="s">
        <v>
91</v>
      </c>
      <c r="CV5" s="18" t="s">
        <v>
92</v>
      </c>
      <c r="CW5" s="18" t="s">
        <v>
93</v>
      </c>
      <c r="CX5" s="18" t="s">
        <v>
83</v>
      </c>
      <c r="CY5" s="18" t="s">
        <v>
84</v>
      </c>
      <c r="CZ5" s="18" t="s">
        <v>
85</v>
      </c>
      <c r="DA5" s="18" t="s">
        <v>
86</v>
      </c>
      <c r="DB5" s="18" t="s">
        <v>
87</v>
      </c>
      <c r="DC5" s="18" t="s">
        <v>
88</v>
      </c>
      <c r="DD5" s="18" t="s">
        <v>
89</v>
      </c>
      <c r="DE5" s="18" t="s">
        <v>
90</v>
      </c>
      <c r="DF5" s="18" t="s">
        <v>
91</v>
      </c>
      <c r="DG5" s="18" t="s">
        <v>
92</v>
      </c>
      <c r="DH5" s="18" t="s">
        <v>
93</v>
      </c>
      <c r="DI5" s="18" t="s">
        <v>
83</v>
      </c>
      <c r="DJ5" s="18" t="s">
        <v>
84</v>
      </c>
      <c r="DK5" s="18" t="s">
        <v>
85</v>
      </c>
      <c r="DL5" s="18" t="s">
        <v>
86</v>
      </c>
      <c r="DM5" s="18" t="s">
        <v>
87</v>
      </c>
      <c r="DN5" s="18" t="s">
        <v>
88</v>
      </c>
      <c r="DO5" s="18" t="s">
        <v>
89</v>
      </c>
      <c r="DP5" s="18" t="s">
        <v>
90</v>
      </c>
      <c r="DQ5" s="18" t="s">
        <v>
91</v>
      </c>
      <c r="DR5" s="18" t="s">
        <v>
92</v>
      </c>
      <c r="DS5" s="18" t="s">
        <v>
93</v>
      </c>
      <c r="DT5" s="18" t="s">
        <v>
83</v>
      </c>
      <c r="DU5" s="18" t="s">
        <v>
84</v>
      </c>
      <c r="DV5" s="18" t="s">
        <v>
85</v>
      </c>
      <c r="DW5" s="18" t="s">
        <v>
86</v>
      </c>
      <c r="DX5" s="18" t="s">
        <v>
87</v>
      </c>
      <c r="DY5" s="18" t="s">
        <v>
88</v>
      </c>
      <c r="DZ5" s="18" t="s">
        <v>
89</v>
      </c>
      <c r="EA5" s="18" t="s">
        <v>
90</v>
      </c>
      <c r="EB5" s="18" t="s">
        <v>
91</v>
      </c>
      <c r="EC5" s="18" t="s">
        <v>
92</v>
      </c>
      <c r="ED5" s="18" t="s">
        <v>
93</v>
      </c>
      <c r="EE5" s="18" t="s">
        <v>
83</v>
      </c>
      <c r="EF5" s="18" t="s">
        <v>
84</v>
      </c>
      <c r="EG5" s="18" t="s">
        <v>
85</v>
      </c>
      <c r="EH5" s="18" t="s">
        <v>
86</v>
      </c>
      <c r="EI5" s="18" t="s">
        <v>
87</v>
      </c>
      <c r="EJ5" s="18" t="s">
        <v>
88</v>
      </c>
      <c r="EK5" s="18" t="s">
        <v>
89</v>
      </c>
      <c r="EL5" s="18" t="s">
        <v>
90</v>
      </c>
      <c r="EM5" s="18" t="s">
        <v>
91</v>
      </c>
      <c r="EN5" s="18" t="s">
        <v>
92</v>
      </c>
      <c r="EO5" s="18" t="s">
        <v>
93</v>
      </c>
    </row>
    <row r="6" spans="1:148" s="22" customFormat="1" x14ac:dyDescent="0.15">
      <c r="A6" s="14" t="s">
        <v>
94</v>
      </c>
      <c r="B6" s="19">
        <f>
B7</f>
        <v>
2021</v>
      </c>
      <c r="C6" s="19">
        <f t="shared" ref="C6:X6" si="3">
C7</f>
        <v>
80004</v>
      </c>
      <c r="D6" s="19">
        <f t="shared" si="3"/>
        <v>
46</v>
      </c>
      <c r="E6" s="19">
        <f t="shared" si="3"/>
        <v>
17</v>
      </c>
      <c r="F6" s="19">
        <f t="shared" si="3"/>
        <v>
2</v>
      </c>
      <c r="G6" s="19">
        <f t="shared" si="3"/>
        <v>
0</v>
      </c>
      <c r="H6" s="19" t="str">
        <f t="shared" si="3"/>
        <v>
茨城県</v>
      </c>
      <c r="I6" s="19" t="str">
        <f t="shared" si="3"/>
        <v>
法適用</v>
      </c>
      <c r="J6" s="19" t="str">
        <f t="shared" si="3"/>
        <v>
下水道事業</v>
      </c>
      <c r="K6" s="19" t="str">
        <f t="shared" si="3"/>
        <v>
特定公共下水道</v>
      </c>
      <c r="L6" s="19" t="str">
        <f t="shared" si="3"/>
        <v>
-</v>
      </c>
      <c r="M6" s="19" t="str">
        <f t="shared" si="3"/>
        <v>
非設置</v>
      </c>
      <c r="N6" s="20" t="str">
        <f t="shared" si="3"/>
        <v>
-</v>
      </c>
      <c r="O6" s="20">
        <f t="shared" si="3"/>
        <v>
82.17</v>
      </c>
      <c r="P6" s="20">
        <f t="shared" si="3"/>
        <v>
1.46</v>
      </c>
      <c r="Q6" s="20">
        <f t="shared" si="3"/>
        <v>
97.8</v>
      </c>
      <c r="R6" s="20">
        <f t="shared" si="3"/>
        <v>
0</v>
      </c>
      <c r="S6" s="20">
        <f t="shared" si="3"/>
        <v>
2890377</v>
      </c>
      <c r="T6" s="20">
        <f t="shared" si="3"/>
        <v>
6097.51</v>
      </c>
      <c r="U6" s="20">
        <f t="shared" si="3"/>
        <v>
474.03</v>
      </c>
      <c r="V6" s="20">
        <f t="shared" si="3"/>
        <v>
41516</v>
      </c>
      <c r="W6" s="20">
        <f t="shared" si="3"/>
        <v>
41.95</v>
      </c>
      <c r="X6" s="20">
        <f t="shared" si="3"/>
        <v>
989.65</v>
      </c>
      <c r="Y6" s="21" t="str">
        <f>
IF(Y7="",NA(),Y7)</f>
        <v>
-</v>
      </c>
      <c r="Z6" s="21">
        <f t="shared" ref="Z6:AH6" si="4">
IF(Z7="",NA(),Z7)</f>
        <v>
116.86</v>
      </c>
      <c r="AA6" s="21">
        <f t="shared" si="4"/>
        <v>
117.07</v>
      </c>
      <c r="AB6" s="21">
        <f t="shared" si="4"/>
        <v>
107.05</v>
      </c>
      <c r="AC6" s="21">
        <f t="shared" si="4"/>
        <v>
110.06</v>
      </c>
      <c r="AD6" s="21" t="str">
        <f t="shared" si="4"/>
        <v>
-</v>
      </c>
      <c r="AE6" s="21">
        <f t="shared" si="4"/>
        <v>
118.49</v>
      </c>
      <c r="AF6" s="21">
        <f t="shared" si="4"/>
        <v>
117.78</v>
      </c>
      <c r="AG6" s="21">
        <f t="shared" si="4"/>
        <v>
103.11</v>
      </c>
      <c r="AH6" s="21">
        <f t="shared" si="4"/>
        <v>
103.62</v>
      </c>
      <c r="AI6" s="20" t="str">
        <f>
IF(AI7="","",IF(AI7="-","【-】","【"&amp;SUBSTITUTE(TEXT(AI7,"#,##0.00"),"-","△")&amp;"】"))</f>
        <v/>
      </c>
      <c r="AJ6" s="21" t="str">
        <f>
IF(AJ7="",NA(),AJ7)</f>
        <v>
-</v>
      </c>
      <c r="AK6" s="20">
        <f t="shared" ref="AK6:AS6" si="5">
IF(AK7="",NA(),AK7)</f>
        <v>
0</v>
      </c>
      <c r="AL6" s="20">
        <f t="shared" si="5"/>
        <v>
0</v>
      </c>
      <c r="AM6" s="20">
        <f t="shared" si="5"/>
        <v>
0</v>
      </c>
      <c r="AN6" s="20">
        <f t="shared" si="5"/>
        <v>
0</v>
      </c>
      <c r="AO6" s="21" t="str">
        <f t="shared" si="5"/>
        <v>
-</v>
      </c>
      <c r="AP6" s="21">
        <f t="shared" si="5"/>
        <v>
0.55000000000000004</v>
      </c>
      <c r="AQ6" s="21">
        <f t="shared" si="5"/>
        <v>
0.67</v>
      </c>
      <c r="AR6" s="21">
        <f t="shared" si="5"/>
        <v>
270.95</v>
      </c>
      <c r="AS6" s="21">
        <f t="shared" si="5"/>
        <v>
260.23</v>
      </c>
      <c r="AT6" s="20" t="str">
        <f>
IF(AT7="","",IF(AT7="-","【-】","【"&amp;SUBSTITUTE(TEXT(AT7,"#,##0.00"),"-","△")&amp;"】"))</f>
        <v/>
      </c>
      <c r="AU6" s="21" t="str">
        <f>
IF(AU7="",NA(),AU7)</f>
        <v>
-</v>
      </c>
      <c r="AV6" s="21">
        <f t="shared" ref="AV6:BD6" si="6">
IF(AV7="",NA(),AV7)</f>
        <v>
623.48</v>
      </c>
      <c r="AW6" s="21">
        <f t="shared" si="6"/>
        <v>
563.57000000000005</v>
      </c>
      <c r="AX6" s="21">
        <f t="shared" si="6"/>
        <v>
405.58</v>
      </c>
      <c r="AY6" s="21">
        <f t="shared" si="6"/>
        <v>
450.57</v>
      </c>
      <c r="AZ6" s="21" t="str">
        <f t="shared" si="6"/>
        <v>
-</v>
      </c>
      <c r="BA6" s="21">
        <f t="shared" si="6"/>
        <v>
611.66</v>
      </c>
      <c r="BB6" s="21">
        <f t="shared" si="6"/>
        <v>
574.59</v>
      </c>
      <c r="BC6" s="21">
        <f t="shared" si="6"/>
        <v>
333.87</v>
      </c>
      <c r="BD6" s="21">
        <f t="shared" si="6"/>
        <v>
274.66000000000003</v>
      </c>
      <c r="BE6" s="20" t="str">
        <f>
IF(BE7="","",IF(BE7="-","【-】","【"&amp;SUBSTITUTE(TEXT(BE7,"#,##0.00"),"-","△")&amp;"】"))</f>
        <v/>
      </c>
      <c r="BF6" s="21" t="str">
        <f>
IF(BF7="",NA(),BF7)</f>
        <v>
-</v>
      </c>
      <c r="BG6" s="21">
        <f t="shared" ref="BG6:BO6" si="7">
IF(BG7="",NA(),BG7)</f>
        <v>
139.15</v>
      </c>
      <c r="BH6" s="21">
        <f t="shared" si="7"/>
        <v>
125.18</v>
      </c>
      <c r="BI6" s="21">
        <f t="shared" si="7"/>
        <v>
122.63</v>
      </c>
      <c r="BJ6" s="21">
        <f t="shared" si="7"/>
        <v>
105.23</v>
      </c>
      <c r="BK6" s="21" t="str">
        <f t="shared" si="7"/>
        <v>
-</v>
      </c>
      <c r="BL6" s="21">
        <f t="shared" si="7"/>
        <v>
119.35</v>
      </c>
      <c r="BM6" s="21">
        <f t="shared" si="7"/>
        <v>
114.02</v>
      </c>
      <c r="BN6" s="21">
        <f t="shared" si="7"/>
        <v>
185.86</v>
      </c>
      <c r="BO6" s="21">
        <f t="shared" si="7"/>
        <v>
184.67</v>
      </c>
      <c r="BP6" s="20" t="str">
        <f>
IF(BP7="","",IF(BP7="-","【-】","【"&amp;SUBSTITUTE(TEXT(BP7,"#,##0.00"),"-","△")&amp;"】"))</f>
        <v/>
      </c>
      <c r="BQ6" s="21" t="str">
        <f>
IF(BQ7="",NA(),BQ7)</f>
        <v>
-</v>
      </c>
      <c r="BR6" s="21">
        <f t="shared" ref="BR6:BZ6" si="8">
IF(BR7="",NA(),BR7)</f>
        <v>
120.72</v>
      </c>
      <c r="BS6" s="21">
        <f t="shared" si="8"/>
        <v>
120.56</v>
      </c>
      <c r="BT6" s="21">
        <f t="shared" si="8"/>
        <v>
108.03</v>
      </c>
      <c r="BU6" s="21">
        <f t="shared" si="8"/>
        <v>
111.69</v>
      </c>
      <c r="BV6" s="21" t="str">
        <f t="shared" si="8"/>
        <v>
-</v>
      </c>
      <c r="BW6" s="21">
        <f t="shared" si="8"/>
        <v>
117.7</v>
      </c>
      <c r="BX6" s="21">
        <f t="shared" si="8"/>
        <v>
117.91</v>
      </c>
      <c r="BY6" s="21">
        <f t="shared" si="8"/>
        <v>
92.2</v>
      </c>
      <c r="BZ6" s="21">
        <f t="shared" si="8"/>
        <v>
91.68</v>
      </c>
      <c r="CA6" s="20" t="str">
        <f>
IF(CA7="","",IF(CA7="-","【-】","【"&amp;SUBSTITUTE(TEXT(CA7,"#,##0.00"),"-","△")&amp;"】"))</f>
        <v/>
      </c>
      <c r="CB6" s="21" t="str">
        <f>
IF(CB7="",NA(),CB7)</f>
        <v>
-</v>
      </c>
      <c r="CC6" s="21">
        <f t="shared" ref="CC6:CK6" si="9">
IF(CC7="",NA(),CC7)</f>
        <v>
51.68</v>
      </c>
      <c r="CD6" s="21">
        <f t="shared" si="9"/>
        <v>
51.23</v>
      </c>
      <c r="CE6" s="21">
        <f t="shared" si="9"/>
        <v>
55.83</v>
      </c>
      <c r="CF6" s="21">
        <f t="shared" si="9"/>
        <v>
54.43</v>
      </c>
      <c r="CG6" s="21" t="str">
        <f t="shared" si="9"/>
        <v>
-</v>
      </c>
      <c r="CH6" s="21">
        <f t="shared" si="9"/>
        <v>
57.92</v>
      </c>
      <c r="CI6" s="21">
        <f t="shared" si="9"/>
        <v>
56.8</v>
      </c>
      <c r="CJ6" s="21">
        <f t="shared" si="9"/>
        <v>
75.41</v>
      </c>
      <c r="CK6" s="21">
        <f t="shared" si="9"/>
        <v>
75.709999999999994</v>
      </c>
      <c r="CL6" s="20" t="str">
        <f>
IF(CL7="","",IF(CL7="-","【-】","【"&amp;SUBSTITUTE(TEXT(CL7,"#,##0.00"),"-","△")&amp;"】"))</f>
        <v/>
      </c>
      <c r="CM6" s="21" t="str">
        <f>
IF(CM7="",NA(),CM7)</f>
        <v>
-</v>
      </c>
      <c r="CN6" s="20">
        <f t="shared" ref="CN6:CV6" si="10">
IF(CN7="",NA(),CN7)</f>
        <v>
0</v>
      </c>
      <c r="CO6" s="20">
        <f t="shared" si="10"/>
        <v>
0</v>
      </c>
      <c r="CP6" s="20">
        <f t="shared" si="10"/>
        <v>
0</v>
      </c>
      <c r="CQ6" s="20">
        <f t="shared" si="10"/>
        <v>
0</v>
      </c>
      <c r="CR6" s="21" t="str">
        <f t="shared" si="10"/>
        <v>
-</v>
      </c>
      <c r="CS6" s="21">
        <f t="shared" si="10"/>
        <v>
9.5</v>
      </c>
      <c r="CT6" s="21">
        <f t="shared" si="10"/>
        <v>
8.93</v>
      </c>
      <c r="CU6" s="21">
        <f t="shared" si="10"/>
        <v>
12.46</v>
      </c>
      <c r="CV6" s="21">
        <f t="shared" si="10"/>
        <v>
12.6</v>
      </c>
      <c r="CW6" s="20" t="str">
        <f>
IF(CW7="","",IF(CW7="-","【-】","【"&amp;SUBSTITUTE(TEXT(CW7,"#,##0.00"),"-","△")&amp;"】"))</f>
        <v/>
      </c>
      <c r="CX6" s="21" t="str">
        <f>
IF(CX7="",NA(),CX7)</f>
        <v>
-</v>
      </c>
      <c r="CY6" s="20">
        <f t="shared" ref="CY6:DG6" si="11">
IF(CY7="",NA(),CY7)</f>
        <v>
0</v>
      </c>
      <c r="CZ6" s="20">
        <f t="shared" si="11"/>
        <v>
0</v>
      </c>
      <c r="DA6" s="20">
        <f t="shared" si="11"/>
        <v>
0</v>
      </c>
      <c r="DB6" s="20">
        <f t="shared" si="11"/>
        <v>
0</v>
      </c>
      <c r="DC6" s="21" t="str">
        <f t="shared" si="11"/>
        <v>
-</v>
      </c>
      <c r="DD6" s="21">
        <f t="shared" si="11"/>
        <v>
0.53</v>
      </c>
      <c r="DE6" s="21">
        <f t="shared" si="11"/>
        <v>
0.54</v>
      </c>
      <c r="DF6" s="21">
        <f t="shared" si="11"/>
        <v>
0.52</v>
      </c>
      <c r="DG6" s="21">
        <f t="shared" si="11"/>
        <v>
0.66</v>
      </c>
      <c r="DH6" s="20" t="str">
        <f>
IF(DH7="","",IF(DH7="-","【-】","【"&amp;SUBSTITUTE(TEXT(DH7,"#,##0.00"),"-","△")&amp;"】"))</f>
        <v/>
      </c>
      <c r="DI6" s="21" t="str">
        <f>
IF(DI7="",NA(),DI7)</f>
        <v>
-</v>
      </c>
      <c r="DJ6" s="21">
        <f t="shared" ref="DJ6:DR6" si="12">
IF(DJ7="",NA(),DJ7)</f>
        <v>
60.59</v>
      </c>
      <c r="DK6" s="21">
        <f t="shared" si="12"/>
        <v>
62.2</v>
      </c>
      <c r="DL6" s="21">
        <f t="shared" si="12"/>
        <v>
61.4</v>
      </c>
      <c r="DM6" s="21">
        <f t="shared" si="12"/>
        <v>
62.36</v>
      </c>
      <c r="DN6" s="21" t="str">
        <f t="shared" si="12"/>
        <v>
-</v>
      </c>
      <c r="DO6" s="21">
        <f t="shared" si="12"/>
        <v>
55.83</v>
      </c>
      <c r="DP6" s="21">
        <f t="shared" si="12"/>
        <v>
56.82</v>
      </c>
      <c r="DQ6" s="21">
        <f t="shared" si="12"/>
        <v>
47.04</v>
      </c>
      <c r="DR6" s="21">
        <f t="shared" si="12"/>
        <v>
48.77</v>
      </c>
      <c r="DS6" s="20" t="str">
        <f>
IF(DS7="","",IF(DS7="-","【-】","【"&amp;SUBSTITUTE(TEXT(DS7,"#,##0.00"),"-","△")&amp;"】"))</f>
        <v/>
      </c>
      <c r="DT6" s="21" t="str">
        <f>
IF(DT7="",NA(),DT7)</f>
        <v>
-</v>
      </c>
      <c r="DU6" s="20">
        <f t="shared" ref="DU6:EC6" si="13">
IF(DU7="",NA(),DU7)</f>
        <v>
0</v>
      </c>
      <c r="DV6" s="21">
        <f t="shared" si="13"/>
        <v>
18.45</v>
      </c>
      <c r="DW6" s="21">
        <f t="shared" si="13"/>
        <v>
37.020000000000003</v>
      </c>
      <c r="DX6" s="21">
        <f t="shared" si="13"/>
        <v>
42.38</v>
      </c>
      <c r="DY6" s="21" t="str">
        <f t="shared" si="13"/>
        <v>
-</v>
      </c>
      <c r="DZ6" s="20">
        <f t="shared" si="13"/>
        <v>
0</v>
      </c>
      <c r="EA6" s="21">
        <f t="shared" si="13"/>
        <v>
6.92</v>
      </c>
      <c r="EB6" s="21">
        <f t="shared" si="13"/>
        <v>
4.4400000000000004</v>
      </c>
      <c r="EC6" s="21">
        <f t="shared" si="13"/>
        <v>
5.51</v>
      </c>
      <c r="ED6" s="20" t="str">
        <f>
IF(ED7="","",IF(ED7="-","【-】","【"&amp;SUBSTITUTE(TEXT(ED7,"#,##0.00"),"-","△")&amp;"】"))</f>
        <v/>
      </c>
      <c r="EE6" s="21" t="str">
        <f>
IF(EE7="",NA(),EE7)</f>
        <v>
-</v>
      </c>
      <c r="EF6" s="20">
        <f t="shared" ref="EF6:EN6" si="14">
IF(EF7="",NA(),EF7)</f>
        <v>
0</v>
      </c>
      <c r="EG6" s="21">
        <f t="shared" si="14"/>
        <v>
0.14000000000000001</v>
      </c>
      <c r="EH6" s="21">
        <f t="shared" si="14"/>
        <v>
1.4</v>
      </c>
      <c r="EI6" s="21">
        <f t="shared" si="14"/>
        <v>
2.86</v>
      </c>
      <c r="EJ6" s="21" t="str">
        <f t="shared" si="14"/>
        <v>
-</v>
      </c>
      <c r="EK6" s="21">
        <f t="shared" si="14"/>
        <v>
0.06</v>
      </c>
      <c r="EL6" s="21">
        <f t="shared" si="14"/>
        <v>
0.3</v>
      </c>
      <c r="EM6" s="21">
        <f t="shared" si="14"/>
        <v>
0.17</v>
      </c>
      <c r="EN6" s="21">
        <f t="shared" si="14"/>
        <v>
0.34</v>
      </c>
      <c r="EO6" s="20" t="str">
        <f>
IF(EO7="","",IF(EO7="-","【-】","【"&amp;SUBSTITUTE(TEXT(EO7,"#,##0.00"),"-","△")&amp;"】"))</f>
        <v/>
      </c>
    </row>
    <row r="7" spans="1:148" s="22" customFormat="1" x14ac:dyDescent="0.15">
      <c r="A7" s="14"/>
      <c r="B7" s="23">
        <v>
2021</v>
      </c>
      <c r="C7" s="23">
        <v>
80004</v>
      </c>
      <c r="D7" s="23">
        <v>
46</v>
      </c>
      <c r="E7" s="23">
        <v>
17</v>
      </c>
      <c r="F7" s="23">
        <v>
2</v>
      </c>
      <c r="G7" s="23">
        <v>
0</v>
      </c>
      <c r="H7" s="23" t="s">
        <v>
95</v>
      </c>
      <c r="I7" s="23" t="s">
        <v>
96</v>
      </c>
      <c r="J7" s="23" t="s">
        <v>
97</v>
      </c>
      <c r="K7" s="23" t="s">
        <v>
98</v>
      </c>
      <c r="L7" s="23" t="s">
        <v>
99</v>
      </c>
      <c r="M7" s="23" t="s">
        <v>
100</v>
      </c>
      <c r="N7" s="24" t="s">
        <v>
99</v>
      </c>
      <c r="O7" s="24">
        <v>
82.17</v>
      </c>
      <c r="P7" s="24">
        <v>
1.46</v>
      </c>
      <c r="Q7" s="24">
        <v>
97.8</v>
      </c>
      <c r="R7" s="24">
        <v>
0</v>
      </c>
      <c r="S7" s="24">
        <v>
2890377</v>
      </c>
      <c r="T7" s="24">
        <v>
6097.51</v>
      </c>
      <c r="U7" s="24">
        <v>
474.03</v>
      </c>
      <c r="V7" s="24">
        <v>
41516</v>
      </c>
      <c r="W7" s="24">
        <v>
41.95</v>
      </c>
      <c r="X7" s="24">
        <v>
989.65</v>
      </c>
      <c r="Y7" s="24" t="s">
        <v>
99</v>
      </c>
      <c r="Z7" s="24">
        <v>
116.86</v>
      </c>
      <c r="AA7" s="24">
        <v>
117.07</v>
      </c>
      <c r="AB7" s="24">
        <v>
107.05</v>
      </c>
      <c r="AC7" s="24">
        <v>
110.06</v>
      </c>
      <c r="AD7" s="24" t="s">
        <v>
99</v>
      </c>
      <c r="AE7" s="24">
        <v>
118.49</v>
      </c>
      <c r="AF7" s="24">
        <v>
117.78</v>
      </c>
      <c r="AG7" s="24">
        <v>
103.11</v>
      </c>
      <c r="AH7" s="24">
        <v>
103.62</v>
      </c>
      <c r="AI7" s="24"/>
      <c r="AJ7" s="24" t="s">
        <v>
99</v>
      </c>
      <c r="AK7" s="24">
        <v>
0</v>
      </c>
      <c r="AL7" s="24">
        <v>
0</v>
      </c>
      <c r="AM7" s="24">
        <v>
0</v>
      </c>
      <c r="AN7" s="24">
        <v>
0</v>
      </c>
      <c r="AO7" s="24" t="s">
        <v>
99</v>
      </c>
      <c r="AP7" s="24">
        <v>
0.55000000000000004</v>
      </c>
      <c r="AQ7" s="24">
        <v>
0.67</v>
      </c>
      <c r="AR7" s="24">
        <v>
270.95</v>
      </c>
      <c r="AS7" s="24">
        <v>
260.23</v>
      </c>
      <c r="AT7" s="24"/>
      <c r="AU7" s="24" t="s">
        <v>
99</v>
      </c>
      <c r="AV7" s="24">
        <v>
623.48</v>
      </c>
      <c r="AW7" s="24">
        <v>
563.57000000000005</v>
      </c>
      <c r="AX7" s="24">
        <v>
405.58</v>
      </c>
      <c r="AY7" s="24">
        <v>
450.57</v>
      </c>
      <c r="AZ7" s="24" t="s">
        <v>
99</v>
      </c>
      <c r="BA7" s="24">
        <v>
611.66</v>
      </c>
      <c r="BB7" s="24">
        <v>
574.59</v>
      </c>
      <c r="BC7" s="24">
        <v>
333.87</v>
      </c>
      <c r="BD7" s="24">
        <v>
274.66000000000003</v>
      </c>
      <c r="BE7" s="24"/>
      <c r="BF7" s="24" t="s">
        <v>
99</v>
      </c>
      <c r="BG7" s="24">
        <v>
139.15</v>
      </c>
      <c r="BH7" s="24">
        <v>
125.18</v>
      </c>
      <c r="BI7" s="24">
        <v>
122.63</v>
      </c>
      <c r="BJ7" s="24">
        <v>
105.23</v>
      </c>
      <c r="BK7" s="24" t="s">
        <v>
99</v>
      </c>
      <c r="BL7" s="24">
        <v>
119.35</v>
      </c>
      <c r="BM7" s="24">
        <v>
114.02</v>
      </c>
      <c r="BN7" s="24">
        <v>
185.86</v>
      </c>
      <c r="BO7" s="24">
        <v>
184.67</v>
      </c>
      <c r="BP7" s="24"/>
      <c r="BQ7" s="24" t="s">
        <v>
99</v>
      </c>
      <c r="BR7" s="24">
        <v>
120.72</v>
      </c>
      <c r="BS7" s="24">
        <v>
120.56</v>
      </c>
      <c r="BT7" s="24">
        <v>
108.03</v>
      </c>
      <c r="BU7" s="24">
        <v>
111.69</v>
      </c>
      <c r="BV7" s="24" t="s">
        <v>
99</v>
      </c>
      <c r="BW7" s="24">
        <v>
117.7</v>
      </c>
      <c r="BX7" s="24">
        <v>
117.91</v>
      </c>
      <c r="BY7" s="24">
        <v>
92.2</v>
      </c>
      <c r="BZ7" s="24">
        <v>
91.68</v>
      </c>
      <c r="CA7" s="24"/>
      <c r="CB7" s="24" t="s">
        <v>
99</v>
      </c>
      <c r="CC7" s="24">
        <v>
51.68</v>
      </c>
      <c r="CD7" s="24">
        <v>
51.23</v>
      </c>
      <c r="CE7" s="24">
        <v>
55.83</v>
      </c>
      <c r="CF7" s="24">
        <v>
54.43</v>
      </c>
      <c r="CG7" s="24" t="s">
        <v>
99</v>
      </c>
      <c r="CH7" s="24">
        <v>
57.92</v>
      </c>
      <c r="CI7" s="24">
        <v>
56.8</v>
      </c>
      <c r="CJ7" s="24">
        <v>
75.41</v>
      </c>
      <c r="CK7" s="24">
        <v>
75.709999999999994</v>
      </c>
      <c r="CL7" s="24"/>
      <c r="CM7" s="24" t="s">
        <v>
99</v>
      </c>
      <c r="CN7" s="24">
        <v>
0</v>
      </c>
      <c r="CO7" s="24">
        <v>
0</v>
      </c>
      <c r="CP7" s="24">
        <v>
0</v>
      </c>
      <c r="CQ7" s="24">
        <v>
0</v>
      </c>
      <c r="CR7" s="24" t="s">
        <v>
99</v>
      </c>
      <c r="CS7" s="24">
        <v>
9.5</v>
      </c>
      <c r="CT7" s="24">
        <v>
8.93</v>
      </c>
      <c r="CU7" s="24">
        <v>
12.46</v>
      </c>
      <c r="CV7" s="24">
        <v>
12.6</v>
      </c>
      <c r="CW7" s="24"/>
      <c r="CX7" s="24" t="s">
        <v>
99</v>
      </c>
      <c r="CY7" s="24">
        <v>
0</v>
      </c>
      <c r="CZ7" s="24">
        <v>
0</v>
      </c>
      <c r="DA7" s="24">
        <v>
0</v>
      </c>
      <c r="DB7" s="24">
        <v>
0</v>
      </c>
      <c r="DC7" s="24" t="s">
        <v>
99</v>
      </c>
      <c r="DD7" s="24">
        <v>
0.53</v>
      </c>
      <c r="DE7" s="24">
        <v>
0.54</v>
      </c>
      <c r="DF7" s="24">
        <v>
0.52</v>
      </c>
      <c r="DG7" s="24">
        <v>
0.66</v>
      </c>
      <c r="DH7" s="24"/>
      <c r="DI7" s="24" t="s">
        <v>
99</v>
      </c>
      <c r="DJ7" s="24">
        <v>
60.59</v>
      </c>
      <c r="DK7" s="24">
        <v>
62.2</v>
      </c>
      <c r="DL7" s="24">
        <v>
61.4</v>
      </c>
      <c r="DM7" s="24">
        <v>
62.36</v>
      </c>
      <c r="DN7" s="24" t="s">
        <v>
99</v>
      </c>
      <c r="DO7" s="24">
        <v>
55.83</v>
      </c>
      <c r="DP7" s="24">
        <v>
56.82</v>
      </c>
      <c r="DQ7" s="24">
        <v>
47.04</v>
      </c>
      <c r="DR7" s="24">
        <v>
48.77</v>
      </c>
      <c r="DS7" s="24"/>
      <c r="DT7" s="24" t="s">
        <v>
99</v>
      </c>
      <c r="DU7" s="24">
        <v>
0</v>
      </c>
      <c r="DV7" s="24">
        <v>
18.45</v>
      </c>
      <c r="DW7" s="24">
        <v>
37.020000000000003</v>
      </c>
      <c r="DX7" s="24">
        <v>
42.38</v>
      </c>
      <c r="DY7" s="24" t="s">
        <v>
99</v>
      </c>
      <c r="DZ7" s="24">
        <v>
0</v>
      </c>
      <c r="EA7" s="24">
        <v>
6.92</v>
      </c>
      <c r="EB7" s="24">
        <v>
4.4400000000000004</v>
      </c>
      <c r="EC7" s="24">
        <v>
5.51</v>
      </c>
      <c r="ED7" s="24"/>
      <c r="EE7" s="24" t="s">
        <v>
99</v>
      </c>
      <c r="EF7" s="24">
        <v>
0</v>
      </c>
      <c r="EG7" s="24">
        <v>
0.14000000000000001</v>
      </c>
      <c r="EH7" s="24">
        <v>
1.4</v>
      </c>
      <c r="EI7" s="24">
        <v>
2.86</v>
      </c>
      <c r="EJ7" s="24" t="s">
        <v>
99</v>
      </c>
      <c r="EK7" s="24">
        <v>
0.06</v>
      </c>
      <c r="EL7" s="24">
        <v>
0.3</v>
      </c>
      <c r="EM7" s="24">
        <v>
0.17</v>
      </c>
      <c r="EN7" s="24">
        <v>
0.34</v>
      </c>
      <c r="EO7" s="24"/>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101</v>
      </c>
      <c r="C9" s="26" t="s">
        <v>
102</v>
      </c>
      <c r="D9" s="26" t="s">
        <v>
103</v>
      </c>
      <c r="E9" s="26" t="s">
        <v>
104</v>
      </c>
      <c r="F9" s="26" t="s">
        <v>
105</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106</v>
      </c>
    </row>
    <row r="12" spans="1:148" x14ac:dyDescent="0.15">
      <c r="B12">
        <v>
1</v>
      </c>
      <c r="C12">
        <v>
1</v>
      </c>
      <c r="D12">
        <v>
1</v>
      </c>
      <c r="E12">
        <v>
2</v>
      </c>
      <c r="F12">
        <v>
3</v>
      </c>
      <c r="G12" t="s">
        <v>
107</v>
      </c>
    </row>
    <row r="13" spans="1:148" x14ac:dyDescent="0.15">
      <c r="B13" t="s">
        <v>
108</v>
      </c>
      <c r="C13" t="s">
        <v>
108</v>
      </c>
      <c r="D13" t="s">
        <v>
109</v>
      </c>
      <c r="E13" t="s">
        <v>
110</v>
      </c>
      <c r="F13" t="s">
        <v>
110</v>
      </c>
      <c r="G13" t="s">
        <v>
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2023-01-23T02:43:45Z</cp:lastPrinted>
  <dcterms:created xsi:type="dcterms:W3CDTF">2023-01-12T23:36:13Z</dcterms:created>
  <dcterms:modified xsi:type="dcterms:W3CDTF">2023-01-25T05:18:28Z</dcterms:modified>
  <cp:category/>
</cp:coreProperties>
</file>