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110.43\k09_戦略ＤＸ推進係\006経営比較分析表（総務省・H27～）\R04\経営比較分析表の分析等について（依頼）\起案用\"/>
    </mc:Choice>
  </mc:AlternateContent>
  <xr:revisionPtr revIDLastSave="0" documentId="13_ncr:1_{D516ACE7-5EB5-4E7F-91A2-66F1ED7ADF16}" xr6:coauthVersionLast="36" xr6:coauthVersionMax="36" xr10:uidLastSave="{00000000-0000-0000-0000-000000000000}"/>
  <workbookProtection workbookAlgorithmName="SHA-512" workbookHashValue="qNLdKtaONVWEo/dbW8g+AkzFHUC3c78cBWZyIGFqUz2osUkEPvpqM0AJaVh7kizqkMymCtapuWvMFXviatjChw==" workbookSaltValue="zX56IDWdbZa6dO3AbTTkmQ=="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JA11" i="5"/>
  <c r="IZ11" i="5"/>
  <c r="IY11" i="5"/>
  <c r="IX11" i="5"/>
  <c r="IQ11" i="5"/>
  <c r="IP11" i="5"/>
  <c r="IO11" i="5"/>
  <c r="IN11" i="5"/>
  <c r="JL117" i="4" s="1"/>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GX8" i="5"/>
  <c r="GW8" i="5"/>
  <c r="GM8" i="5"/>
  <c r="GC8" i="5"/>
  <c r="FT8" i="5"/>
  <c r="FW12" i="5" s="1"/>
  <c r="FS8" i="5"/>
  <c r="FI8" i="5"/>
  <c r="EY8" i="5"/>
  <c r="EX8" i="5"/>
  <c r="EN8" i="5"/>
  <c r="ED8" i="5"/>
  <c r="DT8" i="5"/>
  <c r="DJ8" i="5"/>
  <c r="CZ8" i="5"/>
  <c r="CY8" i="5"/>
  <c r="CO8" i="5"/>
  <c r="CE8" i="5"/>
  <c r="BT8" i="5"/>
  <c r="BI8" i="5"/>
  <c r="AX8" i="5"/>
  <c r="AX6" i="5"/>
  <c r="AW6" i="5"/>
  <c r="DT19" i="4" s="1"/>
  <c r="AV6" i="5"/>
  <c r="AU6" i="5"/>
  <c r="AT6" i="5"/>
  <c r="AS6" i="5"/>
  <c r="AR6" i="5"/>
  <c r="DB16" i="4" s="1"/>
  <c r="AQ6" i="5"/>
  <c r="BS16" i="4" s="1"/>
  <c r="AP6" i="5"/>
  <c r="AO6" i="5"/>
  <c r="FT15" i="4" s="1"/>
  <c r="AN6" i="5"/>
  <c r="AM6" i="5"/>
  <c r="AL6" i="5"/>
  <c r="AK6" i="5"/>
  <c r="AJ6" i="5"/>
  <c r="FT14" i="4" s="1"/>
  <c r="AI6" i="5"/>
  <c r="EK14" i="4" s="1"/>
  <c r="AH6" i="5"/>
  <c r="AG6" i="5"/>
  <c r="BS14" i="4" s="1"/>
  <c r="AF6" i="5"/>
  <c r="AE6" i="5"/>
  <c r="AD6" i="5"/>
  <c r="AC6" i="5"/>
  <c r="AB6" i="5"/>
  <c r="BS13" i="4" s="1"/>
  <c r="AA6" i="5"/>
  <c r="HC12" i="4" s="1"/>
  <c r="Z6" i="5"/>
  <c r="Y6" i="5"/>
  <c r="EK12" i="4" s="1"/>
  <c r="X6" i="5"/>
  <c r="W6" i="5"/>
  <c r="V6" i="5"/>
  <c r="U6" i="5"/>
  <c r="T6" i="5"/>
  <c r="HA7" i="4" s="1"/>
  <c r="S6" i="5"/>
  <c r="R6" i="5"/>
  <c r="Q6" i="5"/>
  <c r="B7" i="4" s="1"/>
  <c r="P6" i="5"/>
  <c r="O6" i="5"/>
  <c r="N6" i="5"/>
  <c r="M6" i="5"/>
  <c r="GD8" i="5" s="1"/>
  <c r="L6" i="5"/>
  <c r="K6" i="5"/>
  <c r="J6" i="5"/>
  <c r="BS3" i="4" s="1"/>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GL87" i="4"/>
  <c r="CR87" i="4"/>
  <c r="BY87" i="4"/>
  <c r="BF87" i="4"/>
  <c r="AM87" i="4"/>
  <c r="T87" i="4"/>
  <c r="UB86" i="4"/>
  <c r="TK86" i="4"/>
  <c r="ST86" i="4"/>
  <c r="SC86" i="4"/>
  <c r="RL86" i="4"/>
  <c r="PT86" i="4"/>
  <c r="PC86" i="4"/>
  <c r="NU86" i="4"/>
  <c r="ND86" i="4"/>
  <c r="LK86" i="4"/>
  <c r="KT86" i="4"/>
  <c r="KC86" i="4"/>
  <c r="JL86" i="4"/>
  <c r="IU86" i="4"/>
  <c r="GL86" i="4"/>
  <c r="FU86" i="4"/>
  <c r="FD86" i="4"/>
  <c r="EM86" i="4"/>
  <c r="CR86" i="4"/>
  <c r="BY86" i="4"/>
  <c r="BF86" i="4"/>
  <c r="AM86" i="4"/>
  <c r="T86"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EK16" i="4"/>
  <c r="HC15" i="4"/>
  <c r="EK15" i="4"/>
  <c r="DB15" i="4"/>
  <c r="BS15" i="4"/>
  <c r="HC14" i="4"/>
  <c r="DB14" i="4"/>
  <c r="HC13" i="4"/>
  <c r="FT13" i="4"/>
  <c r="EK13" i="4"/>
  <c r="DB13" i="4"/>
  <c r="FT12" i="4"/>
  <c r="DB12" i="4"/>
  <c r="BS12" i="4"/>
  <c r="FT11" i="4"/>
  <c r="BS9" i="4"/>
  <c r="HA5" i="4"/>
  <c r="EJ5" i="4"/>
  <c r="BS5" i="4"/>
  <c r="B5" i="4"/>
  <c r="HA3" i="4"/>
  <c r="EJ3" i="4"/>
  <c r="B1" i="4"/>
  <c r="GN8" i="5" l="1"/>
  <c r="GO12" i="5" s="1"/>
  <c r="FD118" i="4" s="1"/>
  <c r="EZ8" i="5"/>
  <c r="FA12" i="5" s="1"/>
  <c r="FD57" i="4" s="1"/>
  <c r="GG18" i="5"/>
  <c r="GF18" i="5"/>
  <c r="GE18" i="5"/>
  <c r="GH18" i="5"/>
  <c r="GD18" i="5"/>
  <c r="GE12" i="5"/>
  <c r="FD102" i="4" s="1"/>
  <c r="GH12" i="5"/>
  <c r="HC102" i="4" s="1"/>
  <c r="GD12" i="5"/>
  <c r="EM102" i="4" s="1"/>
  <c r="GG12" i="5"/>
  <c r="GL102" i="4" s="1"/>
  <c r="GF12" i="5"/>
  <c r="FU102"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HV18" i="5"/>
  <c r="HT12" i="5"/>
  <c r="JL87" i="4" s="1"/>
  <c r="HU18" i="5"/>
  <c r="HW12" i="5"/>
  <c r="LK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FB18" i="5"/>
  <c r="FA18" i="5"/>
  <c r="FD18" i="5"/>
  <c r="EZ18" i="5"/>
  <c r="FC18" i="5"/>
  <c r="FX18" i="5"/>
  <c r="FT18" i="5"/>
  <c r="FW18" i="5"/>
  <c r="FV18" i="5"/>
  <c r="FU18" i="5"/>
  <c r="GO18" i="5"/>
  <c r="GR18" i="5"/>
  <c r="GN18" i="5"/>
  <c r="GQ1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B12" i="5"/>
  <c r="FU57" i="4" s="1"/>
  <c r="FT12" i="5"/>
  <c r="EM87" i="4" s="1"/>
  <c r="FX12" i="5"/>
  <c r="HC87" i="4" s="1"/>
  <c r="GP12" i="5"/>
  <c r="FU118" i="4" s="1"/>
  <c r="GZ12" i="5"/>
  <c r="JL57" i="4" s="1"/>
  <c r="HM18" i="5"/>
  <c r="HI18" i="5"/>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FU12" i="5"/>
  <c r="FD87" i="4" s="1"/>
  <c r="GQ12" i="5"/>
  <c r="GL118" i="4" s="1"/>
  <c r="HA12" i="5"/>
  <c r="KC57" i="4" s="1"/>
  <c r="HK12" i="5"/>
  <c r="KC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Z12" i="5"/>
  <c r="EM57" i="4" s="1"/>
  <c r="FD12" i="5"/>
  <c r="HC57" i="4" s="1"/>
  <c r="FV12" i="5"/>
  <c r="FU87" i="4" s="1"/>
  <c r="GN12" i="5"/>
  <c r="EM118" i="4" s="1"/>
  <c r="GR12" i="5"/>
  <c r="HC118" i="4" s="1"/>
  <c r="HB12" i="5"/>
  <c r="KT57" i="4" s="1"/>
  <c r="HS12" i="5"/>
  <c r="IU87" i="4" s="1"/>
  <c r="GP18" i="5"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<sst xmlns="http://schemas.openxmlformats.org/spreadsheetml/2006/main" count="915" uniqueCount="274">
  <si>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</si>
  <si>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</si>
  <si>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</si>
  <si>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</si>
  <si>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</si>
  <si>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</si>
  <si>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</si>
  <si>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</si>
  <si>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１　条例（群馬県公営企業の設置等に関する条例）による処分
　・利益積立金の積立　             108,112,515円
　・資本金への組入　              378,559,604円
２　群馬県議会の議決による処分
　・建設改良積立金の積立　    754,137,768円
　・別途積立金の積立　        1,300,000,000円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</si>
  <si>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</si>
  <si>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</si>
  <si>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</si>
  <si>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</si>
  <si>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</si>
  <si>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</si>
  <si>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</si>
  <si>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</si>
  <si>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</si>
  <si>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</si>
  <si>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</si>
  <si>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</si>
  <si>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</si>
  <si>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</si>
  <si>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</si>
  <si>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</si>
  <si>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</si>
  <si>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</si>
  <si>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</si>
  <si>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</si>
  <si>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</si>
  <si>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</si>
  <si>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</si>
  <si>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</si>
  <si>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</si>
  <si>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</si>
  <si>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</si>
  <si>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</si>
  <si>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</si>
  <si>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</si>
  <si>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</si>
  <si>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</si>
  <si>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</si>
  <si>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</si>
  <si>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</si>
  <si>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</si>
  <si>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</si>
  <si>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</si>
  <si>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</si>
  <si>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</si>
  <si>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</si>
  <si>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</si>
  <si>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</si>
  <si>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</si>
  <si>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</si>
  <si>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</si>
  <si>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</si>
  <si>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</si>
  <si>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</si>
  <si>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</si>
  <si>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</si>
  <si>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</si>
  <si>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</si>
  <si>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</si>
  <si>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</si>
  <si>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</si>
  <si>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</si>
  <si>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</si>
  <si>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</si>
  <si>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</si>
  <si>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</si>
  <si>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</si>
  <si>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</si>
  <si>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</si>
  <si>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</si>
  <si>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</si>
  <si>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</si>
  <si>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</si>
  <si>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</si>
  <si>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</si>
  <si>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</si>
  <si>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</si>
  <si>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</si>
  <si>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</si>
  <si>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</si>
  <si>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</si>
  <si>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</si>
  <si>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</si>
  <si>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</si>
  <si>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</si>
  <si>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</si>
  <si>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</si>
  <si>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</si>
  <si>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</si>
  <si>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</si>
  <si>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</si>
  <si>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</si>
  <si>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</si>
  <si>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</si>
  <si>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</si>
  <si>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</si>
  <si>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</si>
  <si>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</si>
  <si>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</si>
  <si>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</si>
  <si>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</si>
  <si>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</si>
  <si>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</si>
  <si>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</si>
  <si>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</si>
  <si>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</si>
  <si>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</si>
  <si>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</si>
  <si>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</si>
  <si>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</si>
  <si>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</si>
  <si>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</si>
  <si>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</si>
  <si>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</si>
  <si>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</si>
  <si>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</si>
  <si>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</si>
  <si>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</si>
  <si>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</si>
  <si>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</si>
  <si>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</si>
  <si>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</si>
  <si>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</si>
  <si>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</si>
  <si>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</si>
  <si>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100005</t>
  </si>
  <si>
    <t>46</t>
  </si>
  <si>
    <t>04</t>
  </si>
  <si>
    <t>0</t>
  </si>
  <si>
    <t>000</t>
  </si>
  <si>
    <t>群馬県</t>
  </si>
  <si>
    <t>法適用</t>
  </si>
  <si>
    <t>電気事業</t>
  </si>
  <si>
    <t>民間企業出身</t>
  </si>
  <si>
    <t>-</t>
  </si>
  <si>
    <t>令和6年3月31日　相俣発電所ほか</t>
  </si>
  <si>
    <t>令和23年3月31日　八ッ場発電所</t>
  </si>
  <si>
    <t>無</t>
  </si>
  <si>
    <t>東京電力エナジーパートナー(株)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</si>
  <si>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</si>
  <si>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</si>
  <si>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</si>
  <si>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</si>
  <si>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</si>
  <si>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</si>
  <si>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</si>
  <si>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</si>
  <si>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</si>
  <si>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</si>
  <si>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</si>
  <si>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</si>
  <si>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</si>
  <si>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</si>
  <si>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</si>
  <si>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</si>
  <si>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</si>
  <si>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</si>
  <si>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</si>
  <si>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</si>
  <si>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</si>
  <si>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</si>
  <si>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</si>
  <si>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</si>
  <si>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</si>
  <si>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</si>
  <si>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</si>
  <si>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</si>
  <si>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</si>
  <si>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</si>
  <si>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</si>
  <si>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</si>
  <si>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</si>
  <si>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</si>
  <si>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</si>
  <si>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</si>
  <si>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</si>
  <si>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</si>
  <si>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</si>
  <si>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</si>
  <si>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</si>
  <si>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</si>
  <si>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</si>
  <si>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</si>
  <si>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</si>
  <si>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</si>
  <si>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</si>
  <si>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</si>
  <si>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</si>
  <si>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</si>
  <si>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</si>
  <si>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</si>
  <si>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</si>
  <si>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</si>
  <si>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</si>
  <si>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</si>
  <si>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</si>
  <si>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</si>
  <si>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</si>
  <si>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</si>
  <si>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</si>
  <si>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</si>
  <si>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</si>
  <si>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</si>
  <si>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</si>
  <si>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</si>
  <si>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</si>
  <si>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</si>
  <si>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</si>
  <si>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</si>
  <si>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</si>
  <si>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</si>
  <si>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</si>
  <si>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</si>
  <si>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</si>
  <si>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</si>
  <si>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</si>
  <si>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</si>
  <si>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</si>
  <si>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</si>
  <si>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</si>
  <si>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</si>
  <si>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</si>
  <si>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</si>
  <si>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</si>
  <si>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</si>
  <si>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</si>
  <si>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</si>
  <si>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</si>
  <si>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</si>
  <si>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</si>
  <si>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</si>
  <si>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</si>
  <si>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</si>
  <si>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</si>
  <si>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</si>
  <si>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</si>
  <si>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</si>
  <si>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</si>
  <si>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</si>
  <si>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</si>
  <si>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</si>
  <si>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</si>
  <si>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</si>
  <si>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</si>
  <si>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</si>
  <si>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</si>
  <si>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</si>
  <si>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</si>
  <si>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</si>
  <si>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</si>
  <si>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</si>
  <si>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</si>
  <si>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</si>
  <si>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</si>
  <si>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</si>
  <si>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</si>
  <si>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</si>
  <si>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</si>
  <si>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</si>
  <si>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</si>
  <si>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</si>
  <si>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</si>
  <si>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</si>
  <si>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</si>
  <si>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</si>
  <si>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</si>
  <si>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</si>
  <si>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本県の電気事業は、安定的に収益を確保している上、流動比率が高く、経営の健全性は良好である。
　今後は、老朽化した発電所の更新などに取り組み、電力の安定供給や収益力の向上、効率的な運営に努めることにより、事業を安定的に継続していく。
　また、再生可能エネルギーの利用拡大と地産地消の取組により2050年脱炭素社会の実現に貢献していくとともに、電力システム改革への対応として現在締結済みの長期の電力受給基本契約終了後の売買先や売電方法について、電力取引の市場動向を注視しつつ、検討する必要がある。</t>
    <phoneticPr fontId="5"/>
  </si>
  <si>
    <t xml:space="preserve">○施設全体
　本県の電気事業は、昭和３３年から発電を開始しており、有形固定資産減価償却率は全国平均値と比べても高い状況にあるため、計画的な設備更新を行っていく必要がある。
　企業債残高対料金収入比率は、著しく低い水準であり、経営の健全性は良好である。
○水力発電
　修繕費比率は上昇傾向にあり、修繕費比率及び有形固定資産減価償却率は全国平均値と比べても高い状況であるため、計画的な設備更新が必要である。
　制度改正したＦＩＴを活用し、老朽化した既存発電所のリニューアル（全設備更新）に取り組んでいく。
○ごみ発電
　高崎市高浜クリーンセンターの建替により令和６年度中には発電用の蒸気の供給が終了する予定であり、廃止に向けた対応を進める必要がある。
○太陽光発電
　有形固定資産減価償却率は、全国平均値を上回るものの電気事業の中で最も低くなっている。
　ＦＩＴ収入割合は100％であり、ＦＩＴ適用満了後は、買取単価が下落し、収入が減少するリスクが想定される。
</t>
    <phoneticPr fontId="5"/>
  </si>
  <si>
    <t>○経常収支比率、営業収支比率
　令和３年度は前年度と比べて水力発電所の電力量が上昇したことなどにより、経常収支比率が前年度比10.1％増加、営業収支比率は11.2％増加となり、継続して100％を超えており、経営の健全性は確保されている。
○流動比率
　令和３年度は、前年度に比べ1675.3％高くなっている。これは主に、未払金及び未払費用の減により流動負債が減少したことによる。
○供給原価、ＥＢＩＴＤＡ（減価償却前営業利益）
　供給原価は継続して全国平均値よりも低く抑えられており、またＥＢＩＴＤＡは全国平均値を大きく上回っていることなどから、事業は適正なコストにより安定して経営されている。</t>
    <rPh sb="39" eb="41">
      <t>ジョウショウ</t>
    </rPh>
    <rPh sb="67" eb="69">
      <t>ゾウカ</t>
    </rPh>
    <rPh sb="70" eb="72">
      <t>エイギョウ</t>
    </rPh>
    <rPh sb="72" eb="74">
      <t>シュウシ</t>
    </rPh>
    <rPh sb="74" eb="76">
      <t>ヒリツ</t>
    </rPh>
    <rPh sb="82" eb="84">
      <t>ゾウカ</t>
    </rPh>
    <rPh sb="147" eb="148">
      <t>タカ</t>
    </rPh>
    <rPh sb="171" eb="172">
      <t>ゲン</t>
    </rPh>
    <rPh sb="180" eb="18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</si>
</sst>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127.4</c:v>
                </c:pt>
                <c:pt idx="1">
                  <c:v>132.6</c:v>
                </c:pt>
                <c:pt idx="2">
                  <c:v>135.69999999999999</c:v>
                </c:pt>
                <c:pt idx="3">
                  <c:v>125.2</c:v>
                </c:pt>
                <c:pt idx="4">
                  <c:v>135.30000000000001</c:v>
                </c:pt>
              </c:numCache>
            </c:numRef>
          </c:val>
          <c:extLst>
            <c:ext xmlns:c16="http://schemas.microsoft.com/office/drawing/2014/chart" uri="{C3380CC4-5D6E-409C-BE32-E72D297353CC}">
              <c16:uniqueId val="{00000000-3CAB-44DE-8207-11E841CC3AF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3CAB-44DE-8207-11E841CC3AF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CAB-44DE-8207-11E841CC3AF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126.9</c:v>
                </c:pt>
                <c:pt idx="1">
                  <c:v>132.1</c:v>
                </c:pt>
                <c:pt idx="2">
                  <c:v>134.5</c:v>
                </c:pt>
                <c:pt idx="3">
                  <c:v>124.3</c:v>
                </c:pt>
                <c:pt idx="4">
                  <c:v>135.5</c:v>
                </c:pt>
              </c:numCache>
            </c:numRef>
          </c:val>
          <c:extLst>
            <c:ext xmlns:c16="http://schemas.microsoft.com/office/drawing/2014/chart" uri="{C3380CC4-5D6E-409C-BE32-E72D297353CC}">
              <c16:uniqueId val="{00000000-8879-48E2-A4EF-FFCDEA4F0DE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8879-48E2-A4EF-FFCDEA4F0DE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879-48E2-A4EF-FFCDEA4F0DE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1963.2</c:v>
                </c:pt>
                <c:pt idx="1">
                  <c:v>2324.1</c:v>
                </c:pt>
                <c:pt idx="2">
                  <c:v>3879.1</c:v>
                </c:pt>
                <c:pt idx="3">
                  <c:v>1508.4</c:v>
                </c:pt>
                <c:pt idx="4">
                  <c:v>3183.7</c:v>
                </c:pt>
              </c:numCache>
            </c:numRef>
          </c:val>
          <c:extLst>
            <c:ext xmlns:c16="http://schemas.microsoft.com/office/drawing/2014/chart" uri="{C3380CC4-5D6E-409C-BE32-E72D297353CC}">
              <c16:uniqueId val="{00000000-BC14-4983-9D76-C61E261BB45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BC14-4983-9D76-C61E261BB45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14-4983-9D76-C61E261BB45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7169.9</c:v>
                </c:pt>
                <c:pt idx="1">
                  <c:v>7437.1</c:v>
                </c:pt>
                <c:pt idx="2">
                  <c:v>6574.8</c:v>
                </c:pt>
                <c:pt idx="3">
                  <c:v>7835.4</c:v>
                </c:pt>
                <c:pt idx="4">
                  <c:v>7427.4</c:v>
                </c:pt>
              </c:numCache>
            </c:numRef>
          </c:val>
          <c:extLst>
            <c:ext xmlns:c16="http://schemas.microsoft.com/office/drawing/2014/chart" uri="{C3380CC4-5D6E-409C-BE32-E72D297353CC}">
              <c16:uniqueId val="{00000000-14F9-4942-B1CF-D6B5F5AB812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14F9-4942-B1CF-D6B5F5AB812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3172670</c:v>
                </c:pt>
                <c:pt idx="1">
                  <c:v>3451185</c:v>
                </c:pt>
                <c:pt idx="2">
                  <c:v>3621677</c:v>
                </c:pt>
                <c:pt idx="3">
                  <c:v>2988649</c:v>
                </c:pt>
                <c:pt idx="4">
                  <c:v>3818209</c:v>
                </c:pt>
              </c:numCache>
            </c:numRef>
          </c:val>
          <c:extLst>
            <c:ext xmlns:c16="http://schemas.microsoft.com/office/drawing/2014/chart" uri="{C3380CC4-5D6E-409C-BE32-E72D297353CC}">
              <c16:uniqueId val="{00000000-A445-48A3-B547-B93F780CEB9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A445-48A3-B547-B93F780CEB9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36.799999999999997</c:v>
                </c:pt>
                <c:pt idx="1">
                  <c:v>35.9</c:v>
                </c:pt>
                <c:pt idx="2">
                  <c:v>39.9</c:v>
                </c:pt>
                <c:pt idx="3">
                  <c:v>34.9</c:v>
                </c:pt>
                <c:pt idx="4">
                  <c:v>37.5</c:v>
                </c:pt>
              </c:numCache>
            </c:numRef>
          </c:val>
          <c:extLst>
            <c:ext xmlns:c16="http://schemas.microsoft.com/office/drawing/2014/chart" uri="{C3380CC4-5D6E-409C-BE32-E72D297353CC}">
              <c16:uniqueId val="{00000000-51F5-4859-ACE5-71300DF3BE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51F5-4859-ACE5-71300DF3BE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18.8</c:v>
                </c:pt>
                <c:pt idx="1">
                  <c:v>24.2</c:v>
                </c:pt>
                <c:pt idx="2">
                  <c:v>23</c:v>
                </c:pt>
                <c:pt idx="3">
                  <c:v>26.3</c:v>
                </c:pt>
                <c:pt idx="4">
                  <c:v>28.3</c:v>
                </c:pt>
              </c:numCache>
            </c:numRef>
          </c:val>
          <c:extLst>
            <c:ext xmlns:c16="http://schemas.microsoft.com/office/drawing/2014/chart" uri="{C3380CC4-5D6E-409C-BE32-E72D297353CC}">
              <c16:uniqueId val="{00000000-2416-4459-9DF7-420D204DE9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2416-4459-9DF7-420D204DE9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15.2</c:v>
                </c:pt>
                <c:pt idx="1">
                  <c:v>11.2</c:v>
                </c:pt>
                <c:pt idx="2">
                  <c:v>8.3000000000000007</c:v>
                </c:pt>
                <c:pt idx="3">
                  <c:v>6.1</c:v>
                </c:pt>
                <c:pt idx="4">
                  <c:v>3.9</c:v>
                </c:pt>
              </c:numCache>
            </c:numRef>
          </c:val>
          <c:extLst>
            <c:ext xmlns:c16="http://schemas.microsoft.com/office/drawing/2014/chart" uri="{C3380CC4-5D6E-409C-BE32-E72D297353CC}">
              <c16:uniqueId val="{00000000-6A45-472A-BEBD-63F8D8F7F7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6A45-472A-BEBD-63F8D8F7F7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67.3</c:v>
                </c:pt>
                <c:pt idx="1">
                  <c:v>68.400000000000006</c:v>
                </c:pt>
                <c:pt idx="2">
                  <c:v>69.400000000000006</c:v>
                </c:pt>
                <c:pt idx="3">
                  <c:v>70.400000000000006</c:v>
                </c:pt>
                <c:pt idx="4">
                  <c:v>66.7</c:v>
                </c:pt>
              </c:numCache>
            </c:numRef>
          </c:val>
          <c:extLst>
            <c:ext xmlns:c16="http://schemas.microsoft.com/office/drawing/2014/chart" uri="{C3380CC4-5D6E-409C-BE32-E72D297353CC}">
              <c16:uniqueId val="{00000000-ED57-40B2-8D68-8A7EF5D3BD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ED57-40B2-8D68-8A7EF5D3BD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11.4</c:v>
                </c:pt>
                <c:pt idx="1">
                  <c:v>8.6999999999999993</c:v>
                </c:pt>
                <c:pt idx="2">
                  <c:v>8.1</c:v>
                </c:pt>
                <c:pt idx="3">
                  <c:v>7.3</c:v>
                </c:pt>
                <c:pt idx="4">
                  <c:v>20.399999999999999</c:v>
                </c:pt>
              </c:numCache>
            </c:numRef>
          </c:val>
          <c:extLst>
            <c:ext xmlns:c16="http://schemas.microsoft.com/office/drawing/2014/chart" uri="{C3380CC4-5D6E-409C-BE32-E72D297353CC}">
              <c16:uniqueId val="{00000000-47D0-4E4B-B8B0-0811E2CB34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47D0-4E4B-B8B0-0811E2CB34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39.200000000000003</c:v>
                </c:pt>
                <c:pt idx="1">
                  <c:v>38.299999999999997</c:v>
                </c:pt>
                <c:pt idx="2">
                  <c:v>42.7</c:v>
                </c:pt>
                <c:pt idx="3">
                  <c:v>37.1</c:v>
                </c:pt>
                <c:pt idx="4">
                  <c:v>40</c:v>
                </c:pt>
              </c:numCache>
            </c:numRef>
          </c:val>
          <c:extLst>
            <c:ext xmlns:c16="http://schemas.microsoft.com/office/drawing/2014/chart" uri="{C3380CC4-5D6E-409C-BE32-E72D297353CC}">
              <c16:uniqueId val="{00000000-7409-4A0C-BF95-A49ED79CE8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7409-4A0C-BF95-A49ED79CE8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15.5</c:v>
                </c:pt>
                <c:pt idx="1">
                  <c:v>24.9</c:v>
                </c:pt>
                <c:pt idx="2">
                  <c:v>26.3</c:v>
                </c:pt>
                <c:pt idx="3">
                  <c:v>28</c:v>
                </c:pt>
                <c:pt idx="4">
                  <c:v>30.6</c:v>
                </c:pt>
              </c:numCache>
            </c:numRef>
          </c:val>
          <c:extLst>
            <c:ext xmlns:c16="http://schemas.microsoft.com/office/drawing/2014/chart" uri="{C3380CC4-5D6E-409C-BE32-E72D297353CC}">
              <c16:uniqueId val="{00000000-563C-487E-989E-2DEF840BAD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563C-487E-989E-2DEF840BAD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16.399999999999999</c:v>
                </c:pt>
                <c:pt idx="1">
                  <c:v>11.9</c:v>
                </c:pt>
                <c:pt idx="2">
                  <c:v>8.8000000000000007</c:v>
                </c:pt>
                <c:pt idx="3">
                  <c:v>6.5</c:v>
                </c:pt>
                <c:pt idx="4">
                  <c:v>4.0999999999999996</c:v>
                </c:pt>
              </c:numCache>
            </c:numRef>
          </c:val>
          <c:extLst>
            <c:ext xmlns:c16="http://schemas.microsoft.com/office/drawing/2014/chart" uri="{C3380CC4-5D6E-409C-BE32-E72D297353CC}">
              <c16:uniqueId val="{00000000-FEB3-4CF3-B791-DE8B5A9E60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FEB3-4CF3-B791-DE8B5A9E60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67.099999999999994</c:v>
                </c:pt>
                <c:pt idx="1">
                  <c:v>68</c:v>
                </c:pt>
                <c:pt idx="2">
                  <c:v>69</c:v>
                </c:pt>
                <c:pt idx="3">
                  <c:v>69.8</c:v>
                </c:pt>
                <c:pt idx="4">
                  <c:v>65.5</c:v>
                </c:pt>
              </c:numCache>
            </c:numRef>
          </c:val>
          <c:extLst>
            <c:ext xmlns:c16="http://schemas.microsoft.com/office/drawing/2014/chart" uri="{C3380CC4-5D6E-409C-BE32-E72D297353CC}">
              <c16:uniqueId val="{00000000-616C-4F56-9906-6EEE558EF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616C-4F56-9906-6EEE558EF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8.5</c:v>
                </c:pt>
                <c:pt idx="1">
                  <c:v>7</c:v>
                </c:pt>
                <c:pt idx="2">
                  <c:v>6.6</c:v>
                </c:pt>
                <c:pt idx="3">
                  <c:v>5.6</c:v>
                </c:pt>
                <c:pt idx="4">
                  <c:v>19.5</c:v>
                </c:pt>
              </c:numCache>
            </c:numRef>
          </c:val>
          <c:extLst>
            <c:ext xmlns:c16="http://schemas.microsoft.com/office/drawing/2014/chart" uri="{C3380CC4-5D6E-409C-BE32-E72D297353CC}">
              <c16:uniqueId val="{00000000-AE9D-4216-9789-1B498EC24A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AE9D-4216-9789-1B498EC24A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16.899999999999999</c:v>
                </c:pt>
                <c:pt idx="1">
                  <c:v>17.100000000000001</c:v>
                </c:pt>
                <c:pt idx="2">
                  <c:v>18.2</c:v>
                </c:pt>
                <c:pt idx="3">
                  <c:v>17.3</c:v>
                </c:pt>
                <c:pt idx="4">
                  <c:v>17.2</c:v>
                </c:pt>
              </c:numCache>
            </c:numRef>
          </c:val>
          <c:extLst>
            <c:ext xmlns:c16="http://schemas.microsoft.com/office/drawing/2014/chart" uri="{C3380CC4-5D6E-409C-BE32-E72D297353CC}">
              <c16:uniqueId val="{00000000-49D2-41CA-BFFC-8EA6CC0022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16.899999999999999</c:v>
                </c:pt>
                <c:pt idx="1">
                  <c:v>17.100000000000001</c:v>
                </c:pt>
                <c:pt idx="2">
                  <c:v>18.2</c:v>
                </c:pt>
                <c:pt idx="3">
                  <c:v>17.3</c:v>
                </c:pt>
                <c:pt idx="4">
                  <c:v>17.2</c:v>
                </c:pt>
              </c:numCache>
            </c:numRef>
          </c:val>
          <c:smooth val="0"/>
          <c:extLst>
            <c:ext xmlns:c16="http://schemas.microsoft.com/office/drawing/2014/chart" uri="{C3380CC4-5D6E-409C-BE32-E72D297353CC}">
              <c16:uniqueId val="{00000001-49D2-41CA-BFFC-8EA6CC0022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30.9</c:v>
                </c:pt>
                <c:pt idx="1">
                  <c:v>22.4</c:v>
                </c:pt>
                <c:pt idx="2">
                  <c:v>4.3</c:v>
                </c:pt>
                <c:pt idx="3">
                  <c:v>19.2</c:v>
                </c:pt>
                <c:pt idx="4">
                  <c:v>14</c:v>
                </c:pt>
              </c:numCache>
            </c:numRef>
          </c:val>
          <c:extLst>
            <c:ext xmlns:c16="http://schemas.microsoft.com/office/drawing/2014/chart" uri="{C3380CC4-5D6E-409C-BE32-E72D297353CC}">
              <c16:uniqueId val="{00000000-B0A0-4A92-9630-D02FF0DF8D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30.9</c:v>
                </c:pt>
                <c:pt idx="1">
                  <c:v>22.4</c:v>
                </c:pt>
                <c:pt idx="2">
                  <c:v>4.3</c:v>
                </c:pt>
                <c:pt idx="3">
                  <c:v>19.2</c:v>
                </c:pt>
                <c:pt idx="4">
                  <c:v>14</c:v>
                </c:pt>
              </c:numCache>
            </c:numRef>
          </c:val>
          <c:smooth val="0"/>
          <c:extLst>
            <c:ext xmlns:c16="http://schemas.microsoft.com/office/drawing/2014/chart" uri="{C3380CC4-5D6E-409C-BE32-E72D297353CC}">
              <c16:uniqueId val="{00000001-B0A0-4A92-9630-D02FF0DF8D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F3D-4A5F-A6C3-AB3EF58B9E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3D-4A5F-A6C3-AB3EF58B9E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81</c:v>
                </c:pt>
                <c:pt idx="1">
                  <c:v>84.5</c:v>
                </c:pt>
                <c:pt idx="2">
                  <c:v>82.7</c:v>
                </c:pt>
                <c:pt idx="3">
                  <c:v>88</c:v>
                </c:pt>
                <c:pt idx="4">
                  <c:v>93.3</c:v>
                </c:pt>
              </c:numCache>
            </c:numRef>
          </c:val>
          <c:extLst>
            <c:ext xmlns:c16="http://schemas.microsoft.com/office/drawing/2014/chart" uri="{C3380CC4-5D6E-409C-BE32-E72D297353CC}">
              <c16:uniqueId val="{00000000-DE63-41C4-9FE5-89D8946BE4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81</c:v>
                </c:pt>
                <c:pt idx="1">
                  <c:v>84.5</c:v>
                </c:pt>
                <c:pt idx="2">
                  <c:v>82.7</c:v>
                </c:pt>
                <c:pt idx="3">
                  <c:v>88</c:v>
                </c:pt>
                <c:pt idx="4">
                  <c:v>93.3</c:v>
                </c:pt>
              </c:numCache>
            </c:numRef>
          </c:val>
          <c:smooth val="0"/>
          <c:extLst>
            <c:ext xmlns:c16="http://schemas.microsoft.com/office/drawing/2014/chart" uri="{C3380CC4-5D6E-409C-BE32-E72D297353CC}">
              <c16:uniqueId val="{00000001-DE63-41C4-9FE5-89D8946BE4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26.5</c:v>
                </c:pt>
                <c:pt idx="1">
                  <c:v>0</c:v>
                </c:pt>
                <c:pt idx="2">
                  <c:v>0</c:v>
                </c:pt>
                <c:pt idx="3">
                  <c:v>0</c:v>
                </c:pt>
                <c:pt idx="4">
                  <c:v>0</c:v>
                </c:pt>
              </c:numCache>
            </c:numRef>
          </c:val>
          <c:extLst>
            <c:ext xmlns:c16="http://schemas.microsoft.com/office/drawing/2014/chart" uri="{C3380CC4-5D6E-409C-BE32-E72D297353CC}">
              <c16:uniqueId val="{00000000-5C54-4937-A538-09B8FE613C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26.5</c:v>
                </c:pt>
                <c:pt idx="1">
                  <c:v>0</c:v>
                </c:pt>
                <c:pt idx="2">
                  <c:v>0</c:v>
                </c:pt>
                <c:pt idx="3">
                  <c:v>0</c:v>
                </c:pt>
                <c:pt idx="4">
                  <c:v>0</c:v>
                </c:pt>
              </c:numCache>
            </c:numRef>
          </c:val>
          <c:smooth val="0"/>
          <c:extLst>
            <c:ext xmlns:c16="http://schemas.microsoft.com/office/drawing/2014/chart" uri="{C3380CC4-5D6E-409C-BE32-E72D297353CC}">
              <c16:uniqueId val="{00000001-5C54-4937-A538-09B8FE613C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8.9</c:v>
                </c:pt>
                <c:pt idx="1">
                  <c:v>2.7</c:v>
                </c:pt>
                <c:pt idx="2">
                  <c:v>#N/A</c:v>
                </c:pt>
                <c:pt idx="3">
                  <c:v>#N/A</c:v>
                </c:pt>
                <c:pt idx="4">
                  <c:v>#N/A</c:v>
                </c:pt>
              </c:numCache>
            </c:numRef>
          </c:val>
          <c:extLst>
            <c:ext xmlns:c16="http://schemas.microsoft.com/office/drawing/2014/chart" uri="{C3380CC4-5D6E-409C-BE32-E72D297353CC}">
              <c16:uniqueId val="{00000000-B9F7-45F2-B113-CB5B44F313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B9F7-45F2-B113-CB5B44F313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54.4</c:v>
                </c:pt>
                <c:pt idx="1">
                  <c:v>5.3</c:v>
                </c:pt>
                <c:pt idx="2">
                  <c:v>#N/A</c:v>
                </c:pt>
                <c:pt idx="3">
                  <c:v>#N/A</c:v>
                </c:pt>
                <c:pt idx="4">
                  <c:v>#N/A</c:v>
                </c:pt>
              </c:numCache>
            </c:numRef>
          </c:val>
          <c:extLst>
            <c:ext xmlns:c16="http://schemas.microsoft.com/office/drawing/2014/chart" uri="{C3380CC4-5D6E-409C-BE32-E72D297353CC}">
              <c16:uniqueId val="{00000000-FFDD-45F0-A7C1-489D30C9ED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FFDD-45F0-A7C1-489D30C9ED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D058-4E18-A632-C4C15E8446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D058-4E18-A632-C4C15E8446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75.8</c:v>
                </c:pt>
                <c:pt idx="1">
                  <c:v>0</c:v>
                </c:pt>
                <c:pt idx="2">
                  <c:v>#N/A</c:v>
                </c:pt>
                <c:pt idx="3">
                  <c:v>#N/A</c:v>
                </c:pt>
                <c:pt idx="4">
                  <c:v>#N/A</c:v>
                </c:pt>
              </c:numCache>
            </c:numRef>
          </c:val>
          <c:extLst>
            <c:ext xmlns:c16="http://schemas.microsoft.com/office/drawing/2014/chart" uri="{C3380CC4-5D6E-409C-BE32-E72D297353CC}">
              <c16:uniqueId val="{00000000-7EF8-49F1-AB6A-930F153C29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7EF8-49F1-AB6A-930F153C29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D784-4510-99D3-F431D4D8E7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D784-4510-99D3-F431D4D8E7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17.3</c:v>
                </c:pt>
                <c:pt idx="1">
                  <c:v>17</c:v>
                </c:pt>
                <c:pt idx="2">
                  <c:v>15.5</c:v>
                </c:pt>
                <c:pt idx="3">
                  <c:v>14.5</c:v>
                </c:pt>
                <c:pt idx="4">
                  <c:v>15.6</c:v>
                </c:pt>
              </c:numCache>
            </c:numRef>
          </c:val>
          <c:extLst>
            <c:ext xmlns:c16="http://schemas.microsoft.com/office/drawing/2014/chart" uri="{C3380CC4-5D6E-409C-BE32-E72D297353CC}">
              <c16:uniqueId val="{00000000-FE6C-4866-A976-AF9393CD99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FE6C-4866-A976-AF9393CD99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76.400000000000006</c:v>
                </c:pt>
                <c:pt idx="1">
                  <c:v>2.4</c:v>
                </c:pt>
                <c:pt idx="2">
                  <c:v>6.1</c:v>
                </c:pt>
                <c:pt idx="3">
                  <c:v>0.5</c:v>
                </c:pt>
                <c:pt idx="4">
                  <c:v>1.9</c:v>
                </c:pt>
              </c:numCache>
            </c:numRef>
          </c:val>
          <c:extLst>
            <c:ext xmlns:c16="http://schemas.microsoft.com/office/drawing/2014/chart" uri="{C3380CC4-5D6E-409C-BE32-E72D297353CC}">
              <c16:uniqueId val="{00000000-21B7-43FE-AD58-1B461541AD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21B7-43FE-AD58-1B461541AD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461-4A9B-8A0E-F428506E45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3461-4A9B-8A0E-F428506E45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25.7</c:v>
                </c:pt>
                <c:pt idx="1">
                  <c:v>31.2</c:v>
                </c:pt>
                <c:pt idx="2">
                  <c:v>36.799999999999997</c:v>
                </c:pt>
                <c:pt idx="3">
                  <c:v>37.799999999999997</c:v>
                </c:pt>
                <c:pt idx="4">
                  <c:v>43.5</c:v>
                </c:pt>
              </c:numCache>
            </c:numRef>
          </c:val>
          <c:extLst>
            <c:ext xmlns:c16="http://schemas.microsoft.com/office/drawing/2014/chart" uri="{C3380CC4-5D6E-409C-BE32-E72D297353CC}">
              <c16:uniqueId val="{00000000-933D-421A-BD60-C69F182B5D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933D-421A-BD60-C69F182B5D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E7C-4575-A0FC-25ADC73183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7E7C-4575-A0FC-25ADC73183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（最大出力合計263,109kW）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（最大出力合計234,842kW）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（最大出力合計3,267kW）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群馬県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民間企業出身</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90.9</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273</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33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f>データ!N6</f>
        <v>1</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3</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139</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140</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f>データ!V6</f>
        <v>8.5</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767191</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749234</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836184</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725952</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822905</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f>データ!AB6</f>
        <v>37114</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f>データ!AC6</f>
        <v>37536</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f>データ!AD6</f>
        <v>39988</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f>データ!AE6</f>
        <v>37819</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f>データ!AF6</f>
        <v>37739</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235</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71</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4200</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4118</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3776</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4155</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4467</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808740</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790959</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879948</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767926</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865111</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6835777</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1748328</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8584105</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127.4</v>
      </c>
      <c r="S36" s="174"/>
      <c r="T36" s="174"/>
      <c r="U36" s="174"/>
      <c r="V36" s="174"/>
      <c r="W36" s="174"/>
      <c r="X36" s="174"/>
      <c r="Y36" s="174"/>
      <c r="Z36" s="174"/>
      <c r="AA36" s="174"/>
      <c r="AB36" s="174"/>
      <c r="AC36" s="174"/>
      <c r="AD36" s="174"/>
      <c r="AE36" s="174"/>
      <c r="AF36" s="174"/>
      <c r="AG36" s="174"/>
      <c r="AH36" s="174"/>
      <c r="AI36" s="174"/>
      <c r="AJ36" s="175"/>
      <c r="AK36" s="173">
        <f>データ!AZ11</f>
        <v>132.6</v>
      </c>
      <c r="AL36" s="174"/>
      <c r="AM36" s="174"/>
      <c r="AN36" s="174"/>
      <c r="AO36" s="174"/>
      <c r="AP36" s="174"/>
      <c r="AQ36" s="174"/>
      <c r="AR36" s="174"/>
      <c r="AS36" s="174"/>
      <c r="AT36" s="174"/>
      <c r="AU36" s="174"/>
      <c r="AV36" s="174"/>
      <c r="AW36" s="174"/>
      <c r="AX36" s="174"/>
      <c r="AY36" s="174"/>
      <c r="AZ36" s="174"/>
      <c r="BA36" s="174"/>
      <c r="BB36" s="174"/>
      <c r="BC36" s="175"/>
      <c r="BD36" s="173">
        <f>データ!BA11</f>
        <v>135.69999999999999</v>
      </c>
      <c r="BE36" s="174"/>
      <c r="BF36" s="174"/>
      <c r="BG36" s="174"/>
      <c r="BH36" s="174"/>
      <c r="BI36" s="174"/>
      <c r="BJ36" s="174"/>
      <c r="BK36" s="174"/>
      <c r="BL36" s="174"/>
      <c r="BM36" s="174"/>
      <c r="BN36" s="174"/>
      <c r="BO36" s="174"/>
      <c r="BP36" s="174"/>
      <c r="BQ36" s="174"/>
      <c r="BR36" s="174"/>
      <c r="BS36" s="174"/>
      <c r="BT36" s="174"/>
      <c r="BU36" s="174"/>
      <c r="BV36" s="175"/>
      <c r="BW36" s="173">
        <f>データ!BB11</f>
        <v>125.2</v>
      </c>
      <c r="BX36" s="174"/>
      <c r="BY36" s="174"/>
      <c r="BZ36" s="174"/>
      <c r="CA36" s="174"/>
      <c r="CB36" s="174"/>
      <c r="CC36" s="174"/>
      <c r="CD36" s="174"/>
      <c r="CE36" s="174"/>
      <c r="CF36" s="174"/>
      <c r="CG36" s="174"/>
      <c r="CH36" s="174"/>
      <c r="CI36" s="174"/>
      <c r="CJ36" s="174"/>
      <c r="CK36" s="174"/>
      <c r="CL36" s="174"/>
      <c r="CM36" s="174"/>
      <c r="CN36" s="174"/>
      <c r="CO36" s="175"/>
      <c r="CP36" s="173">
        <f>データ!BC11</f>
        <v>135.30000000000001</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126.9</v>
      </c>
      <c r="EC36" s="174"/>
      <c r="ED36" s="174"/>
      <c r="EE36" s="174"/>
      <c r="EF36" s="174"/>
      <c r="EG36" s="174"/>
      <c r="EH36" s="174"/>
      <c r="EI36" s="174"/>
      <c r="EJ36" s="174"/>
      <c r="EK36" s="174"/>
      <c r="EL36" s="174"/>
      <c r="EM36" s="174"/>
      <c r="EN36" s="174"/>
      <c r="EO36" s="174"/>
      <c r="EP36" s="174"/>
      <c r="EQ36" s="174"/>
      <c r="ER36" s="174"/>
      <c r="ES36" s="174"/>
      <c r="ET36" s="175"/>
      <c r="EU36" s="173">
        <f>データ!BK11</f>
        <v>132.1</v>
      </c>
      <c r="EV36" s="174"/>
      <c r="EW36" s="174"/>
      <c r="EX36" s="174"/>
      <c r="EY36" s="174"/>
      <c r="EZ36" s="174"/>
      <c r="FA36" s="174"/>
      <c r="FB36" s="174"/>
      <c r="FC36" s="174"/>
      <c r="FD36" s="174"/>
      <c r="FE36" s="174"/>
      <c r="FF36" s="174"/>
      <c r="FG36" s="174"/>
      <c r="FH36" s="174"/>
      <c r="FI36" s="174"/>
      <c r="FJ36" s="174"/>
      <c r="FK36" s="174"/>
      <c r="FL36" s="174"/>
      <c r="FM36" s="175"/>
      <c r="FN36" s="173">
        <f>データ!BL11</f>
        <v>134.5</v>
      </c>
      <c r="FO36" s="174"/>
      <c r="FP36" s="174"/>
      <c r="FQ36" s="174"/>
      <c r="FR36" s="174"/>
      <c r="FS36" s="174"/>
      <c r="FT36" s="174"/>
      <c r="FU36" s="174"/>
      <c r="FV36" s="174"/>
      <c r="FW36" s="174"/>
      <c r="FX36" s="174"/>
      <c r="FY36" s="174"/>
      <c r="FZ36" s="174"/>
      <c r="GA36" s="174"/>
      <c r="GB36" s="174"/>
      <c r="GC36" s="174"/>
      <c r="GD36" s="174"/>
      <c r="GE36" s="174"/>
      <c r="GF36" s="175"/>
      <c r="GG36" s="173">
        <f>データ!BM11</f>
        <v>124.3</v>
      </c>
      <c r="GH36" s="174"/>
      <c r="GI36" s="174"/>
      <c r="GJ36" s="174"/>
      <c r="GK36" s="174"/>
      <c r="GL36" s="174"/>
      <c r="GM36" s="174"/>
      <c r="GN36" s="174"/>
      <c r="GO36" s="174"/>
      <c r="GP36" s="174"/>
      <c r="GQ36" s="174"/>
      <c r="GR36" s="174"/>
      <c r="GS36" s="174"/>
      <c r="GT36" s="174"/>
      <c r="GU36" s="174"/>
      <c r="GV36" s="174"/>
      <c r="GW36" s="174"/>
      <c r="GX36" s="174"/>
      <c r="GY36" s="175"/>
      <c r="GZ36" s="173">
        <f>データ!BN11</f>
        <v>135.5</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1963.2</v>
      </c>
      <c r="IM36" s="174"/>
      <c r="IN36" s="174"/>
      <c r="IO36" s="174"/>
      <c r="IP36" s="174"/>
      <c r="IQ36" s="174"/>
      <c r="IR36" s="174"/>
      <c r="IS36" s="174"/>
      <c r="IT36" s="174"/>
      <c r="IU36" s="174"/>
      <c r="IV36" s="174"/>
      <c r="IW36" s="174"/>
      <c r="IX36" s="174"/>
      <c r="IY36" s="174"/>
      <c r="IZ36" s="174"/>
      <c r="JA36" s="174"/>
      <c r="JB36" s="174"/>
      <c r="JC36" s="174"/>
      <c r="JD36" s="175"/>
      <c r="JE36" s="173">
        <f>データ!BV11</f>
        <v>2324.1</v>
      </c>
      <c r="JF36" s="174"/>
      <c r="JG36" s="174"/>
      <c r="JH36" s="174"/>
      <c r="JI36" s="174"/>
      <c r="JJ36" s="174"/>
      <c r="JK36" s="174"/>
      <c r="JL36" s="174"/>
      <c r="JM36" s="174"/>
      <c r="JN36" s="174"/>
      <c r="JO36" s="174"/>
      <c r="JP36" s="174"/>
      <c r="JQ36" s="174"/>
      <c r="JR36" s="174"/>
      <c r="JS36" s="174"/>
      <c r="JT36" s="174"/>
      <c r="JU36" s="174"/>
      <c r="JV36" s="174"/>
      <c r="JW36" s="175"/>
      <c r="JX36" s="173">
        <f>データ!BW11</f>
        <v>3879.1</v>
      </c>
      <c r="JY36" s="174"/>
      <c r="JZ36" s="174"/>
      <c r="KA36" s="174"/>
      <c r="KB36" s="174"/>
      <c r="KC36" s="174"/>
      <c r="KD36" s="174"/>
      <c r="KE36" s="174"/>
      <c r="KF36" s="174"/>
      <c r="KG36" s="174"/>
      <c r="KH36" s="174"/>
      <c r="KI36" s="174"/>
      <c r="KJ36" s="174"/>
      <c r="KK36" s="174"/>
      <c r="KL36" s="174"/>
      <c r="KM36" s="174"/>
      <c r="KN36" s="174"/>
      <c r="KO36" s="174"/>
      <c r="KP36" s="175"/>
      <c r="KQ36" s="173">
        <f>データ!BX11</f>
        <v>1508.4</v>
      </c>
      <c r="KR36" s="174"/>
      <c r="KS36" s="174"/>
      <c r="KT36" s="174"/>
      <c r="KU36" s="174"/>
      <c r="KV36" s="174"/>
      <c r="KW36" s="174"/>
      <c r="KX36" s="174"/>
      <c r="KY36" s="174"/>
      <c r="KZ36" s="174"/>
      <c r="LA36" s="174"/>
      <c r="LB36" s="174"/>
      <c r="LC36" s="174"/>
      <c r="LD36" s="174"/>
      <c r="LE36" s="174"/>
      <c r="LF36" s="174"/>
      <c r="LG36" s="174"/>
      <c r="LH36" s="174"/>
      <c r="LI36" s="175"/>
      <c r="LJ36" s="173">
        <f>データ!BY11</f>
        <v>3183.7</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7169.9</v>
      </c>
      <c r="MW36" s="174"/>
      <c r="MX36" s="174"/>
      <c r="MY36" s="174"/>
      <c r="MZ36" s="174"/>
      <c r="NA36" s="174"/>
      <c r="NB36" s="174"/>
      <c r="NC36" s="174"/>
      <c r="ND36" s="174"/>
      <c r="NE36" s="174"/>
      <c r="NF36" s="174"/>
      <c r="NG36" s="174"/>
      <c r="NH36" s="174"/>
      <c r="NI36" s="174"/>
      <c r="NJ36" s="174"/>
      <c r="NK36" s="174"/>
      <c r="NL36" s="174"/>
      <c r="NM36" s="174"/>
      <c r="NN36" s="175"/>
      <c r="NO36" s="173">
        <f>データ!CG11</f>
        <v>7437.1</v>
      </c>
      <c r="NP36" s="174"/>
      <c r="NQ36" s="174"/>
      <c r="NR36" s="174"/>
      <c r="NS36" s="174"/>
      <c r="NT36" s="174"/>
      <c r="NU36" s="174"/>
      <c r="NV36" s="174"/>
      <c r="NW36" s="174"/>
      <c r="NX36" s="174"/>
      <c r="NY36" s="174"/>
      <c r="NZ36" s="174"/>
      <c r="OA36" s="174"/>
      <c r="OB36" s="174"/>
      <c r="OC36" s="174"/>
      <c r="OD36" s="174"/>
      <c r="OE36" s="174"/>
      <c r="OF36" s="174"/>
      <c r="OG36" s="175"/>
      <c r="OH36" s="173">
        <f>データ!CH11</f>
        <v>6574.8</v>
      </c>
      <c r="OI36" s="174"/>
      <c r="OJ36" s="174"/>
      <c r="OK36" s="174"/>
      <c r="OL36" s="174"/>
      <c r="OM36" s="174"/>
      <c r="ON36" s="174"/>
      <c r="OO36" s="174"/>
      <c r="OP36" s="174"/>
      <c r="OQ36" s="174"/>
      <c r="OR36" s="174"/>
      <c r="OS36" s="174"/>
      <c r="OT36" s="174"/>
      <c r="OU36" s="174"/>
      <c r="OV36" s="174"/>
      <c r="OW36" s="174"/>
      <c r="OX36" s="174"/>
      <c r="OY36" s="174"/>
      <c r="OZ36" s="175"/>
      <c r="PA36" s="173">
        <f>データ!CI11</f>
        <v>7835.4</v>
      </c>
      <c r="PB36" s="174"/>
      <c r="PC36" s="174"/>
      <c r="PD36" s="174"/>
      <c r="PE36" s="174"/>
      <c r="PF36" s="174"/>
      <c r="PG36" s="174"/>
      <c r="PH36" s="174"/>
      <c r="PI36" s="174"/>
      <c r="PJ36" s="174"/>
      <c r="PK36" s="174"/>
      <c r="PL36" s="174"/>
      <c r="PM36" s="174"/>
      <c r="PN36" s="174"/>
      <c r="PO36" s="174"/>
      <c r="PP36" s="174"/>
      <c r="PQ36" s="174"/>
      <c r="PR36" s="174"/>
      <c r="PS36" s="175"/>
      <c r="PT36" s="173">
        <f>データ!CJ11</f>
        <v>7427.4</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3172670</v>
      </c>
      <c r="RH36" s="177"/>
      <c r="RI36" s="177"/>
      <c r="RJ36" s="177"/>
      <c r="RK36" s="177"/>
      <c r="RL36" s="177"/>
      <c r="RM36" s="177"/>
      <c r="RN36" s="177"/>
      <c r="RO36" s="177"/>
      <c r="RP36" s="177"/>
      <c r="RQ36" s="177"/>
      <c r="RR36" s="177"/>
      <c r="RS36" s="177"/>
      <c r="RT36" s="177"/>
      <c r="RU36" s="177"/>
      <c r="RV36" s="177"/>
      <c r="RW36" s="177"/>
      <c r="RX36" s="177"/>
      <c r="RY36" s="178"/>
      <c r="RZ36" s="176">
        <f>データ!CQ11</f>
        <v>3451185</v>
      </c>
      <c r="SA36" s="177"/>
      <c r="SB36" s="177"/>
      <c r="SC36" s="177"/>
      <c r="SD36" s="177"/>
      <c r="SE36" s="177"/>
      <c r="SF36" s="177"/>
      <c r="SG36" s="177"/>
      <c r="SH36" s="177"/>
      <c r="SI36" s="177"/>
      <c r="SJ36" s="177"/>
      <c r="SK36" s="177"/>
      <c r="SL36" s="177"/>
      <c r="SM36" s="177"/>
      <c r="SN36" s="177"/>
      <c r="SO36" s="177"/>
      <c r="SP36" s="177"/>
      <c r="SQ36" s="177"/>
      <c r="SR36" s="178"/>
      <c r="SS36" s="176">
        <f>データ!CR11</f>
        <v>3621677</v>
      </c>
      <c r="ST36" s="177"/>
      <c r="SU36" s="177"/>
      <c r="SV36" s="177"/>
      <c r="SW36" s="177"/>
      <c r="SX36" s="177"/>
      <c r="SY36" s="177"/>
      <c r="SZ36" s="177"/>
      <c r="TA36" s="177"/>
      <c r="TB36" s="177"/>
      <c r="TC36" s="177"/>
      <c r="TD36" s="177"/>
      <c r="TE36" s="177"/>
      <c r="TF36" s="177"/>
      <c r="TG36" s="177"/>
      <c r="TH36" s="177"/>
      <c r="TI36" s="177"/>
      <c r="TJ36" s="177"/>
      <c r="TK36" s="178"/>
      <c r="TL36" s="176">
        <f>データ!CS11</f>
        <v>2988649</v>
      </c>
      <c r="TM36" s="177"/>
      <c r="TN36" s="177"/>
      <c r="TO36" s="177"/>
      <c r="TP36" s="177"/>
      <c r="TQ36" s="177"/>
      <c r="TR36" s="177"/>
      <c r="TS36" s="177"/>
      <c r="TT36" s="177"/>
      <c r="TU36" s="177"/>
      <c r="TV36" s="177"/>
      <c r="TW36" s="177"/>
      <c r="TX36" s="177"/>
      <c r="TY36" s="177"/>
      <c r="TZ36" s="177"/>
      <c r="UA36" s="177"/>
      <c r="UB36" s="177"/>
      <c r="UC36" s="177"/>
      <c r="UD36" s="178"/>
      <c r="UE36" s="176">
        <f>データ!CT11</f>
        <v>3818209</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272</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36.799999999999997</v>
      </c>
      <c r="U56" s="174"/>
      <c r="V56" s="174"/>
      <c r="W56" s="174"/>
      <c r="X56" s="174"/>
      <c r="Y56" s="174"/>
      <c r="Z56" s="174"/>
      <c r="AA56" s="174"/>
      <c r="AB56" s="174"/>
      <c r="AC56" s="174"/>
      <c r="AD56" s="174"/>
      <c r="AE56" s="174"/>
      <c r="AF56" s="174"/>
      <c r="AG56" s="174"/>
      <c r="AH56" s="174"/>
      <c r="AI56" s="174"/>
      <c r="AJ56" s="174"/>
      <c r="AK56" s="174"/>
      <c r="AL56" s="175"/>
      <c r="AM56" s="173">
        <f>データ!DB11</f>
        <v>35.9</v>
      </c>
      <c r="AN56" s="174"/>
      <c r="AO56" s="174"/>
      <c r="AP56" s="174"/>
      <c r="AQ56" s="174"/>
      <c r="AR56" s="174"/>
      <c r="AS56" s="174"/>
      <c r="AT56" s="174"/>
      <c r="AU56" s="174"/>
      <c r="AV56" s="174"/>
      <c r="AW56" s="174"/>
      <c r="AX56" s="174"/>
      <c r="AY56" s="174"/>
      <c r="AZ56" s="174"/>
      <c r="BA56" s="174"/>
      <c r="BB56" s="174"/>
      <c r="BC56" s="174"/>
      <c r="BD56" s="174"/>
      <c r="BE56" s="175"/>
      <c r="BF56" s="173">
        <f>データ!DC11</f>
        <v>39.9</v>
      </c>
      <c r="BG56" s="174"/>
      <c r="BH56" s="174"/>
      <c r="BI56" s="174"/>
      <c r="BJ56" s="174"/>
      <c r="BK56" s="174"/>
      <c r="BL56" s="174"/>
      <c r="BM56" s="174"/>
      <c r="BN56" s="174"/>
      <c r="BO56" s="174"/>
      <c r="BP56" s="174"/>
      <c r="BQ56" s="174"/>
      <c r="BR56" s="174"/>
      <c r="BS56" s="174"/>
      <c r="BT56" s="174"/>
      <c r="BU56" s="174"/>
      <c r="BV56" s="174"/>
      <c r="BW56" s="174"/>
      <c r="BX56" s="175"/>
      <c r="BY56" s="173">
        <f>データ!DD11</f>
        <v>34.9</v>
      </c>
      <c r="BZ56" s="174"/>
      <c r="CA56" s="174"/>
      <c r="CB56" s="174"/>
      <c r="CC56" s="174"/>
      <c r="CD56" s="174"/>
      <c r="CE56" s="174"/>
      <c r="CF56" s="174"/>
      <c r="CG56" s="174"/>
      <c r="CH56" s="174"/>
      <c r="CI56" s="174"/>
      <c r="CJ56" s="174"/>
      <c r="CK56" s="174"/>
      <c r="CL56" s="174"/>
      <c r="CM56" s="174"/>
      <c r="CN56" s="174"/>
      <c r="CO56" s="174"/>
      <c r="CP56" s="174"/>
      <c r="CQ56" s="175"/>
      <c r="CR56" s="173">
        <f>データ!DE11</f>
        <v>37.5</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36</v>
      </c>
      <c r="EB56" s="171"/>
      <c r="EC56" s="171"/>
      <c r="ED56" s="171"/>
      <c r="EE56" s="171"/>
      <c r="EF56" s="171"/>
      <c r="EG56" s="171"/>
      <c r="EH56" s="171"/>
      <c r="EI56" s="171"/>
      <c r="EJ56" s="171"/>
      <c r="EK56" s="171"/>
      <c r="EL56" s="172"/>
      <c r="EM56" s="191">
        <f>データ!EZ11</f>
        <v>39.200000000000003</v>
      </c>
      <c r="EN56" s="191"/>
      <c r="EO56" s="191"/>
      <c r="EP56" s="191"/>
      <c r="EQ56" s="191"/>
      <c r="ER56" s="191"/>
      <c r="ES56" s="191"/>
      <c r="ET56" s="191"/>
      <c r="EU56" s="191"/>
      <c r="EV56" s="191"/>
      <c r="EW56" s="191"/>
      <c r="EX56" s="191"/>
      <c r="EY56" s="191"/>
      <c r="EZ56" s="191"/>
      <c r="FA56" s="191"/>
      <c r="FB56" s="191"/>
      <c r="FC56" s="191"/>
      <c r="FD56" s="191">
        <f>データ!FA11</f>
        <v>38.299999999999997</v>
      </c>
      <c r="FE56" s="191"/>
      <c r="FF56" s="191"/>
      <c r="FG56" s="191"/>
      <c r="FH56" s="191"/>
      <c r="FI56" s="191"/>
      <c r="FJ56" s="191"/>
      <c r="FK56" s="191"/>
      <c r="FL56" s="191"/>
      <c r="FM56" s="191"/>
      <c r="FN56" s="191"/>
      <c r="FO56" s="191"/>
      <c r="FP56" s="191"/>
      <c r="FQ56" s="191"/>
      <c r="FR56" s="191"/>
      <c r="FS56" s="191"/>
      <c r="FT56" s="191"/>
      <c r="FU56" s="191">
        <f>データ!FB11</f>
        <v>42.7</v>
      </c>
      <c r="FV56" s="191"/>
      <c r="FW56" s="191"/>
      <c r="FX56" s="191"/>
      <c r="FY56" s="191"/>
      <c r="FZ56" s="191"/>
      <c r="GA56" s="191"/>
      <c r="GB56" s="191"/>
      <c r="GC56" s="191"/>
      <c r="GD56" s="191"/>
      <c r="GE56" s="191"/>
      <c r="GF56" s="191"/>
      <c r="GG56" s="191"/>
      <c r="GH56" s="191"/>
      <c r="GI56" s="191"/>
      <c r="GJ56" s="191"/>
      <c r="GK56" s="191"/>
      <c r="GL56" s="191">
        <f>データ!FC11</f>
        <v>37.1</v>
      </c>
      <c r="GM56" s="191"/>
      <c r="GN56" s="191"/>
      <c r="GO56" s="191"/>
      <c r="GP56" s="191"/>
      <c r="GQ56" s="191"/>
      <c r="GR56" s="191"/>
      <c r="GS56" s="191"/>
      <c r="GT56" s="191"/>
      <c r="GU56" s="191"/>
      <c r="GV56" s="191"/>
      <c r="GW56" s="191"/>
      <c r="GX56" s="191"/>
      <c r="GY56" s="191"/>
      <c r="GZ56" s="191"/>
      <c r="HA56" s="191"/>
      <c r="HB56" s="191"/>
      <c r="HC56" s="191">
        <f>データ!FD11</f>
        <v>40</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f>データ!GY11</f>
        <v>16.899999999999999</v>
      </c>
      <c r="IV56" s="191"/>
      <c r="IW56" s="191"/>
      <c r="IX56" s="191"/>
      <c r="IY56" s="191"/>
      <c r="IZ56" s="191"/>
      <c r="JA56" s="191"/>
      <c r="JB56" s="191"/>
      <c r="JC56" s="191"/>
      <c r="JD56" s="191"/>
      <c r="JE56" s="191"/>
      <c r="JF56" s="191"/>
      <c r="JG56" s="191"/>
      <c r="JH56" s="191"/>
      <c r="JI56" s="191"/>
      <c r="JJ56" s="191"/>
      <c r="JK56" s="191"/>
      <c r="JL56" s="191">
        <f>データ!GZ11</f>
        <v>17.100000000000001</v>
      </c>
      <c r="JM56" s="191"/>
      <c r="JN56" s="191"/>
      <c r="JO56" s="191"/>
      <c r="JP56" s="191"/>
      <c r="JQ56" s="191"/>
      <c r="JR56" s="191"/>
      <c r="JS56" s="191"/>
      <c r="JT56" s="191"/>
      <c r="JU56" s="191"/>
      <c r="JV56" s="191"/>
      <c r="JW56" s="191"/>
      <c r="JX56" s="191"/>
      <c r="JY56" s="191"/>
      <c r="JZ56" s="191"/>
      <c r="KA56" s="191"/>
      <c r="KB56" s="191"/>
      <c r="KC56" s="191">
        <f>データ!HA11</f>
        <v>18.2</v>
      </c>
      <c r="KD56" s="191"/>
      <c r="KE56" s="191"/>
      <c r="KF56" s="191"/>
      <c r="KG56" s="191"/>
      <c r="KH56" s="191"/>
      <c r="KI56" s="191"/>
      <c r="KJ56" s="191"/>
      <c r="KK56" s="191"/>
      <c r="KL56" s="191"/>
      <c r="KM56" s="191"/>
      <c r="KN56" s="191"/>
      <c r="KO56" s="191"/>
      <c r="KP56" s="191"/>
      <c r="KQ56" s="191"/>
      <c r="KR56" s="191"/>
      <c r="KS56" s="191"/>
      <c r="KT56" s="191">
        <f>データ!HB11</f>
        <v>17.3</v>
      </c>
      <c r="KU56" s="191"/>
      <c r="KV56" s="191"/>
      <c r="KW56" s="191"/>
      <c r="KX56" s="191"/>
      <c r="KY56" s="191"/>
      <c r="KZ56" s="191"/>
      <c r="LA56" s="191"/>
      <c r="LB56" s="191"/>
      <c r="LC56" s="191"/>
      <c r="LD56" s="191"/>
      <c r="LE56" s="191"/>
      <c r="LF56" s="191"/>
      <c r="LG56" s="191"/>
      <c r="LH56" s="191"/>
      <c r="LI56" s="191"/>
      <c r="LJ56" s="191"/>
      <c r="LK56" s="191">
        <f>データ!HC11</f>
        <v>17.2</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f>データ!IX11</f>
        <v>8.9</v>
      </c>
      <c r="NE56" s="191"/>
      <c r="NF56" s="191"/>
      <c r="NG56" s="191"/>
      <c r="NH56" s="191"/>
      <c r="NI56" s="191"/>
      <c r="NJ56" s="191"/>
      <c r="NK56" s="191"/>
      <c r="NL56" s="191"/>
      <c r="NM56" s="191"/>
      <c r="NN56" s="191"/>
      <c r="NO56" s="191"/>
      <c r="NP56" s="191"/>
      <c r="NQ56" s="191"/>
      <c r="NR56" s="191"/>
      <c r="NS56" s="191"/>
      <c r="NT56" s="191"/>
      <c r="NU56" s="191">
        <f>データ!IY11</f>
        <v>2.7</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17.3</v>
      </c>
      <c r="RM56" s="191"/>
      <c r="RN56" s="191"/>
      <c r="RO56" s="191"/>
      <c r="RP56" s="191"/>
      <c r="RQ56" s="191"/>
      <c r="RR56" s="191"/>
      <c r="RS56" s="191"/>
      <c r="RT56" s="191"/>
      <c r="RU56" s="191"/>
      <c r="RV56" s="191"/>
      <c r="RW56" s="191"/>
      <c r="RX56" s="191"/>
      <c r="RY56" s="191"/>
      <c r="RZ56" s="191"/>
      <c r="SA56" s="191"/>
      <c r="SB56" s="191"/>
      <c r="SC56" s="191">
        <f>データ!KX11</f>
        <v>17</v>
      </c>
      <c r="SD56" s="191"/>
      <c r="SE56" s="191"/>
      <c r="SF56" s="191"/>
      <c r="SG56" s="191"/>
      <c r="SH56" s="191"/>
      <c r="SI56" s="191"/>
      <c r="SJ56" s="191"/>
      <c r="SK56" s="191"/>
      <c r="SL56" s="191"/>
      <c r="SM56" s="191"/>
      <c r="SN56" s="191"/>
      <c r="SO56" s="191"/>
      <c r="SP56" s="191"/>
      <c r="SQ56" s="191"/>
      <c r="SR56" s="191"/>
      <c r="SS56" s="191"/>
      <c r="ST56" s="191">
        <f>データ!KY11</f>
        <v>15.5</v>
      </c>
      <c r="SU56" s="191"/>
      <c r="SV56" s="191"/>
      <c r="SW56" s="191"/>
      <c r="SX56" s="191"/>
      <c r="SY56" s="191"/>
      <c r="SZ56" s="191"/>
      <c r="TA56" s="191"/>
      <c r="TB56" s="191"/>
      <c r="TC56" s="191"/>
      <c r="TD56" s="191"/>
      <c r="TE56" s="191"/>
      <c r="TF56" s="191"/>
      <c r="TG56" s="191"/>
      <c r="TH56" s="191"/>
      <c r="TI56" s="191"/>
      <c r="TJ56" s="191"/>
      <c r="TK56" s="191">
        <f>データ!KZ11</f>
        <v>14.5</v>
      </c>
      <c r="TL56" s="191"/>
      <c r="TM56" s="191"/>
      <c r="TN56" s="191"/>
      <c r="TO56" s="191"/>
      <c r="TP56" s="191"/>
      <c r="TQ56" s="191"/>
      <c r="TR56" s="191"/>
      <c r="TS56" s="191"/>
      <c r="TT56" s="191"/>
      <c r="TU56" s="191"/>
      <c r="TV56" s="191"/>
      <c r="TW56" s="191"/>
      <c r="TX56" s="191"/>
      <c r="TY56" s="191"/>
      <c r="TZ56" s="191"/>
      <c r="UA56" s="191"/>
      <c r="UB56" s="191">
        <f>データ!LA11</f>
        <v>15.6</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f>データ!GY12</f>
        <v>16.899999999999999</v>
      </c>
      <c r="IV57" s="191"/>
      <c r="IW57" s="191"/>
      <c r="IX57" s="191"/>
      <c r="IY57" s="191"/>
      <c r="IZ57" s="191"/>
      <c r="JA57" s="191"/>
      <c r="JB57" s="191"/>
      <c r="JC57" s="191"/>
      <c r="JD57" s="191"/>
      <c r="JE57" s="191"/>
      <c r="JF57" s="191"/>
      <c r="JG57" s="191"/>
      <c r="JH57" s="191"/>
      <c r="JI57" s="191"/>
      <c r="JJ57" s="191"/>
      <c r="JK57" s="191"/>
      <c r="JL57" s="191">
        <f>データ!GZ12</f>
        <v>17.100000000000001</v>
      </c>
      <c r="JM57" s="191"/>
      <c r="JN57" s="191"/>
      <c r="JO57" s="191"/>
      <c r="JP57" s="191"/>
      <c r="JQ57" s="191"/>
      <c r="JR57" s="191"/>
      <c r="JS57" s="191"/>
      <c r="JT57" s="191"/>
      <c r="JU57" s="191"/>
      <c r="JV57" s="191"/>
      <c r="JW57" s="191"/>
      <c r="JX57" s="191"/>
      <c r="JY57" s="191"/>
      <c r="JZ57" s="191"/>
      <c r="KA57" s="191"/>
      <c r="KB57" s="191"/>
      <c r="KC57" s="191">
        <f>データ!HA12</f>
        <v>18.2</v>
      </c>
      <c r="KD57" s="191"/>
      <c r="KE57" s="191"/>
      <c r="KF57" s="191"/>
      <c r="KG57" s="191"/>
      <c r="KH57" s="191"/>
      <c r="KI57" s="191"/>
      <c r="KJ57" s="191"/>
      <c r="KK57" s="191"/>
      <c r="KL57" s="191"/>
      <c r="KM57" s="191"/>
      <c r="KN57" s="191"/>
      <c r="KO57" s="191"/>
      <c r="KP57" s="191"/>
      <c r="KQ57" s="191"/>
      <c r="KR57" s="191"/>
      <c r="KS57" s="191"/>
      <c r="KT57" s="191">
        <f>データ!HB12</f>
        <v>17.3</v>
      </c>
      <c r="KU57" s="191"/>
      <c r="KV57" s="191"/>
      <c r="KW57" s="191"/>
      <c r="KX57" s="191"/>
      <c r="KY57" s="191"/>
      <c r="KZ57" s="191"/>
      <c r="LA57" s="191"/>
      <c r="LB57" s="191"/>
      <c r="LC57" s="191"/>
      <c r="LD57" s="191"/>
      <c r="LE57" s="191"/>
      <c r="LF57" s="191"/>
      <c r="LG57" s="191"/>
      <c r="LH57" s="191"/>
      <c r="LI57" s="191"/>
      <c r="LJ57" s="191"/>
      <c r="LK57" s="191">
        <f>データ!HC12</f>
        <v>17.2</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f>データ!IX12</f>
        <v>13.1</v>
      </c>
      <c r="NE57" s="191"/>
      <c r="NF57" s="191"/>
      <c r="NG57" s="191"/>
      <c r="NH57" s="191"/>
      <c r="NI57" s="191"/>
      <c r="NJ57" s="191"/>
      <c r="NK57" s="191"/>
      <c r="NL57" s="191"/>
      <c r="NM57" s="191"/>
      <c r="NN57" s="191"/>
      <c r="NO57" s="191"/>
      <c r="NP57" s="191"/>
      <c r="NQ57" s="191"/>
      <c r="NR57" s="191"/>
      <c r="NS57" s="191"/>
      <c r="NT57" s="191"/>
      <c r="NU57" s="191">
        <f>データ!IY12</f>
        <v>19.899999999999999</v>
      </c>
      <c r="NV57" s="191"/>
      <c r="NW57" s="191"/>
      <c r="NX57" s="191"/>
      <c r="NY57" s="191"/>
      <c r="NZ57" s="191"/>
      <c r="OA57" s="191"/>
      <c r="OB57" s="191"/>
      <c r="OC57" s="191"/>
      <c r="OD57" s="191"/>
      <c r="OE57" s="191"/>
      <c r="OF57" s="191"/>
      <c r="OG57" s="191"/>
      <c r="OH57" s="191"/>
      <c r="OI57" s="191"/>
      <c r="OJ57" s="191"/>
      <c r="OK57" s="191"/>
      <c r="OL57" s="191">
        <f>データ!IZ12</f>
        <v>16.899999999999999</v>
      </c>
      <c r="OM57" s="191"/>
      <c r="ON57" s="191"/>
      <c r="OO57" s="191"/>
      <c r="OP57" s="191"/>
      <c r="OQ57" s="191"/>
      <c r="OR57" s="191"/>
      <c r="OS57" s="191"/>
      <c r="OT57" s="191"/>
      <c r="OU57" s="191"/>
      <c r="OV57" s="191"/>
      <c r="OW57" s="191"/>
      <c r="OX57" s="191"/>
      <c r="OY57" s="191"/>
      <c r="OZ57" s="191"/>
      <c r="PA57" s="191"/>
      <c r="PB57" s="191"/>
      <c r="PC57" s="191">
        <f>データ!JA12</f>
        <v>20.9</v>
      </c>
      <c r="PD57" s="191"/>
      <c r="PE57" s="191"/>
      <c r="PF57" s="191"/>
      <c r="PG57" s="191"/>
      <c r="PH57" s="191"/>
      <c r="PI57" s="191"/>
      <c r="PJ57" s="191"/>
      <c r="PK57" s="191"/>
      <c r="PL57" s="191"/>
      <c r="PM57" s="191"/>
      <c r="PN57" s="191"/>
      <c r="PO57" s="191"/>
      <c r="PP57" s="191"/>
      <c r="PQ57" s="191"/>
      <c r="PR57" s="191"/>
      <c r="PS57" s="191"/>
      <c r="PT57" s="191">
        <f>データ!JB12</f>
        <v>21.5</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18.8</v>
      </c>
      <c r="U71" s="174"/>
      <c r="V71" s="174"/>
      <c r="W71" s="174"/>
      <c r="X71" s="174"/>
      <c r="Y71" s="174"/>
      <c r="Z71" s="174"/>
      <c r="AA71" s="174"/>
      <c r="AB71" s="174"/>
      <c r="AC71" s="174"/>
      <c r="AD71" s="174"/>
      <c r="AE71" s="174"/>
      <c r="AF71" s="174"/>
      <c r="AG71" s="174"/>
      <c r="AH71" s="174"/>
      <c r="AI71" s="174"/>
      <c r="AJ71" s="174"/>
      <c r="AK71" s="174"/>
      <c r="AL71" s="175"/>
      <c r="AM71" s="173">
        <f>データ!DL11</f>
        <v>24.2</v>
      </c>
      <c r="AN71" s="174"/>
      <c r="AO71" s="174"/>
      <c r="AP71" s="174"/>
      <c r="AQ71" s="174"/>
      <c r="AR71" s="174"/>
      <c r="AS71" s="174"/>
      <c r="AT71" s="174"/>
      <c r="AU71" s="174"/>
      <c r="AV71" s="174"/>
      <c r="AW71" s="174"/>
      <c r="AX71" s="174"/>
      <c r="AY71" s="174"/>
      <c r="AZ71" s="174"/>
      <c r="BA71" s="174"/>
      <c r="BB71" s="174"/>
      <c r="BC71" s="174"/>
      <c r="BD71" s="174"/>
      <c r="BE71" s="175"/>
      <c r="BF71" s="173">
        <f>データ!DM11</f>
        <v>23</v>
      </c>
      <c r="BG71" s="174"/>
      <c r="BH71" s="174"/>
      <c r="BI71" s="174"/>
      <c r="BJ71" s="174"/>
      <c r="BK71" s="174"/>
      <c r="BL71" s="174"/>
      <c r="BM71" s="174"/>
      <c r="BN71" s="174"/>
      <c r="BO71" s="174"/>
      <c r="BP71" s="174"/>
      <c r="BQ71" s="174"/>
      <c r="BR71" s="174"/>
      <c r="BS71" s="174"/>
      <c r="BT71" s="174"/>
      <c r="BU71" s="174"/>
      <c r="BV71" s="174"/>
      <c r="BW71" s="174"/>
      <c r="BX71" s="175"/>
      <c r="BY71" s="173">
        <f>データ!DN11</f>
        <v>26.3</v>
      </c>
      <c r="BZ71" s="174"/>
      <c r="CA71" s="174"/>
      <c r="CB71" s="174"/>
      <c r="CC71" s="174"/>
      <c r="CD71" s="174"/>
      <c r="CE71" s="174"/>
      <c r="CF71" s="174"/>
      <c r="CG71" s="174"/>
      <c r="CH71" s="174"/>
      <c r="CI71" s="174"/>
      <c r="CJ71" s="174"/>
      <c r="CK71" s="174"/>
      <c r="CL71" s="174"/>
      <c r="CM71" s="174"/>
      <c r="CN71" s="174"/>
      <c r="CO71" s="174"/>
      <c r="CP71" s="174"/>
      <c r="CQ71" s="175"/>
      <c r="CR71" s="173">
        <f>データ!DO11</f>
        <v>28.3</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37</v>
      </c>
      <c r="EB71" s="171"/>
      <c r="EC71" s="171"/>
      <c r="ED71" s="171"/>
      <c r="EE71" s="171"/>
      <c r="EF71" s="171"/>
      <c r="EG71" s="171"/>
      <c r="EH71" s="171"/>
      <c r="EI71" s="171"/>
      <c r="EJ71" s="171"/>
      <c r="EK71" s="171"/>
      <c r="EL71" s="172"/>
      <c r="EM71" s="191">
        <f>データ!FJ11</f>
        <v>15.5</v>
      </c>
      <c r="EN71" s="191"/>
      <c r="EO71" s="191"/>
      <c r="EP71" s="191"/>
      <c r="EQ71" s="191"/>
      <c r="ER71" s="191"/>
      <c r="ES71" s="191"/>
      <c r="ET71" s="191"/>
      <c r="EU71" s="191"/>
      <c r="EV71" s="191"/>
      <c r="EW71" s="191"/>
      <c r="EX71" s="191"/>
      <c r="EY71" s="191"/>
      <c r="EZ71" s="191"/>
      <c r="FA71" s="191"/>
      <c r="FB71" s="191"/>
      <c r="FC71" s="191"/>
      <c r="FD71" s="191">
        <f>データ!FK11</f>
        <v>24.9</v>
      </c>
      <c r="FE71" s="191"/>
      <c r="FF71" s="191"/>
      <c r="FG71" s="191"/>
      <c r="FH71" s="191"/>
      <c r="FI71" s="191"/>
      <c r="FJ71" s="191"/>
      <c r="FK71" s="191"/>
      <c r="FL71" s="191"/>
      <c r="FM71" s="191"/>
      <c r="FN71" s="191"/>
      <c r="FO71" s="191"/>
      <c r="FP71" s="191"/>
      <c r="FQ71" s="191"/>
      <c r="FR71" s="191"/>
      <c r="FS71" s="191"/>
      <c r="FT71" s="191"/>
      <c r="FU71" s="191">
        <f>データ!FL11</f>
        <v>26.3</v>
      </c>
      <c r="FV71" s="191"/>
      <c r="FW71" s="191"/>
      <c r="FX71" s="191"/>
      <c r="FY71" s="191"/>
      <c r="FZ71" s="191"/>
      <c r="GA71" s="191"/>
      <c r="GB71" s="191"/>
      <c r="GC71" s="191"/>
      <c r="GD71" s="191"/>
      <c r="GE71" s="191"/>
      <c r="GF71" s="191"/>
      <c r="GG71" s="191"/>
      <c r="GH71" s="191"/>
      <c r="GI71" s="191"/>
      <c r="GJ71" s="191"/>
      <c r="GK71" s="191"/>
      <c r="GL71" s="191">
        <f>データ!FM11</f>
        <v>28</v>
      </c>
      <c r="GM71" s="191"/>
      <c r="GN71" s="191"/>
      <c r="GO71" s="191"/>
      <c r="GP71" s="191"/>
      <c r="GQ71" s="191"/>
      <c r="GR71" s="191"/>
      <c r="GS71" s="191"/>
      <c r="GT71" s="191"/>
      <c r="GU71" s="191"/>
      <c r="GV71" s="191"/>
      <c r="GW71" s="191"/>
      <c r="GX71" s="191"/>
      <c r="GY71" s="191"/>
      <c r="GZ71" s="191"/>
      <c r="HA71" s="191"/>
      <c r="HB71" s="191"/>
      <c r="HC71" s="191">
        <f>データ!FN11</f>
        <v>30.6</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f>データ!HI11</f>
        <v>30.9</v>
      </c>
      <c r="IV71" s="191"/>
      <c r="IW71" s="191"/>
      <c r="IX71" s="191"/>
      <c r="IY71" s="191"/>
      <c r="IZ71" s="191"/>
      <c r="JA71" s="191"/>
      <c r="JB71" s="191"/>
      <c r="JC71" s="191"/>
      <c r="JD71" s="191"/>
      <c r="JE71" s="191"/>
      <c r="JF71" s="191"/>
      <c r="JG71" s="191"/>
      <c r="JH71" s="191"/>
      <c r="JI71" s="191"/>
      <c r="JJ71" s="191"/>
      <c r="JK71" s="191"/>
      <c r="JL71" s="191">
        <f>データ!HJ11</f>
        <v>22.4</v>
      </c>
      <c r="JM71" s="191"/>
      <c r="JN71" s="191"/>
      <c r="JO71" s="191"/>
      <c r="JP71" s="191"/>
      <c r="JQ71" s="191"/>
      <c r="JR71" s="191"/>
      <c r="JS71" s="191"/>
      <c r="JT71" s="191"/>
      <c r="JU71" s="191"/>
      <c r="JV71" s="191"/>
      <c r="JW71" s="191"/>
      <c r="JX71" s="191"/>
      <c r="JY71" s="191"/>
      <c r="JZ71" s="191"/>
      <c r="KA71" s="191"/>
      <c r="KB71" s="191"/>
      <c r="KC71" s="191">
        <f>データ!HK11</f>
        <v>4.3</v>
      </c>
      <c r="KD71" s="191"/>
      <c r="KE71" s="191"/>
      <c r="KF71" s="191"/>
      <c r="KG71" s="191"/>
      <c r="KH71" s="191"/>
      <c r="KI71" s="191"/>
      <c r="KJ71" s="191"/>
      <c r="KK71" s="191"/>
      <c r="KL71" s="191"/>
      <c r="KM71" s="191"/>
      <c r="KN71" s="191"/>
      <c r="KO71" s="191"/>
      <c r="KP71" s="191"/>
      <c r="KQ71" s="191"/>
      <c r="KR71" s="191"/>
      <c r="KS71" s="191"/>
      <c r="KT71" s="191">
        <f>データ!HL11</f>
        <v>19.2</v>
      </c>
      <c r="KU71" s="191"/>
      <c r="KV71" s="191"/>
      <c r="KW71" s="191"/>
      <c r="KX71" s="191"/>
      <c r="KY71" s="191"/>
      <c r="KZ71" s="191"/>
      <c r="LA71" s="191"/>
      <c r="LB71" s="191"/>
      <c r="LC71" s="191"/>
      <c r="LD71" s="191"/>
      <c r="LE71" s="191"/>
      <c r="LF71" s="191"/>
      <c r="LG71" s="191"/>
      <c r="LH71" s="191"/>
      <c r="LI71" s="191"/>
      <c r="LJ71" s="191"/>
      <c r="LK71" s="191">
        <f>データ!HM11</f>
        <v>14</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38</v>
      </c>
      <c r="MS71" s="171"/>
      <c r="MT71" s="171"/>
      <c r="MU71" s="171"/>
      <c r="MV71" s="171"/>
      <c r="MW71" s="171"/>
      <c r="MX71" s="171"/>
      <c r="MY71" s="171"/>
      <c r="MZ71" s="171"/>
      <c r="NA71" s="171"/>
      <c r="NB71" s="171"/>
      <c r="NC71" s="172"/>
      <c r="ND71" s="191">
        <f>データ!JH11</f>
        <v>54.4</v>
      </c>
      <c r="NE71" s="191"/>
      <c r="NF71" s="191"/>
      <c r="NG71" s="191"/>
      <c r="NH71" s="191"/>
      <c r="NI71" s="191"/>
      <c r="NJ71" s="191"/>
      <c r="NK71" s="191"/>
      <c r="NL71" s="191"/>
      <c r="NM71" s="191"/>
      <c r="NN71" s="191"/>
      <c r="NO71" s="191"/>
      <c r="NP71" s="191"/>
      <c r="NQ71" s="191"/>
      <c r="NR71" s="191"/>
      <c r="NS71" s="191"/>
      <c r="NT71" s="191"/>
      <c r="NU71" s="191">
        <f>データ!JI11</f>
        <v>5.3</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76.400000000000006</v>
      </c>
      <c r="RM71" s="191"/>
      <c r="RN71" s="191"/>
      <c r="RO71" s="191"/>
      <c r="RP71" s="191"/>
      <c r="RQ71" s="191"/>
      <c r="RR71" s="191"/>
      <c r="RS71" s="191"/>
      <c r="RT71" s="191"/>
      <c r="RU71" s="191"/>
      <c r="RV71" s="191"/>
      <c r="RW71" s="191"/>
      <c r="RX71" s="191"/>
      <c r="RY71" s="191"/>
      <c r="RZ71" s="191"/>
      <c r="SA71" s="191"/>
      <c r="SB71" s="191"/>
      <c r="SC71" s="191">
        <f>データ!LH11</f>
        <v>2.4</v>
      </c>
      <c r="SD71" s="191"/>
      <c r="SE71" s="191"/>
      <c r="SF71" s="191"/>
      <c r="SG71" s="191"/>
      <c r="SH71" s="191"/>
      <c r="SI71" s="191"/>
      <c r="SJ71" s="191"/>
      <c r="SK71" s="191"/>
      <c r="SL71" s="191"/>
      <c r="SM71" s="191"/>
      <c r="SN71" s="191"/>
      <c r="SO71" s="191"/>
      <c r="SP71" s="191"/>
      <c r="SQ71" s="191"/>
      <c r="SR71" s="191"/>
      <c r="SS71" s="191"/>
      <c r="ST71" s="191">
        <f>データ!LI11</f>
        <v>6.1</v>
      </c>
      <c r="SU71" s="191"/>
      <c r="SV71" s="191"/>
      <c r="SW71" s="191"/>
      <c r="SX71" s="191"/>
      <c r="SY71" s="191"/>
      <c r="SZ71" s="191"/>
      <c r="TA71" s="191"/>
      <c r="TB71" s="191"/>
      <c r="TC71" s="191"/>
      <c r="TD71" s="191"/>
      <c r="TE71" s="191"/>
      <c r="TF71" s="191"/>
      <c r="TG71" s="191"/>
      <c r="TH71" s="191"/>
      <c r="TI71" s="191"/>
      <c r="TJ71" s="191"/>
      <c r="TK71" s="191">
        <f>データ!LJ11</f>
        <v>0.5</v>
      </c>
      <c r="TL71" s="191"/>
      <c r="TM71" s="191"/>
      <c r="TN71" s="191"/>
      <c r="TO71" s="191"/>
      <c r="TP71" s="191"/>
      <c r="TQ71" s="191"/>
      <c r="TR71" s="191"/>
      <c r="TS71" s="191"/>
      <c r="TT71" s="191"/>
      <c r="TU71" s="191"/>
      <c r="TV71" s="191"/>
      <c r="TW71" s="191"/>
      <c r="TX71" s="191"/>
      <c r="TY71" s="191"/>
      <c r="TZ71" s="191"/>
      <c r="UA71" s="191"/>
      <c r="UB71" s="191">
        <f>データ!LK11</f>
        <v>1.9</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f>データ!HI12</f>
        <v>30.9</v>
      </c>
      <c r="IV72" s="191"/>
      <c r="IW72" s="191"/>
      <c r="IX72" s="191"/>
      <c r="IY72" s="191"/>
      <c r="IZ72" s="191"/>
      <c r="JA72" s="191"/>
      <c r="JB72" s="191"/>
      <c r="JC72" s="191"/>
      <c r="JD72" s="191"/>
      <c r="JE72" s="191"/>
      <c r="JF72" s="191"/>
      <c r="JG72" s="191"/>
      <c r="JH72" s="191"/>
      <c r="JI72" s="191"/>
      <c r="JJ72" s="191"/>
      <c r="JK72" s="191"/>
      <c r="JL72" s="191">
        <f>データ!HJ12</f>
        <v>22.4</v>
      </c>
      <c r="JM72" s="191"/>
      <c r="JN72" s="191"/>
      <c r="JO72" s="191"/>
      <c r="JP72" s="191"/>
      <c r="JQ72" s="191"/>
      <c r="JR72" s="191"/>
      <c r="JS72" s="191"/>
      <c r="JT72" s="191"/>
      <c r="JU72" s="191"/>
      <c r="JV72" s="191"/>
      <c r="JW72" s="191"/>
      <c r="JX72" s="191"/>
      <c r="JY72" s="191"/>
      <c r="JZ72" s="191"/>
      <c r="KA72" s="191"/>
      <c r="KB72" s="191"/>
      <c r="KC72" s="191">
        <f>データ!HK12</f>
        <v>4.3</v>
      </c>
      <c r="KD72" s="191"/>
      <c r="KE72" s="191"/>
      <c r="KF72" s="191"/>
      <c r="KG72" s="191"/>
      <c r="KH72" s="191"/>
      <c r="KI72" s="191"/>
      <c r="KJ72" s="191"/>
      <c r="KK72" s="191"/>
      <c r="KL72" s="191"/>
      <c r="KM72" s="191"/>
      <c r="KN72" s="191"/>
      <c r="KO72" s="191"/>
      <c r="KP72" s="191"/>
      <c r="KQ72" s="191"/>
      <c r="KR72" s="191"/>
      <c r="KS72" s="191"/>
      <c r="KT72" s="191">
        <f>データ!HL12</f>
        <v>19.2</v>
      </c>
      <c r="KU72" s="191"/>
      <c r="KV72" s="191"/>
      <c r="KW72" s="191"/>
      <c r="KX72" s="191"/>
      <c r="KY72" s="191"/>
      <c r="KZ72" s="191"/>
      <c r="LA72" s="191"/>
      <c r="LB72" s="191"/>
      <c r="LC72" s="191"/>
      <c r="LD72" s="191"/>
      <c r="LE72" s="191"/>
      <c r="LF72" s="191"/>
      <c r="LG72" s="191"/>
      <c r="LH72" s="191"/>
      <c r="LI72" s="191"/>
      <c r="LJ72" s="191"/>
      <c r="LK72" s="191">
        <f>データ!HM12</f>
        <v>14</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f>データ!JH12</f>
        <v>25</v>
      </c>
      <c r="NE72" s="191"/>
      <c r="NF72" s="191"/>
      <c r="NG72" s="191"/>
      <c r="NH72" s="191"/>
      <c r="NI72" s="191"/>
      <c r="NJ72" s="191"/>
      <c r="NK72" s="191"/>
      <c r="NL72" s="191"/>
      <c r="NM72" s="191"/>
      <c r="NN72" s="191"/>
      <c r="NO72" s="191"/>
      <c r="NP72" s="191"/>
      <c r="NQ72" s="191"/>
      <c r="NR72" s="191"/>
      <c r="NS72" s="191"/>
      <c r="NT72" s="191"/>
      <c r="NU72" s="191">
        <f>データ!JI12</f>
        <v>12.9</v>
      </c>
      <c r="NV72" s="191"/>
      <c r="NW72" s="191"/>
      <c r="NX72" s="191"/>
      <c r="NY72" s="191"/>
      <c r="NZ72" s="191"/>
      <c r="OA72" s="191"/>
      <c r="OB72" s="191"/>
      <c r="OC72" s="191"/>
      <c r="OD72" s="191"/>
      <c r="OE72" s="191"/>
      <c r="OF72" s="191"/>
      <c r="OG72" s="191"/>
      <c r="OH72" s="191"/>
      <c r="OI72" s="191"/>
      <c r="OJ72" s="191"/>
      <c r="OK72" s="191"/>
      <c r="OL72" s="191">
        <f>データ!JJ12</f>
        <v>14</v>
      </c>
      <c r="OM72" s="191"/>
      <c r="ON72" s="191"/>
      <c r="OO72" s="191"/>
      <c r="OP72" s="191"/>
      <c r="OQ72" s="191"/>
      <c r="OR72" s="191"/>
      <c r="OS72" s="191"/>
      <c r="OT72" s="191"/>
      <c r="OU72" s="191"/>
      <c r="OV72" s="191"/>
      <c r="OW72" s="191"/>
      <c r="OX72" s="191"/>
      <c r="OY72" s="191"/>
      <c r="OZ72" s="191"/>
      <c r="PA72" s="191"/>
      <c r="PB72" s="191"/>
      <c r="PC72" s="191">
        <f>データ!JK12</f>
        <v>15.5</v>
      </c>
      <c r="PD72" s="191"/>
      <c r="PE72" s="191"/>
      <c r="PF72" s="191"/>
      <c r="PG72" s="191"/>
      <c r="PH72" s="191"/>
      <c r="PI72" s="191"/>
      <c r="PJ72" s="191"/>
      <c r="PK72" s="191"/>
      <c r="PL72" s="191"/>
      <c r="PM72" s="191"/>
      <c r="PN72" s="191"/>
      <c r="PO72" s="191"/>
      <c r="PP72" s="191"/>
      <c r="PQ72" s="191"/>
      <c r="PR72" s="191"/>
      <c r="PS72" s="191"/>
      <c r="PT72" s="191">
        <f>データ!JL12</f>
        <v>16.2</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15.2</v>
      </c>
      <c r="U86" s="174"/>
      <c r="V86" s="174"/>
      <c r="W86" s="174"/>
      <c r="X86" s="174"/>
      <c r="Y86" s="174"/>
      <c r="Z86" s="174"/>
      <c r="AA86" s="174"/>
      <c r="AB86" s="174"/>
      <c r="AC86" s="174"/>
      <c r="AD86" s="174"/>
      <c r="AE86" s="174"/>
      <c r="AF86" s="174"/>
      <c r="AG86" s="174"/>
      <c r="AH86" s="174"/>
      <c r="AI86" s="174"/>
      <c r="AJ86" s="174"/>
      <c r="AK86" s="174"/>
      <c r="AL86" s="175"/>
      <c r="AM86" s="173">
        <f>データ!DV11</f>
        <v>11.2</v>
      </c>
      <c r="AN86" s="174"/>
      <c r="AO86" s="174"/>
      <c r="AP86" s="174"/>
      <c r="AQ86" s="174"/>
      <c r="AR86" s="174"/>
      <c r="AS86" s="174"/>
      <c r="AT86" s="174"/>
      <c r="AU86" s="174"/>
      <c r="AV86" s="174"/>
      <c r="AW86" s="174"/>
      <c r="AX86" s="174"/>
      <c r="AY86" s="174"/>
      <c r="AZ86" s="174"/>
      <c r="BA86" s="174"/>
      <c r="BB86" s="174"/>
      <c r="BC86" s="174"/>
      <c r="BD86" s="174"/>
      <c r="BE86" s="175"/>
      <c r="BF86" s="173">
        <f>データ!DW11</f>
        <v>8.3000000000000007</v>
      </c>
      <c r="BG86" s="174"/>
      <c r="BH86" s="174"/>
      <c r="BI86" s="174"/>
      <c r="BJ86" s="174"/>
      <c r="BK86" s="174"/>
      <c r="BL86" s="174"/>
      <c r="BM86" s="174"/>
      <c r="BN86" s="174"/>
      <c r="BO86" s="174"/>
      <c r="BP86" s="174"/>
      <c r="BQ86" s="174"/>
      <c r="BR86" s="174"/>
      <c r="BS86" s="174"/>
      <c r="BT86" s="174"/>
      <c r="BU86" s="174"/>
      <c r="BV86" s="174"/>
      <c r="BW86" s="174"/>
      <c r="BX86" s="175"/>
      <c r="BY86" s="173">
        <f>データ!DX11</f>
        <v>6.1</v>
      </c>
      <c r="BZ86" s="174"/>
      <c r="CA86" s="174"/>
      <c r="CB86" s="174"/>
      <c r="CC86" s="174"/>
      <c r="CD86" s="174"/>
      <c r="CE86" s="174"/>
      <c r="CF86" s="174"/>
      <c r="CG86" s="174"/>
      <c r="CH86" s="174"/>
      <c r="CI86" s="174"/>
      <c r="CJ86" s="174"/>
      <c r="CK86" s="174"/>
      <c r="CL86" s="174"/>
      <c r="CM86" s="174"/>
      <c r="CN86" s="174"/>
      <c r="CO86" s="174"/>
      <c r="CP86" s="174"/>
      <c r="CQ86" s="175"/>
      <c r="CR86" s="173">
        <f>データ!DY11</f>
        <v>3.9</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16.399999999999999</v>
      </c>
      <c r="EN86" s="191"/>
      <c r="EO86" s="191"/>
      <c r="EP86" s="191"/>
      <c r="EQ86" s="191"/>
      <c r="ER86" s="191"/>
      <c r="ES86" s="191"/>
      <c r="ET86" s="191"/>
      <c r="EU86" s="191"/>
      <c r="EV86" s="191"/>
      <c r="EW86" s="191"/>
      <c r="EX86" s="191"/>
      <c r="EY86" s="191"/>
      <c r="EZ86" s="191"/>
      <c r="FA86" s="191"/>
      <c r="FB86" s="191"/>
      <c r="FC86" s="191"/>
      <c r="FD86" s="191">
        <f>データ!FU11</f>
        <v>11.9</v>
      </c>
      <c r="FE86" s="191"/>
      <c r="FF86" s="191"/>
      <c r="FG86" s="191"/>
      <c r="FH86" s="191"/>
      <c r="FI86" s="191"/>
      <c r="FJ86" s="191"/>
      <c r="FK86" s="191"/>
      <c r="FL86" s="191"/>
      <c r="FM86" s="191"/>
      <c r="FN86" s="191"/>
      <c r="FO86" s="191"/>
      <c r="FP86" s="191"/>
      <c r="FQ86" s="191"/>
      <c r="FR86" s="191"/>
      <c r="FS86" s="191"/>
      <c r="FT86" s="191"/>
      <c r="FU86" s="191">
        <f>データ!FV11</f>
        <v>8.8000000000000007</v>
      </c>
      <c r="FV86" s="191"/>
      <c r="FW86" s="191"/>
      <c r="FX86" s="191"/>
      <c r="FY86" s="191"/>
      <c r="FZ86" s="191"/>
      <c r="GA86" s="191"/>
      <c r="GB86" s="191"/>
      <c r="GC86" s="191"/>
      <c r="GD86" s="191"/>
      <c r="GE86" s="191"/>
      <c r="GF86" s="191"/>
      <c r="GG86" s="191"/>
      <c r="GH86" s="191"/>
      <c r="GI86" s="191"/>
      <c r="GJ86" s="191"/>
      <c r="GK86" s="191"/>
      <c r="GL86" s="191">
        <f>データ!FW11</f>
        <v>6.5</v>
      </c>
      <c r="GM86" s="191"/>
      <c r="GN86" s="191"/>
      <c r="GO86" s="191"/>
      <c r="GP86" s="191"/>
      <c r="GQ86" s="191"/>
      <c r="GR86" s="191"/>
      <c r="GS86" s="191"/>
      <c r="GT86" s="191"/>
      <c r="GU86" s="191"/>
      <c r="GV86" s="191"/>
      <c r="GW86" s="191"/>
      <c r="GX86" s="191"/>
      <c r="GY86" s="191"/>
      <c r="GZ86" s="191"/>
      <c r="HA86" s="191"/>
      <c r="HB86" s="191"/>
      <c r="HC86" s="191">
        <f>データ!FX11</f>
        <v>4.0999999999999996</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39</v>
      </c>
      <c r="IJ86" s="171"/>
      <c r="IK86" s="171"/>
      <c r="IL86" s="171"/>
      <c r="IM86" s="171"/>
      <c r="IN86" s="171"/>
      <c r="IO86" s="171"/>
      <c r="IP86" s="171"/>
      <c r="IQ86" s="171"/>
      <c r="IR86" s="171"/>
      <c r="IS86" s="171"/>
      <c r="IT86" s="172"/>
      <c r="IU86" s="191">
        <f>データ!HS11</f>
        <v>0</v>
      </c>
      <c r="IV86" s="191"/>
      <c r="IW86" s="191"/>
      <c r="IX86" s="191"/>
      <c r="IY86" s="191"/>
      <c r="IZ86" s="191"/>
      <c r="JA86" s="191"/>
      <c r="JB86" s="191"/>
      <c r="JC86" s="191"/>
      <c r="JD86" s="191"/>
      <c r="JE86" s="191"/>
      <c r="JF86" s="191"/>
      <c r="JG86" s="191"/>
      <c r="JH86" s="191"/>
      <c r="JI86" s="191"/>
      <c r="JJ86" s="191"/>
      <c r="JK86" s="191"/>
      <c r="JL86" s="191">
        <f>データ!HT11</f>
        <v>0</v>
      </c>
      <c r="JM86" s="191"/>
      <c r="JN86" s="191"/>
      <c r="JO86" s="191"/>
      <c r="JP86" s="191"/>
      <c r="JQ86" s="191"/>
      <c r="JR86" s="191"/>
      <c r="JS86" s="191"/>
      <c r="JT86" s="191"/>
      <c r="JU86" s="191"/>
      <c r="JV86" s="191"/>
      <c r="JW86" s="191"/>
      <c r="JX86" s="191"/>
      <c r="JY86" s="191"/>
      <c r="JZ86" s="191"/>
      <c r="KA86" s="191"/>
      <c r="KB86" s="191"/>
      <c r="KC86" s="191">
        <f>データ!HU11</f>
        <v>0</v>
      </c>
      <c r="KD86" s="191"/>
      <c r="KE86" s="191"/>
      <c r="KF86" s="191"/>
      <c r="KG86" s="191"/>
      <c r="KH86" s="191"/>
      <c r="KI86" s="191"/>
      <c r="KJ86" s="191"/>
      <c r="KK86" s="191"/>
      <c r="KL86" s="191"/>
      <c r="KM86" s="191"/>
      <c r="KN86" s="191"/>
      <c r="KO86" s="191"/>
      <c r="KP86" s="191"/>
      <c r="KQ86" s="191"/>
      <c r="KR86" s="191"/>
      <c r="KS86" s="191"/>
      <c r="KT86" s="191">
        <f>データ!HV11</f>
        <v>0</v>
      </c>
      <c r="KU86" s="191"/>
      <c r="KV86" s="191"/>
      <c r="KW86" s="191"/>
      <c r="KX86" s="191"/>
      <c r="KY86" s="191"/>
      <c r="KZ86" s="191"/>
      <c r="LA86" s="191"/>
      <c r="LB86" s="191"/>
      <c r="LC86" s="191"/>
      <c r="LD86" s="191"/>
      <c r="LE86" s="191"/>
      <c r="LF86" s="191"/>
      <c r="LG86" s="191"/>
      <c r="LH86" s="191"/>
      <c r="LI86" s="191"/>
      <c r="LJ86" s="191"/>
      <c r="LK86" s="191">
        <f>データ!HW11</f>
        <v>0</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f>データ!JR11</f>
        <v>0</v>
      </c>
      <c r="NE86" s="191"/>
      <c r="NF86" s="191"/>
      <c r="NG86" s="191"/>
      <c r="NH86" s="191"/>
      <c r="NI86" s="191"/>
      <c r="NJ86" s="191"/>
      <c r="NK86" s="191"/>
      <c r="NL86" s="191"/>
      <c r="NM86" s="191"/>
      <c r="NN86" s="191"/>
      <c r="NO86" s="191"/>
      <c r="NP86" s="191"/>
      <c r="NQ86" s="191"/>
      <c r="NR86" s="191"/>
      <c r="NS86" s="191"/>
      <c r="NT86" s="191"/>
      <c r="NU86" s="191">
        <f>データ!JS11</f>
        <v>0</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40</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f>データ!HS12</f>
        <v>0</v>
      </c>
      <c r="IV87" s="191"/>
      <c r="IW87" s="191"/>
      <c r="IX87" s="191"/>
      <c r="IY87" s="191"/>
      <c r="IZ87" s="191"/>
      <c r="JA87" s="191"/>
      <c r="JB87" s="191"/>
      <c r="JC87" s="191"/>
      <c r="JD87" s="191"/>
      <c r="JE87" s="191"/>
      <c r="JF87" s="191"/>
      <c r="JG87" s="191"/>
      <c r="JH87" s="191"/>
      <c r="JI87" s="191"/>
      <c r="JJ87" s="191"/>
      <c r="JK87" s="191"/>
      <c r="JL87" s="191">
        <f>データ!HT12</f>
        <v>0</v>
      </c>
      <c r="JM87" s="191"/>
      <c r="JN87" s="191"/>
      <c r="JO87" s="191"/>
      <c r="JP87" s="191"/>
      <c r="JQ87" s="191"/>
      <c r="JR87" s="191"/>
      <c r="JS87" s="191"/>
      <c r="JT87" s="191"/>
      <c r="JU87" s="191"/>
      <c r="JV87" s="191"/>
      <c r="JW87" s="191"/>
      <c r="JX87" s="191"/>
      <c r="JY87" s="191"/>
      <c r="JZ87" s="191"/>
      <c r="KA87" s="191"/>
      <c r="KB87" s="191"/>
      <c r="KC87" s="191">
        <f>データ!HU12</f>
        <v>0</v>
      </c>
      <c r="KD87" s="191"/>
      <c r="KE87" s="191"/>
      <c r="KF87" s="191"/>
      <c r="KG87" s="191"/>
      <c r="KH87" s="191"/>
      <c r="KI87" s="191"/>
      <c r="KJ87" s="191"/>
      <c r="KK87" s="191"/>
      <c r="KL87" s="191"/>
      <c r="KM87" s="191"/>
      <c r="KN87" s="191"/>
      <c r="KO87" s="191"/>
      <c r="KP87" s="191"/>
      <c r="KQ87" s="191"/>
      <c r="KR87" s="191"/>
      <c r="KS87" s="191"/>
      <c r="KT87" s="191">
        <f>データ!HV12</f>
        <v>0</v>
      </c>
      <c r="KU87" s="191"/>
      <c r="KV87" s="191"/>
      <c r="KW87" s="191"/>
      <c r="KX87" s="191"/>
      <c r="KY87" s="191"/>
      <c r="KZ87" s="191"/>
      <c r="LA87" s="191"/>
      <c r="LB87" s="191"/>
      <c r="LC87" s="191"/>
      <c r="LD87" s="191"/>
      <c r="LE87" s="191"/>
      <c r="LF87" s="191"/>
      <c r="LG87" s="191"/>
      <c r="LH87" s="191"/>
      <c r="LI87" s="191"/>
      <c r="LJ87" s="191"/>
      <c r="LK87" s="191">
        <f>データ!HW12</f>
        <v>0</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f>データ!JR12</f>
        <v>267.7</v>
      </c>
      <c r="NE87" s="191"/>
      <c r="NF87" s="191"/>
      <c r="NG87" s="191"/>
      <c r="NH87" s="191"/>
      <c r="NI87" s="191"/>
      <c r="NJ87" s="191"/>
      <c r="NK87" s="191"/>
      <c r="NL87" s="191"/>
      <c r="NM87" s="191"/>
      <c r="NN87" s="191"/>
      <c r="NO87" s="191"/>
      <c r="NP87" s="191"/>
      <c r="NQ87" s="191"/>
      <c r="NR87" s="191"/>
      <c r="NS87" s="191"/>
      <c r="NT87" s="191"/>
      <c r="NU87" s="191">
        <f>データ!JS12</f>
        <v>155.5</v>
      </c>
      <c r="NV87" s="191"/>
      <c r="NW87" s="191"/>
      <c r="NX87" s="191"/>
      <c r="NY87" s="191"/>
      <c r="NZ87" s="191"/>
      <c r="OA87" s="191"/>
      <c r="OB87" s="191"/>
      <c r="OC87" s="191"/>
      <c r="OD87" s="191"/>
      <c r="OE87" s="191"/>
      <c r="OF87" s="191"/>
      <c r="OG87" s="191"/>
      <c r="OH87" s="191"/>
      <c r="OI87" s="191"/>
      <c r="OJ87" s="191"/>
      <c r="OK87" s="191"/>
      <c r="OL87" s="191">
        <f>データ!JT12</f>
        <v>121</v>
      </c>
      <c r="OM87" s="191"/>
      <c r="ON87" s="191"/>
      <c r="OO87" s="191"/>
      <c r="OP87" s="191"/>
      <c r="OQ87" s="191"/>
      <c r="OR87" s="191"/>
      <c r="OS87" s="191"/>
      <c r="OT87" s="191"/>
      <c r="OU87" s="191"/>
      <c r="OV87" s="191"/>
      <c r="OW87" s="191"/>
      <c r="OX87" s="191"/>
      <c r="OY87" s="191"/>
      <c r="OZ87" s="191"/>
      <c r="PA87" s="191"/>
      <c r="PB87" s="191"/>
      <c r="PC87" s="191">
        <f>データ!JU12</f>
        <v>81.7</v>
      </c>
      <c r="PD87" s="191"/>
      <c r="PE87" s="191"/>
      <c r="PF87" s="191"/>
      <c r="PG87" s="191"/>
      <c r="PH87" s="191"/>
      <c r="PI87" s="191"/>
      <c r="PJ87" s="191"/>
      <c r="PK87" s="191"/>
      <c r="PL87" s="191"/>
      <c r="PM87" s="191"/>
      <c r="PN87" s="191"/>
      <c r="PO87" s="191"/>
      <c r="PP87" s="191"/>
      <c r="PQ87" s="191"/>
      <c r="PR87" s="191"/>
      <c r="PS87" s="191"/>
      <c r="PT87" s="191">
        <f>データ!JV12</f>
        <v>91.3</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41</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271</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67.3</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68.400000000000006</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69.400000000000006</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70.400000000000006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66.7</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f>データ!GD11</f>
        <v>67.099999999999994</v>
      </c>
      <c r="EN101" s="191"/>
      <c r="EO101" s="191"/>
      <c r="EP101" s="191"/>
      <c r="EQ101" s="191"/>
      <c r="ER101" s="191"/>
      <c r="ES101" s="191"/>
      <c r="ET101" s="191"/>
      <c r="EU101" s="191"/>
      <c r="EV101" s="191"/>
      <c r="EW101" s="191"/>
      <c r="EX101" s="191"/>
      <c r="EY101" s="191"/>
      <c r="EZ101" s="191"/>
      <c r="FA101" s="191"/>
      <c r="FB101" s="191"/>
      <c r="FC101" s="191"/>
      <c r="FD101" s="191">
        <f>データ!GE11</f>
        <v>68</v>
      </c>
      <c r="FE101" s="191"/>
      <c r="FF101" s="191"/>
      <c r="FG101" s="191"/>
      <c r="FH101" s="191"/>
      <c r="FI101" s="191"/>
      <c r="FJ101" s="191"/>
      <c r="FK101" s="191"/>
      <c r="FL101" s="191"/>
      <c r="FM101" s="191"/>
      <c r="FN101" s="191"/>
      <c r="FO101" s="191"/>
      <c r="FP101" s="191"/>
      <c r="FQ101" s="191"/>
      <c r="FR101" s="191"/>
      <c r="FS101" s="191"/>
      <c r="FT101" s="191"/>
      <c r="FU101" s="191">
        <f>データ!GF11</f>
        <v>69</v>
      </c>
      <c r="FV101" s="191"/>
      <c r="FW101" s="191"/>
      <c r="FX101" s="191"/>
      <c r="FY101" s="191"/>
      <c r="FZ101" s="191"/>
      <c r="GA101" s="191"/>
      <c r="GB101" s="191"/>
      <c r="GC101" s="191"/>
      <c r="GD101" s="191"/>
      <c r="GE101" s="191"/>
      <c r="GF101" s="191"/>
      <c r="GG101" s="191"/>
      <c r="GH101" s="191"/>
      <c r="GI101" s="191"/>
      <c r="GJ101" s="191"/>
      <c r="GK101" s="191"/>
      <c r="GL101" s="191">
        <f>データ!GG11</f>
        <v>69.8</v>
      </c>
      <c r="GM101" s="191"/>
      <c r="GN101" s="191"/>
      <c r="GO101" s="191"/>
      <c r="GP101" s="191"/>
      <c r="GQ101" s="191"/>
      <c r="GR101" s="191"/>
      <c r="GS101" s="191"/>
      <c r="GT101" s="191"/>
      <c r="GU101" s="191"/>
      <c r="GV101" s="191"/>
      <c r="GW101" s="191"/>
      <c r="GX101" s="191"/>
      <c r="GY101" s="191"/>
      <c r="GZ101" s="191"/>
      <c r="HA101" s="191"/>
      <c r="HB101" s="191"/>
      <c r="HC101" s="191">
        <f>データ!GH11</f>
        <v>65.5</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f>データ!IC11</f>
        <v>81</v>
      </c>
      <c r="IV101" s="191"/>
      <c r="IW101" s="191"/>
      <c r="IX101" s="191"/>
      <c r="IY101" s="191"/>
      <c r="IZ101" s="191"/>
      <c r="JA101" s="191"/>
      <c r="JB101" s="191"/>
      <c r="JC101" s="191"/>
      <c r="JD101" s="191"/>
      <c r="JE101" s="191"/>
      <c r="JF101" s="191"/>
      <c r="JG101" s="191"/>
      <c r="JH101" s="191"/>
      <c r="JI101" s="191"/>
      <c r="JJ101" s="191"/>
      <c r="JK101" s="191"/>
      <c r="JL101" s="191">
        <f>データ!ID11</f>
        <v>84.5</v>
      </c>
      <c r="JM101" s="191"/>
      <c r="JN101" s="191"/>
      <c r="JO101" s="191"/>
      <c r="JP101" s="191"/>
      <c r="JQ101" s="191"/>
      <c r="JR101" s="191"/>
      <c r="JS101" s="191"/>
      <c r="JT101" s="191"/>
      <c r="JU101" s="191"/>
      <c r="JV101" s="191"/>
      <c r="JW101" s="191"/>
      <c r="JX101" s="191"/>
      <c r="JY101" s="191"/>
      <c r="JZ101" s="191"/>
      <c r="KA101" s="191"/>
      <c r="KB101" s="191"/>
      <c r="KC101" s="191">
        <f>データ!IE11</f>
        <v>82.7</v>
      </c>
      <c r="KD101" s="191"/>
      <c r="KE101" s="191"/>
      <c r="KF101" s="191"/>
      <c r="KG101" s="191"/>
      <c r="KH101" s="191"/>
      <c r="KI101" s="191"/>
      <c r="KJ101" s="191"/>
      <c r="KK101" s="191"/>
      <c r="KL101" s="191"/>
      <c r="KM101" s="191"/>
      <c r="KN101" s="191"/>
      <c r="KO101" s="191"/>
      <c r="KP101" s="191"/>
      <c r="KQ101" s="191"/>
      <c r="KR101" s="191"/>
      <c r="KS101" s="191"/>
      <c r="KT101" s="191">
        <f>データ!IF11</f>
        <v>88</v>
      </c>
      <c r="KU101" s="191"/>
      <c r="KV101" s="191"/>
      <c r="KW101" s="191"/>
      <c r="KX101" s="191"/>
      <c r="KY101" s="191"/>
      <c r="KZ101" s="191"/>
      <c r="LA101" s="191"/>
      <c r="LB101" s="191"/>
      <c r="LC101" s="191"/>
      <c r="LD101" s="191"/>
      <c r="LE101" s="191"/>
      <c r="LF101" s="191"/>
      <c r="LG101" s="191"/>
      <c r="LH101" s="191"/>
      <c r="LI101" s="191"/>
      <c r="LJ101" s="191"/>
      <c r="LK101" s="191">
        <f>データ!IG11</f>
        <v>93.3</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f>データ!KB11</f>
        <v>75.8</v>
      </c>
      <c r="NE101" s="191"/>
      <c r="NF101" s="191"/>
      <c r="NG101" s="191"/>
      <c r="NH101" s="191"/>
      <c r="NI101" s="191"/>
      <c r="NJ101" s="191"/>
      <c r="NK101" s="191"/>
      <c r="NL101" s="191"/>
      <c r="NM101" s="191"/>
      <c r="NN101" s="191"/>
      <c r="NO101" s="191"/>
      <c r="NP101" s="191"/>
      <c r="NQ101" s="191"/>
      <c r="NR101" s="191"/>
      <c r="NS101" s="191"/>
      <c r="NT101" s="191"/>
      <c r="NU101" s="191">
        <f>データ!KC11</f>
        <v>0</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f>データ!MA11</f>
        <v>25.7</v>
      </c>
      <c r="RM101" s="191"/>
      <c r="RN101" s="191"/>
      <c r="RO101" s="191"/>
      <c r="RP101" s="191"/>
      <c r="RQ101" s="191"/>
      <c r="RR101" s="191"/>
      <c r="RS101" s="191"/>
      <c r="RT101" s="191"/>
      <c r="RU101" s="191"/>
      <c r="RV101" s="191"/>
      <c r="RW101" s="191"/>
      <c r="RX101" s="191"/>
      <c r="RY101" s="191"/>
      <c r="RZ101" s="191"/>
      <c r="SA101" s="191"/>
      <c r="SB101" s="191"/>
      <c r="SC101" s="191">
        <f>データ!MB11</f>
        <v>31.2</v>
      </c>
      <c r="SD101" s="191"/>
      <c r="SE101" s="191"/>
      <c r="SF101" s="191"/>
      <c r="SG101" s="191"/>
      <c r="SH101" s="191"/>
      <c r="SI101" s="191"/>
      <c r="SJ101" s="191"/>
      <c r="SK101" s="191"/>
      <c r="SL101" s="191"/>
      <c r="SM101" s="191"/>
      <c r="SN101" s="191"/>
      <c r="SO101" s="191"/>
      <c r="SP101" s="191"/>
      <c r="SQ101" s="191"/>
      <c r="SR101" s="191"/>
      <c r="SS101" s="191"/>
      <c r="ST101" s="191">
        <f>データ!MC11</f>
        <v>36.799999999999997</v>
      </c>
      <c r="SU101" s="191"/>
      <c r="SV101" s="191"/>
      <c r="SW101" s="191"/>
      <c r="SX101" s="191"/>
      <c r="SY101" s="191"/>
      <c r="SZ101" s="191"/>
      <c r="TA101" s="191"/>
      <c r="TB101" s="191"/>
      <c r="TC101" s="191"/>
      <c r="TD101" s="191"/>
      <c r="TE101" s="191"/>
      <c r="TF101" s="191"/>
      <c r="TG101" s="191"/>
      <c r="TH101" s="191"/>
      <c r="TI101" s="191"/>
      <c r="TJ101" s="191"/>
      <c r="TK101" s="191">
        <f>データ!MD11</f>
        <v>37.799999999999997</v>
      </c>
      <c r="TL101" s="191"/>
      <c r="TM101" s="191"/>
      <c r="TN101" s="191"/>
      <c r="TO101" s="191"/>
      <c r="TP101" s="191"/>
      <c r="TQ101" s="191"/>
      <c r="TR101" s="191"/>
      <c r="TS101" s="191"/>
      <c r="TT101" s="191"/>
      <c r="TU101" s="191"/>
      <c r="TV101" s="191"/>
      <c r="TW101" s="191"/>
      <c r="TX101" s="191"/>
      <c r="TY101" s="191"/>
      <c r="TZ101" s="191"/>
      <c r="UA101" s="191"/>
      <c r="UB101" s="191">
        <f>データ!ME11</f>
        <v>43.5</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f>データ!IC12</f>
        <v>81</v>
      </c>
      <c r="IV102" s="191"/>
      <c r="IW102" s="191"/>
      <c r="IX102" s="191"/>
      <c r="IY102" s="191"/>
      <c r="IZ102" s="191"/>
      <c r="JA102" s="191"/>
      <c r="JB102" s="191"/>
      <c r="JC102" s="191"/>
      <c r="JD102" s="191"/>
      <c r="JE102" s="191"/>
      <c r="JF102" s="191"/>
      <c r="JG102" s="191"/>
      <c r="JH102" s="191"/>
      <c r="JI102" s="191"/>
      <c r="JJ102" s="191"/>
      <c r="JK102" s="191"/>
      <c r="JL102" s="191">
        <f>データ!ID12</f>
        <v>84.5</v>
      </c>
      <c r="JM102" s="191"/>
      <c r="JN102" s="191"/>
      <c r="JO102" s="191"/>
      <c r="JP102" s="191"/>
      <c r="JQ102" s="191"/>
      <c r="JR102" s="191"/>
      <c r="JS102" s="191"/>
      <c r="JT102" s="191"/>
      <c r="JU102" s="191"/>
      <c r="JV102" s="191"/>
      <c r="JW102" s="191"/>
      <c r="JX102" s="191"/>
      <c r="JY102" s="191"/>
      <c r="JZ102" s="191"/>
      <c r="KA102" s="191"/>
      <c r="KB102" s="191"/>
      <c r="KC102" s="191">
        <f>データ!IE12</f>
        <v>82.7</v>
      </c>
      <c r="KD102" s="191"/>
      <c r="KE102" s="191"/>
      <c r="KF102" s="191"/>
      <c r="KG102" s="191"/>
      <c r="KH102" s="191"/>
      <c r="KI102" s="191"/>
      <c r="KJ102" s="191"/>
      <c r="KK102" s="191"/>
      <c r="KL102" s="191"/>
      <c r="KM102" s="191"/>
      <c r="KN102" s="191"/>
      <c r="KO102" s="191"/>
      <c r="KP102" s="191"/>
      <c r="KQ102" s="191"/>
      <c r="KR102" s="191"/>
      <c r="KS102" s="191"/>
      <c r="KT102" s="191">
        <f>データ!IF12</f>
        <v>88</v>
      </c>
      <c r="KU102" s="191"/>
      <c r="KV102" s="191"/>
      <c r="KW102" s="191"/>
      <c r="KX102" s="191"/>
      <c r="KY102" s="191"/>
      <c r="KZ102" s="191"/>
      <c r="LA102" s="191"/>
      <c r="LB102" s="191"/>
      <c r="LC102" s="191"/>
      <c r="LD102" s="191"/>
      <c r="LE102" s="191"/>
      <c r="LF102" s="191"/>
      <c r="LG102" s="191"/>
      <c r="LH102" s="191"/>
      <c r="LI102" s="191"/>
      <c r="LJ102" s="191"/>
      <c r="LK102" s="191">
        <f>データ!IG12</f>
        <v>93.3</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f>データ!KB12</f>
        <v>29</v>
      </c>
      <c r="NE102" s="191"/>
      <c r="NF102" s="191"/>
      <c r="NG102" s="191"/>
      <c r="NH102" s="191"/>
      <c r="NI102" s="191"/>
      <c r="NJ102" s="191"/>
      <c r="NK102" s="191"/>
      <c r="NL102" s="191"/>
      <c r="NM102" s="191"/>
      <c r="NN102" s="191"/>
      <c r="NO102" s="191"/>
      <c r="NP102" s="191"/>
      <c r="NQ102" s="191"/>
      <c r="NR102" s="191"/>
      <c r="NS102" s="191"/>
      <c r="NT102" s="191"/>
      <c r="NU102" s="191">
        <f>データ!KC12</f>
        <v>32.4</v>
      </c>
      <c r="NV102" s="191"/>
      <c r="NW102" s="191"/>
      <c r="NX102" s="191"/>
      <c r="NY102" s="191"/>
      <c r="NZ102" s="191"/>
      <c r="OA102" s="191"/>
      <c r="OB102" s="191"/>
      <c r="OC102" s="191"/>
      <c r="OD102" s="191"/>
      <c r="OE102" s="191"/>
      <c r="OF102" s="191"/>
      <c r="OG102" s="191"/>
      <c r="OH102" s="191"/>
      <c r="OI102" s="191"/>
      <c r="OJ102" s="191"/>
      <c r="OK102" s="191"/>
      <c r="OL102" s="191">
        <f>データ!KD12</f>
        <v>42.4</v>
      </c>
      <c r="OM102" s="191"/>
      <c r="ON102" s="191"/>
      <c r="OO102" s="191"/>
      <c r="OP102" s="191"/>
      <c r="OQ102" s="191"/>
      <c r="OR102" s="191"/>
      <c r="OS102" s="191"/>
      <c r="OT102" s="191"/>
      <c r="OU102" s="191"/>
      <c r="OV102" s="191"/>
      <c r="OW102" s="191"/>
      <c r="OX102" s="191"/>
      <c r="OY102" s="191"/>
      <c r="OZ102" s="191"/>
      <c r="PA102" s="191"/>
      <c r="PB102" s="191"/>
      <c r="PC102" s="191">
        <f>データ!KE12</f>
        <v>45.4</v>
      </c>
      <c r="PD102" s="191"/>
      <c r="PE102" s="191"/>
      <c r="PF102" s="191"/>
      <c r="PG102" s="191"/>
      <c r="PH102" s="191"/>
      <c r="PI102" s="191"/>
      <c r="PJ102" s="191"/>
      <c r="PK102" s="191"/>
      <c r="PL102" s="191"/>
      <c r="PM102" s="191"/>
      <c r="PN102" s="191"/>
      <c r="PO102" s="191"/>
      <c r="PP102" s="191"/>
      <c r="PQ102" s="191"/>
      <c r="PR102" s="191"/>
      <c r="PS102" s="191"/>
      <c r="PT102" s="191">
        <f>データ!KF12</f>
        <v>44.2</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42</v>
      </c>
      <c r="I117" s="171"/>
      <c r="J117" s="171"/>
      <c r="K117" s="171"/>
      <c r="L117" s="171"/>
      <c r="M117" s="171"/>
      <c r="N117" s="171"/>
      <c r="O117" s="171"/>
      <c r="P117" s="171"/>
      <c r="Q117" s="171"/>
      <c r="R117" s="171"/>
      <c r="S117" s="172"/>
      <c r="T117" s="173">
        <f>データ!EO11</f>
        <v>11.4</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8.6999999999999993</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8.1</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7.3</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20.399999999999999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8.5</v>
      </c>
      <c r="EN117" s="191"/>
      <c r="EO117" s="191"/>
      <c r="EP117" s="191"/>
      <c r="EQ117" s="191"/>
      <c r="ER117" s="191"/>
      <c r="ES117" s="191"/>
      <c r="ET117" s="191"/>
      <c r="EU117" s="191"/>
      <c r="EV117" s="191"/>
      <c r="EW117" s="191"/>
      <c r="EX117" s="191"/>
      <c r="EY117" s="191"/>
      <c r="EZ117" s="191"/>
      <c r="FA117" s="191"/>
      <c r="FB117" s="191"/>
      <c r="FC117" s="191"/>
      <c r="FD117" s="191">
        <f>データ!GO11</f>
        <v>7</v>
      </c>
      <c r="FE117" s="191"/>
      <c r="FF117" s="191"/>
      <c r="FG117" s="191"/>
      <c r="FH117" s="191"/>
      <c r="FI117" s="191"/>
      <c r="FJ117" s="191"/>
      <c r="FK117" s="191"/>
      <c r="FL117" s="191"/>
      <c r="FM117" s="191"/>
      <c r="FN117" s="191"/>
      <c r="FO117" s="191"/>
      <c r="FP117" s="191"/>
      <c r="FQ117" s="191"/>
      <c r="FR117" s="191"/>
      <c r="FS117" s="191"/>
      <c r="FT117" s="191"/>
      <c r="FU117" s="191">
        <f>データ!GP11</f>
        <v>6.6</v>
      </c>
      <c r="FV117" s="191"/>
      <c r="FW117" s="191"/>
      <c r="FX117" s="191"/>
      <c r="FY117" s="191"/>
      <c r="FZ117" s="191"/>
      <c r="GA117" s="191"/>
      <c r="GB117" s="191"/>
      <c r="GC117" s="191"/>
      <c r="GD117" s="191"/>
      <c r="GE117" s="191"/>
      <c r="GF117" s="191"/>
      <c r="GG117" s="191"/>
      <c r="GH117" s="191"/>
      <c r="GI117" s="191"/>
      <c r="GJ117" s="191"/>
      <c r="GK117" s="191"/>
      <c r="GL117" s="191">
        <f>データ!GQ11</f>
        <v>5.6</v>
      </c>
      <c r="GM117" s="191"/>
      <c r="GN117" s="191"/>
      <c r="GO117" s="191"/>
      <c r="GP117" s="191"/>
      <c r="GQ117" s="191"/>
      <c r="GR117" s="191"/>
      <c r="GS117" s="191"/>
      <c r="GT117" s="191"/>
      <c r="GU117" s="191"/>
      <c r="GV117" s="191"/>
      <c r="GW117" s="191"/>
      <c r="GX117" s="191"/>
      <c r="GY117" s="191"/>
      <c r="GZ117" s="191"/>
      <c r="HA117" s="191"/>
      <c r="HB117" s="191"/>
      <c r="HC117" s="191">
        <f>データ!GR11</f>
        <v>19.5</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f>データ!IM11</f>
        <v>26.5</v>
      </c>
      <c r="IV117" s="191"/>
      <c r="IW117" s="191"/>
      <c r="IX117" s="191"/>
      <c r="IY117" s="191"/>
      <c r="IZ117" s="191"/>
      <c r="JA117" s="191"/>
      <c r="JB117" s="191"/>
      <c r="JC117" s="191"/>
      <c r="JD117" s="191"/>
      <c r="JE117" s="191"/>
      <c r="JF117" s="191"/>
      <c r="JG117" s="191"/>
      <c r="JH117" s="191"/>
      <c r="JI117" s="191"/>
      <c r="JJ117" s="191"/>
      <c r="JK117" s="191"/>
      <c r="JL117" s="191">
        <f>データ!IN11</f>
        <v>0</v>
      </c>
      <c r="JM117" s="191"/>
      <c r="JN117" s="191"/>
      <c r="JO117" s="191"/>
      <c r="JP117" s="191"/>
      <c r="JQ117" s="191"/>
      <c r="JR117" s="191"/>
      <c r="JS117" s="191"/>
      <c r="JT117" s="191"/>
      <c r="JU117" s="191"/>
      <c r="JV117" s="191"/>
      <c r="JW117" s="191"/>
      <c r="JX117" s="191"/>
      <c r="JY117" s="191"/>
      <c r="JZ117" s="191"/>
      <c r="KA117" s="191"/>
      <c r="KB117" s="191"/>
      <c r="KC117" s="191">
        <f>データ!IO11</f>
        <v>0</v>
      </c>
      <c r="KD117" s="191"/>
      <c r="KE117" s="191"/>
      <c r="KF117" s="191"/>
      <c r="KG117" s="191"/>
      <c r="KH117" s="191"/>
      <c r="KI117" s="191"/>
      <c r="KJ117" s="191"/>
      <c r="KK117" s="191"/>
      <c r="KL117" s="191"/>
      <c r="KM117" s="191"/>
      <c r="KN117" s="191"/>
      <c r="KO117" s="191"/>
      <c r="KP117" s="191"/>
      <c r="KQ117" s="191"/>
      <c r="KR117" s="191"/>
      <c r="KS117" s="191"/>
      <c r="KT117" s="191">
        <f>データ!IP11</f>
        <v>0</v>
      </c>
      <c r="KU117" s="191"/>
      <c r="KV117" s="191"/>
      <c r="KW117" s="191"/>
      <c r="KX117" s="191"/>
      <c r="KY117" s="191"/>
      <c r="KZ117" s="191"/>
      <c r="LA117" s="191"/>
      <c r="LB117" s="191"/>
      <c r="LC117" s="191"/>
      <c r="LD117" s="191"/>
      <c r="LE117" s="191"/>
      <c r="LF117" s="191"/>
      <c r="LG117" s="191"/>
      <c r="LH117" s="191"/>
      <c r="LI117" s="191"/>
      <c r="LJ117" s="191"/>
      <c r="LK117" s="191">
        <f>データ!IQ11</f>
        <v>0</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f>データ!IM12</f>
        <v>26.5</v>
      </c>
      <c r="IV118" s="191"/>
      <c r="IW118" s="191"/>
      <c r="IX118" s="191"/>
      <c r="IY118" s="191"/>
      <c r="IZ118" s="191"/>
      <c r="JA118" s="191"/>
      <c r="JB118" s="191"/>
      <c r="JC118" s="191"/>
      <c r="JD118" s="191"/>
      <c r="JE118" s="191"/>
      <c r="JF118" s="191"/>
      <c r="JG118" s="191"/>
      <c r="JH118" s="191"/>
      <c r="JI118" s="191"/>
      <c r="JJ118" s="191"/>
      <c r="JK118" s="191"/>
      <c r="JL118" s="191">
        <f>データ!IN12</f>
        <v>0</v>
      </c>
      <c r="JM118" s="191"/>
      <c r="JN118" s="191"/>
      <c r="JO118" s="191"/>
      <c r="JP118" s="191"/>
      <c r="JQ118" s="191"/>
      <c r="JR118" s="191"/>
      <c r="JS118" s="191"/>
      <c r="JT118" s="191"/>
      <c r="JU118" s="191"/>
      <c r="JV118" s="191"/>
      <c r="JW118" s="191"/>
      <c r="JX118" s="191"/>
      <c r="JY118" s="191"/>
      <c r="JZ118" s="191"/>
      <c r="KA118" s="191"/>
      <c r="KB118" s="191"/>
      <c r="KC118" s="191">
        <f>データ!IO12</f>
        <v>0</v>
      </c>
      <c r="KD118" s="191"/>
      <c r="KE118" s="191"/>
      <c r="KF118" s="191"/>
      <c r="KG118" s="191"/>
      <c r="KH118" s="191"/>
      <c r="KI118" s="191"/>
      <c r="KJ118" s="191"/>
      <c r="KK118" s="191"/>
      <c r="KL118" s="191"/>
      <c r="KM118" s="191"/>
      <c r="KN118" s="191"/>
      <c r="KO118" s="191"/>
      <c r="KP118" s="191"/>
      <c r="KQ118" s="191"/>
      <c r="KR118" s="191"/>
      <c r="KS118" s="191"/>
      <c r="KT118" s="191">
        <f>データ!IP12</f>
        <v>0</v>
      </c>
      <c r="KU118" s="191"/>
      <c r="KV118" s="191"/>
      <c r="KW118" s="191"/>
      <c r="KX118" s="191"/>
      <c r="KY118" s="191"/>
      <c r="KZ118" s="191"/>
      <c r="LA118" s="191"/>
      <c r="LB118" s="191"/>
      <c r="LC118" s="191"/>
      <c r="LD118" s="191"/>
      <c r="LE118" s="191"/>
      <c r="LF118" s="191"/>
      <c r="LG118" s="191"/>
      <c r="LH118" s="191"/>
      <c r="LI118" s="191"/>
      <c r="LJ118" s="191"/>
      <c r="LK118" s="191">
        <f>データ!IQ12</f>
        <v>0</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f>データ!KL12</f>
        <v>100</v>
      </c>
      <c r="NE118" s="191"/>
      <c r="NF118" s="191"/>
      <c r="NG118" s="191"/>
      <c r="NH118" s="191"/>
      <c r="NI118" s="191"/>
      <c r="NJ118" s="191"/>
      <c r="NK118" s="191"/>
      <c r="NL118" s="191"/>
      <c r="NM118" s="191"/>
      <c r="NN118" s="191"/>
      <c r="NO118" s="191"/>
      <c r="NP118" s="191"/>
      <c r="NQ118" s="191"/>
      <c r="NR118" s="191"/>
      <c r="NS118" s="191"/>
      <c r="NT118" s="191"/>
      <c r="NU118" s="191">
        <f>データ!KM12</f>
        <v>100</v>
      </c>
      <c r="NV118" s="191"/>
      <c r="NW118" s="191"/>
      <c r="NX118" s="191"/>
      <c r="NY118" s="191"/>
      <c r="NZ118" s="191"/>
      <c r="OA118" s="191"/>
      <c r="OB118" s="191"/>
      <c r="OC118" s="191"/>
      <c r="OD118" s="191"/>
      <c r="OE118" s="191"/>
      <c r="OF118" s="191"/>
      <c r="OG118" s="191"/>
      <c r="OH118" s="191"/>
      <c r="OI118" s="191"/>
      <c r="OJ118" s="191"/>
      <c r="OK118" s="191"/>
      <c r="OL118" s="191">
        <f>データ!KN12</f>
        <v>100</v>
      </c>
      <c r="OM118" s="191"/>
      <c r="ON118" s="191"/>
      <c r="OO118" s="191"/>
      <c r="OP118" s="191"/>
      <c r="OQ118" s="191"/>
      <c r="OR118" s="191"/>
      <c r="OS118" s="191"/>
      <c r="OT118" s="191"/>
      <c r="OU118" s="191"/>
      <c r="OV118" s="191"/>
      <c r="OW118" s="191"/>
      <c r="OX118" s="191"/>
      <c r="OY118" s="191"/>
      <c r="OZ118" s="191"/>
      <c r="PA118" s="191"/>
      <c r="PB118" s="191"/>
      <c r="PC118" s="191">
        <f>データ!KO12</f>
        <v>56</v>
      </c>
      <c r="PD118" s="191"/>
      <c r="PE118" s="191"/>
      <c r="PF118" s="191"/>
      <c r="PG118" s="191"/>
      <c r="PH118" s="191"/>
      <c r="PI118" s="191"/>
      <c r="PJ118" s="191"/>
      <c r="PK118" s="191"/>
      <c r="PL118" s="191"/>
      <c r="PM118" s="191"/>
      <c r="PN118" s="191"/>
      <c r="PO118" s="191"/>
      <c r="PP118" s="191"/>
      <c r="PQ118" s="191"/>
      <c r="PR118" s="191"/>
      <c r="PS118" s="191"/>
      <c r="PT118" s="191">
        <f>データ!KP12</f>
        <v>99.9</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（最大出力合計263,109kW）</v>
      </c>
      <c r="D126" s="2" t="str">
        <f>データ!EX9</f>
        <v>（最大出力合計234,842kW）</v>
      </c>
      <c r="E126" s="2" t="str">
        <f>データ!GW9</f>
        <v>（最大出力合計25,000kW）</v>
      </c>
      <c r="F126" s="2" t="str">
        <f>データ!IV9</f>
        <v>（最大出力合計-kW）</v>
      </c>
      <c r="G126" s="2" t="str">
        <f>データ!KU9</f>
        <v>（最大出力合計3,267kW）</v>
      </c>
    </row>
  </sheetData>
  <sheetProtection algorithmName="SHA-512" hashValue="WIGz1SwDK65MnNJdHvQ4S93VuQ1rrQXZH1rk+B1x9W6QZhH0yihu9ylmvna0rqQina9PbE7WzP9Bli4MjOSfgQ==" saltValue="IOtnUOUShTOt9WlMtoI4J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85</v>
      </c>
      <c r="MZ4" s="47"/>
      <c r="NA4" s="47"/>
      <c r="NB4" s="51"/>
      <c r="NC4" s="46" t="s">
        <v>48</v>
      </c>
      <c r="ND4" s="47"/>
      <c r="NE4" s="47"/>
      <c r="NF4" s="51"/>
      <c r="NG4" s="46" t="s">
        <v>86</v>
      </c>
      <c r="NH4" s="47"/>
      <c r="NI4" s="47"/>
      <c r="NJ4" s="51"/>
    </row>
    <row r="5" spans="1:374" x14ac:dyDescent="0.15">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40.5" x14ac:dyDescent="0.15">
      <c r="A6" s="42" t="s">
        <v>127</v>
      </c>
      <c r="B6" s="60" t="str">
        <f>B7</f>
        <v>2021</v>
      </c>
      <c r="C6" s="60" t="str">
        <f t="shared" ref="C6:AX6" si="6">C7</f>
        <v>100005</v>
      </c>
      <c r="D6" s="60" t="str">
        <f t="shared" si="6"/>
        <v>46</v>
      </c>
      <c r="E6" s="60" t="str">
        <f t="shared" si="6"/>
        <v>04</v>
      </c>
      <c r="F6" s="60" t="str">
        <f t="shared" si="6"/>
        <v>0</v>
      </c>
      <c r="G6" s="60" t="str">
        <f t="shared" si="6"/>
        <v>000</v>
      </c>
      <c r="H6" s="60" t="str">
        <f t="shared" si="6"/>
        <v>群馬県</v>
      </c>
      <c r="I6" s="60" t="str">
        <f t="shared" si="6"/>
        <v>法適用</v>
      </c>
      <c r="J6" s="60" t="str">
        <f t="shared" si="6"/>
        <v>電気事業</v>
      </c>
      <c r="K6" s="60" t="str">
        <f t="shared" si="6"/>
        <v>民間企業出身</v>
      </c>
      <c r="L6" s="61">
        <f t="shared" si="6"/>
        <v>90.9</v>
      </c>
      <c r="M6" s="62">
        <f t="shared" si="6"/>
        <v>33</v>
      </c>
      <c r="N6" s="62">
        <f t="shared" si="6"/>
        <v>1</v>
      </c>
      <c r="O6" s="62" t="str">
        <f t="shared" si="6"/>
        <v>-</v>
      </c>
      <c r="P6" s="62">
        <f t="shared" si="6"/>
        <v>3</v>
      </c>
      <c r="Q6" s="62" t="str">
        <f t="shared" si="6"/>
        <v>-</v>
      </c>
      <c r="R6" s="63" t="str">
        <f>R7</f>
        <v>令和6年3月31日　相俣発電所ほか</v>
      </c>
      <c r="S6" s="64" t="str">
        <f t="shared" si="6"/>
        <v>令和23年3月31日　八ッ場発電所</v>
      </c>
      <c r="T6" s="60" t="str">
        <f t="shared" si="6"/>
        <v>無</v>
      </c>
      <c r="U6" s="64" t="str">
        <f t="shared" si="6"/>
        <v>東京電力エナジーパートナー(株)</v>
      </c>
      <c r="V6" s="61">
        <f t="shared" si="6"/>
        <v>8.5</v>
      </c>
      <c r="W6" s="62">
        <f>W7</f>
        <v>767191</v>
      </c>
      <c r="X6" s="62">
        <f t="shared" si="6"/>
        <v>749234</v>
      </c>
      <c r="Y6" s="62">
        <f t="shared" si="6"/>
        <v>836184</v>
      </c>
      <c r="Z6" s="62">
        <f t="shared" si="6"/>
        <v>725952</v>
      </c>
      <c r="AA6" s="62">
        <f t="shared" si="6"/>
        <v>822905</v>
      </c>
      <c r="AB6" s="62">
        <f t="shared" si="6"/>
        <v>37114</v>
      </c>
      <c r="AC6" s="62">
        <f t="shared" si="6"/>
        <v>37536</v>
      </c>
      <c r="AD6" s="62">
        <f t="shared" si="6"/>
        <v>39988</v>
      </c>
      <c r="AE6" s="62">
        <f t="shared" si="6"/>
        <v>37819</v>
      </c>
      <c r="AF6" s="62">
        <f t="shared" si="6"/>
        <v>37739</v>
      </c>
      <c r="AG6" s="62">
        <f t="shared" si="6"/>
        <v>235</v>
      </c>
      <c r="AH6" s="62">
        <f t="shared" si="6"/>
        <v>71</v>
      </c>
      <c r="AI6" s="62" t="str">
        <f t="shared" si="6"/>
        <v>-</v>
      </c>
      <c r="AJ6" s="62" t="str">
        <f t="shared" si="6"/>
        <v>-</v>
      </c>
      <c r="AK6" s="62" t="str">
        <f t="shared" si="6"/>
        <v>-</v>
      </c>
      <c r="AL6" s="62">
        <f t="shared" si="6"/>
        <v>4200</v>
      </c>
      <c r="AM6" s="62">
        <f t="shared" si="6"/>
        <v>4118</v>
      </c>
      <c r="AN6" s="62">
        <f t="shared" si="6"/>
        <v>3776</v>
      </c>
      <c r="AO6" s="62">
        <f t="shared" si="6"/>
        <v>4155</v>
      </c>
      <c r="AP6" s="62">
        <f t="shared" si="6"/>
        <v>4467</v>
      </c>
      <c r="AQ6" s="62">
        <f t="shared" si="6"/>
        <v>808740</v>
      </c>
      <c r="AR6" s="62">
        <f t="shared" si="6"/>
        <v>790959</v>
      </c>
      <c r="AS6" s="62">
        <f t="shared" si="6"/>
        <v>879948</v>
      </c>
      <c r="AT6" s="62">
        <f t="shared" si="6"/>
        <v>767926</v>
      </c>
      <c r="AU6" s="62">
        <f t="shared" si="6"/>
        <v>865111</v>
      </c>
      <c r="AV6" s="62">
        <f t="shared" si="6"/>
        <v>6835777</v>
      </c>
      <c r="AW6" s="62">
        <f t="shared" si="6"/>
        <v>1748328</v>
      </c>
      <c r="AX6" s="62">
        <f t="shared" si="6"/>
        <v>8584105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128</v>
      </c>
      <c r="C7" s="70" t="s">
        <v>129</v>
      </c>
      <c r="D7" s="70" t="s">
        <v>130</v>
      </c>
      <c r="E7" s="70" t="s">
        <v>131</v>
      </c>
      <c r="F7" s="70" t="s">
        <v>132</v>
      </c>
      <c r="G7" s="70" t="s">
        <v>133</v>
      </c>
      <c r="H7" s="70" t="s">
        <v>134</v>
      </c>
      <c r="I7" s="70" t="s">
        <v>135</v>
      </c>
      <c r="J7" s="70" t="s">
        <v>136</v>
      </c>
      <c r="K7" s="70" t="s">
        <v>137</v>
      </c>
      <c r="L7" s="71">
        <v>90.9</v>
      </c>
      <c r="M7" s="72">
        <v>33</v>
      </c>
      <c r="N7" s="72">
        <v>1</v>
      </c>
      <c r="O7" s="73" t="s">
        <v>138</v>
      </c>
      <c r="P7" s="73">
        <v>3</v>
      </c>
      <c r="Q7" s="73" t="s">
        <v>138</v>
      </c>
      <c r="R7" s="74" t="s">
        <v>139</v>
      </c>
      <c r="S7" s="74" t="s">
        <v>140</v>
      </c>
      <c r="T7" s="75" t="s">
        <v>141</v>
      </c>
      <c r="U7" s="74" t="s">
        <v>142</v>
      </c>
      <c r="V7" s="71">
        <v>8.5</v>
      </c>
      <c r="W7" s="73">
        <v>767191</v>
      </c>
      <c r="X7" s="73">
        <v>749234</v>
      </c>
      <c r="Y7" s="73">
        <v>836184</v>
      </c>
      <c r="Z7" s="73">
        <v>725952</v>
      </c>
      <c r="AA7" s="73">
        <v>822905</v>
      </c>
      <c r="AB7" s="73">
        <v>37114</v>
      </c>
      <c r="AC7" s="73">
        <v>37536</v>
      </c>
      <c r="AD7" s="73">
        <v>39988</v>
      </c>
      <c r="AE7" s="73">
        <v>37819</v>
      </c>
      <c r="AF7" s="73">
        <v>37739</v>
      </c>
      <c r="AG7" s="73">
        <v>235</v>
      </c>
      <c r="AH7" s="73">
        <v>71</v>
      </c>
      <c r="AI7" s="73" t="s">
        <v>138</v>
      </c>
      <c r="AJ7" s="73" t="s">
        <v>138</v>
      </c>
      <c r="AK7" s="73" t="s">
        <v>138</v>
      </c>
      <c r="AL7" s="73">
        <v>4200</v>
      </c>
      <c r="AM7" s="73">
        <v>4118</v>
      </c>
      <c r="AN7" s="73">
        <v>3776</v>
      </c>
      <c r="AO7" s="73">
        <v>4155</v>
      </c>
      <c r="AP7" s="73">
        <v>4467</v>
      </c>
      <c r="AQ7" s="73">
        <v>808740</v>
      </c>
      <c r="AR7" s="73">
        <v>790959</v>
      </c>
      <c r="AS7" s="73">
        <v>879948</v>
      </c>
      <c r="AT7" s="73">
        <v>767926</v>
      </c>
      <c r="AU7" s="73">
        <v>865111</v>
      </c>
      <c r="AV7" s="73">
        <v>6835777</v>
      </c>
      <c r="AW7" s="73">
        <v>1748328</v>
      </c>
      <c r="AX7" s="73">
        <v>8584105</v>
      </c>
      <c r="AY7" s="76">
        <v>127.4</v>
      </c>
      <c r="AZ7" s="76">
        <v>132.6</v>
      </c>
      <c r="BA7" s="76">
        <v>135.69999999999999</v>
      </c>
      <c r="BB7" s="76">
        <v>125.2</v>
      </c>
      <c r="BC7" s="76">
        <v>135.30000000000001</v>
      </c>
      <c r="BD7" s="76">
        <v>130.5</v>
      </c>
      <c r="BE7" s="76">
        <v>129.9</v>
      </c>
      <c r="BF7" s="76">
        <v>130.19999999999999</v>
      </c>
      <c r="BG7" s="76">
        <v>134.6</v>
      </c>
      <c r="BH7" s="76">
        <v>131.19999999999999</v>
      </c>
      <c r="BI7" s="76">
        <v>100</v>
      </c>
      <c r="BJ7" s="76">
        <v>126.9</v>
      </c>
      <c r="BK7" s="76">
        <v>132.1</v>
      </c>
      <c r="BL7" s="76">
        <v>134.5</v>
      </c>
      <c r="BM7" s="76">
        <v>124.3</v>
      </c>
      <c r="BN7" s="76">
        <v>135.5</v>
      </c>
      <c r="BO7" s="76">
        <v>130.69999999999999</v>
      </c>
      <c r="BP7" s="76">
        <v>128.9</v>
      </c>
      <c r="BQ7" s="76">
        <v>129.30000000000001</v>
      </c>
      <c r="BR7" s="76">
        <v>133.80000000000001</v>
      </c>
      <c r="BS7" s="76">
        <v>130.19999999999999</v>
      </c>
      <c r="BT7" s="76">
        <v>100</v>
      </c>
      <c r="BU7" s="76">
        <v>1963.2</v>
      </c>
      <c r="BV7" s="76">
        <v>2324.1</v>
      </c>
      <c r="BW7" s="76">
        <v>3879.1</v>
      </c>
      <c r="BX7" s="76">
        <v>1508.4</v>
      </c>
      <c r="BY7" s="76">
        <v>3183.7</v>
      </c>
      <c r="BZ7" s="76">
        <v>707.7</v>
      </c>
      <c r="CA7" s="76">
        <v>749.1</v>
      </c>
      <c r="CB7" s="76">
        <v>763.6</v>
      </c>
      <c r="CC7" s="76">
        <v>666.3</v>
      </c>
      <c r="CD7" s="76">
        <v>836.7</v>
      </c>
      <c r="CE7" s="76">
        <v>100</v>
      </c>
      <c r="CF7" s="76">
        <v>7169.9</v>
      </c>
      <c r="CG7" s="76">
        <v>7437.1</v>
      </c>
      <c r="CH7" s="76">
        <v>6574.8</v>
      </c>
      <c r="CI7" s="76">
        <v>7835.4</v>
      </c>
      <c r="CJ7" s="76">
        <v>7427.4</v>
      </c>
      <c r="CK7" s="76">
        <v>8600.1</v>
      </c>
      <c r="CL7" s="76">
        <v>9078.5</v>
      </c>
      <c r="CM7" s="76">
        <v>9106</v>
      </c>
      <c r="CN7" s="76">
        <v>9268.1</v>
      </c>
      <c r="CO7" s="76">
        <v>9846.1</v>
      </c>
      <c r="CP7" s="73">
        <v>3172670</v>
      </c>
      <c r="CQ7" s="73">
        <v>3451185</v>
      </c>
      <c r="CR7" s="73">
        <v>3621677</v>
      </c>
      <c r="CS7" s="73">
        <v>2988649</v>
      </c>
      <c r="CT7" s="73">
        <v>3818209</v>
      </c>
      <c r="CU7" s="73">
        <v>1467681</v>
      </c>
      <c r="CV7" s="73">
        <v>1533303</v>
      </c>
      <c r="CW7" s="73">
        <v>1359753</v>
      </c>
      <c r="CX7" s="73">
        <v>1430009</v>
      </c>
      <c r="CY7" s="73">
        <v>1417603</v>
      </c>
      <c r="CZ7" s="73">
        <v>263109</v>
      </c>
      <c r="DA7" s="76">
        <v>36.799999999999997</v>
      </c>
      <c r="DB7" s="76">
        <v>35.9</v>
      </c>
      <c r="DC7" s="76">
        <v>39.9</v>
      </c>
      <c r="DD7" s="76">
        <v>34.9</v>
      </c>
      <c r="DE7" s="76">
        <v>37.5</v>
      </c>
      <c r="DF7" s="76">
        <v>36.4</v>
      </c>
      <c r="DG7" s="76">
        <v>35.200000000000003</v>
      </c>
      <c r="DH7" s="76">
        <v>35</v>
      </c>
      <c r="DI7" s="76">
        <v>34.4</v>
      </c>
      <c r="DJ7" s="76">
        <v>32.1</v>
      </c>
      <c r="DK7" s="76">
        <v>18.8</v>
      </c>
      <c r="DL7" s="76">
        <v>24.2</v>
      </c>
      <c r="DM7" s="76">
        <v>23</v>
      </c>
      <c r="DN7" s="76">
        <v>26.3</v>
      </c>
      <c r="DO7" s="76">
        <v>28.3</v>
      </c>
      <c r="DP7" s="76">
        <v>19.8</v>
      </c>
      <c r="DQ7" s="76">
        <v>20.100000000000001</v>
      </c>
      <c r="DR7" s="76">
        <v>18.5</v>
      </c>
      <c r="DS7" s="76">
        <v>20.6</v>
      </c>
      <c r="DT7" s="76">
        <v>18.899999999999999</v>
      </c>
      <c r="DU7" s="76">
        <v>15.2</v>
      </c>
      <c r="DV7" s="76">
        <v>11.2</v>
      </c>
      <c r="DW7" s="76">
        <v>8.3000000000000007</v>
      </c>
      <c r="DX7" s="76">
        <v>6.1</v>
      </c>
      <c r="DY7" s="76">
        <v>3.9</v>
      </c>
      <c r="DZ7" s="76">
        <v>96.5</v>
      </c>
      <c r="EA7" s="76">
        <v>89.3</v>
      </c>
      <c r="EB7" s="76">
        <v>92.8</v>
      </c>
      <c r="EC7" s="76">
        <v>95.1</v>
      </c>
      <c r="ED7" s="76">
        <v>101.1</v>
      </c>
      <c r="EE7" s="76">
        <v>67.3</v>
      </c>
      <c r="EF7" s="76">
        <v>68.400000000000006</v>
      </c>
      <c r="EG7" s="76">
        <v>69.400000000000006</v>
      </c>
      <c r="EH7" s="76">
        <v>70.400000000000006</v>
      </c>
      <c r="EI7" s="76">
        <v>66.7</v>
      </c>
      <c r="EJ7" s="76">
        <v>60.1</v>
      </c>
      <c r="EK7" s="76">
        <v>61.2</v>
      </c>
      <c r="EL7" s="76">
        <v>61.9</v>
      </c>
      <c r="EM7" s="76">
        <v>62</v>
      </c>
      <c r="EN7" s="76">
        <v>60.7</v>
      </c>
      <c r="EO7" s="76">
        <v>11.4</v>
      </c>
      <c r="EP7" s="76">
        <v>8.6999999999999993</v>
      </c>
      <c r="EQ7" s="76">
        <v>8.1</v>
      </c>
      <c r="ER7" s="76">
        <v>7.3</v>
      </c>
      <c r="ES7" s="76">
        <v>20.399999999999999</v>
      </c>
      <c r="ET7" s="76">
        <v>21.1</v>
      </c>
      <c r="EU7" s="76">
        <v>22.3</v>
      </c>
      <c r="EV7" s="76">
        <v>22.1</v>
      </c>
      <c r="EW7" s="76">
        <v>23</v>
      </c>
      <c r="EX7" s="76">
        <v>28.8</v>
      </c>
      <c r="EY7" s="73">
        <v>234842</v>
      </c>
      <c r="EZ7" s="76">
        <v>39.200000000000003</v>
      </c>
      <c r="FA7" s="76">
        <v>38.299999999999997</v>
      </c>
      <c r="FB7" s="76">
        <v>42.7</v>
      </c>
      <c r="FC7" s="76">
        <v>37.1</v>
      </c>
      <c r="FD7" s="76">
        <v>40</v>
      </c>
      <c r="FE7" s="76">
        <v>38</v>
      </c>
      <c r="FF7" s="76">
        <v>36.5</v>
      </c>
      <c r="FG7" s="76">
        <v>36.6</v>
      </c>
      <c r="FH7" s="76">
        <v>35.799999999999997</v>
      </c>
      <c r="FI7" s="76">
        <v>33.299999999999997</v>
      </c>
      <c r="FJ7" s="76">
        <v>15.5</v>
      </c>
      <c r="FK7" s="76">
        <v>24.9</v>
      </c>
      <c r="FL7" s="76">
        <v>26.3</v>
      </c>
      <c r="FM7" s="76">
        <v>28</v>
      </c>
      <c r="FN7" s="76">
        <v>30.6</v>
      </c>
      <c r="FO7" s="76">
        <v>20.6</v>
      </c>
      <c r="FP7" s="76">
        <v>21.6</v>
      </c>
      <c r="FQ7" s="76">
        <v>20</v>
      </c>
      <c r="FR7" s="76">
        <v>22.1</v>
      </c>
      <c r="FS7" s="76">
        <v>20.2</v>
      </c>
      <c r="FT7" s="76">
        <v>16.399999999999999</v>
      </c>
      <c r="FU7" s="76">
        <v>11.9</v>
      </c>
      <c r="FV7" s="76">
        <v>8.8000000000000007</v>
      </c>
      <c r="FW7" s="76">
        <v>6.5</v>
      </c>
      <c r="FX7" s="76">
        <v>4.0999999999999996</v>
      </c>
      <c r="FY7" s="76">
        <v>73.2</v>
      </c>
      <c r="FZ7" s="76">
        <v>71.400000000000006</v>
      </c>
      <c r="GA7" s="76">
        <v>82</v>
      </c>
      <c r="GB7" s="76">
        <v>87.3</v>
      </c>
      <c r="GC7" s="76">
        <v>94.7</v>
      </c>
      <c r="GD7" s="76">
        <v>67.099999999999994</v>
      </c>
      <c r="GE7" s="76">
        <v>68</v>
      </c>
      <c r="GF7" s="76">
        <v>69</v>
      </c>
      <c r="GG7" s="76">
        <v>69.8</v>
      </c>
      <c r="GH7" s="76">
        <v>65.5</v>
      </c>
      <c r="GI7" s="76">
        <v>62.6</v>
      </c>
      <c r="GJ7" s="76">
        <v>63.4</v>
      </c>
      <c r="GK7" s="76">
        <v>63.8</v>
      </c>
      <c r="GL7" s="76">
        <v>63.6</v>
      </c>
      <c r="GM7" s="76">
        <v>62</v>
      </c>
      <c r="GN7" s="76">
        <v>8.5</v>
      </c>
      <c r="GO7" s="76">
        <v>7</v>
      </c>
      <c r="GP7" s="76">
        <v>6.6</v>
      </c>
      <c r="GQ7" s="76">
        <v>5.6</v>
      </c>
      <c r="GR7" s="76">
        <v>19.5</v>
      </c>
      <c r="GS7" s="76">
        <v>15.3</v>
      </c>
      <c r="GT7" s="76">
        <v>16.100000000000001</v>
      </c>
      <c r="GU7" s="76">
        <v>15.2</v>
      </c>
      <c r="GV7" s="76">
        <v>17.7</v>
      </c>
      <c r="GW7" s="76">
        <v>21.9</v>
      </c>
      <c r="GX7" s="73">
        <v>25000</v>
      </c>
      <c r="GY7" s="76">
        <v>16.899999999999999</v>
      </c>
      <c r="GZ7" s="76">
        <v>17.100000000000001</v>
      </c>
      <c r="HA7" s="76">
        <v>18.2</v>
      </c>
      <c r="HB7" s="76">
        <v>17.3</v>
      </c>
      <c r="HC7" s="76">
        <v>17.2</v>
      </c>
      <c r="HD7" s="76">
        <v>16.899999999999999</v>
      </c>
      <c r="HE7" s="76">
        <v>17.100000000000001</v>
      </c>
      <c r="HF7" s="76">
        <v>18.2</v>
      </c>
      <c r="HG7" s="76">
        <v>17.3</v>
      </c>
      <c r="HH7" s="76">
        <v>17.2</v>
      </c>
      <c r="HI7" s="76">
        <v>30.9</v>
      </c>
      <c r="HJ7" s="76">
        <v>22.4</v>
      </c>
      <c r="HK7" s="76">
        <v>4.3</v>
      </c>
      <c r="HL7" s="76">
        <v>19.2</v>
      </c>
      <c r="HM7" s="76">
        <v>14</v>
      </c>
      <c r="HN7" s="76">
        <v>30.9</v>
      </c>
      <c r="HO7" s="76">
        <v>22.4</v>
      </c>
      <c r="HP7" s="76">
        <v>4.3</v>
      </c>
      <c r="HQ7" s="76">
        <v>19.2</v>
      </c>
      <c r="HR7" s="76">
        <v>14</v>
      </c>
      <c r="HS7" s="76">
        <v>0</v>
      </c>
      <c r="HT7" s="76">
        <v>0</v>
      </c>
      <c r="HU7" s="76">
        <v>0</v>
      </c>
      <c r="HV7" s="76">
        <v>0</v>
      </c>
      <c r="HW7" s="76">
        <v>0</v>
      </c>
      <c r="HX7" s="76">
        <v>0</v>
      </c>
      <c r="HY7" s="76">
        <v>0</v>
      </c>
      <c r="HZ7" s="76">
        <v>0</v>
      </c>
      <c r="IA7" s="76">
        <v>0</v>
      </c>
      <c r="IB7" s="76">
        <v>0</v>
      </c>
      <c r="IC7" s="76">
        <v>81</v>
      </c>
      <c r="ID7" s="76">
        <v>84.5</v>
      </c>
      <c r="IE7" s="76">
        <v>82.7</v>
      </c>
      <c r="IF7" s="76">
        <v>88</v>
      </c>
      <c r="IG7" s="76">
        <v>93.3</v>
      </c>
      <c r="IH7" s="76">
        <v>81</v>
      </c>
      <c r="II7" s="76">
        <v>84.5</v>
      </c>
      <c r="IJ7" s="76">
        <v>82.7</v>
      </c>
      <c r="IK7" s="76">
        <v>88</v>
      </c>
      <c r="IL7" s="76">
        <v>93.3</v>
      </c>
      <c r="IM7" s="76">
        <v>26.5</v>
      </c>
      <c r="IN7" s="76">
        <v>0</v>
      </c>
      <c r="IO7" s="76">
        <v>0</v>
      </c>
      <c r="IP7" s="76">
        <v>0</v>
      </c>
      <c r="IQ7" s="76">
        <v>0</v>
      </c>
      <c r="IR7" s="76">
        <v>26.5</v>
      </c>
      <c r="IS7" s="76">
        <v>0</v>
      </c>
      <c r="IT7" s="76">
        <v>0</v>
      </c>
      <c r="IU7" s="76">
        <v>0</v>
      </c>
      <c r="IV7" s="76">
        <v>0</v>
      </c>
      <c r="IW7" s="73" t="s">
        <v>138</v>
      </c>
      <c r="IX7" s="76">
        <v>8.9</v>
      </c>
      <c r="IY7" s="76">
        <v>2.7</v>
      </c>
      <c r="IZ7" s="76" t="s">
        <v>138</v>
      </c>
      <c r="JA7" s="76" t="s">
        <v>138</v>
      </c>
      <c r="JB7" s="76" t="s">
        <v>138</v>
      </c>
      <c r="JC7" s="76">
        <v>13.1</v>
      </c>
      <c r="JD7" s="76">
        <v>19.899999999999999</v>
      </c>
      <c r="JE7" s="76">
        <v>16.899999999999999</v>
      </c>
      <c r="JF7" s="76">
        <v>20.9</v>
      </c>
      <c r="JG7" s="76">
        <v>21.5</v>
      </c>
      <c r="JH7" s="76">
        <v>54.4</v>
      </c>
      <c r="JI7" s="76">
        <v>5.3</v>
      </c>
      <c r="JJ7" s="76" t="s">
        <v>138</v>
      </c>
      <c r="JK7" s="76" t="s">
        <v>138</v>
      </c>
      <c r="JL7" s="76" t="s">
        <v>138</v>
      </c>
      <c r="JM7" s="76">
        <v>25</v>
      </c>
      <c r="JN7" s="76">
        <v>12.9</v>
      </c>
      <c r="JO7" s="76">
        <v>14</v>
      </c>
      <c r="JP7" s="76">
        <v>15.5</v>
      </c>
      <c r="JQ7" s="76">
        <v>16.2</v>
      </c>
      <c r="JR7" s="76">
        <v>0</v>
      </c>
      <c r="JS7" s="76">
        <v>0</v>
      </c>
      <c r="JT7" s="76" t="s">
        <v>138</v>
      </c>
      <c r="JU7" s="76" t="s">
        <v>138</v>
      </c>
      <c r="JV7" s="76" t="s">
        <v>138</v>
      </c>
      <c r="JW7" s="76">
        <v>267.7</v>
      </c>
      <c r="JX7" s="76">
        <v>155.5</v>
      </c>
      <c r="JY7" s="76">
        <v>121</v>
      </c>
      <c r="JZ7" s="76">
        <v>81.7</v>
      </c>
      <c r="KA7" s="76">
        <v>91.3</v>
      </c>
      <c r="KB7" s="76">
        <v>75.8</v>
      </c>
      <c r="KC7" s="76">
        <v>0</v>
      </c>
      <c r="KD7" s="76" t="s">
        <v>138</v>
      </c>
      <c r="KE7" s="76" t="s">
        <v>138</v>
      </c>
      <c r="KF7" s="76" t="s">
        <v>138</v>
      </c>
      <c r="KG7" s="76">
        <v>29</v>
      </c>
      <c r="KH7" s="76">
        <v>32.4</v>
      </c>
      <c r="KI7" s="76">
        <v>42.4</v>
      </c>
      <c r="KJ7" s="76">
        <v>45.4</v>
      </c>
      <c r="KK7" s="76">
        <v>44.2</v>
      </c>
      <c r="KL7" s="76">
        <v>100</v>
      </c>
      <c r="KM7" s="76">
        <v>100</v>
      </c>
      <c r="KN7" s="76" t="s">
        <v>138</v>
      </c>
      <c r="KO7" s="76" t="s">
        <v>138</v>
      </c>
      <c r="KP7" s="76" t="s">
        <v>138</v>
      </c>
      <c r="KQ7" s="76">
        <v>100</v>
      </c>
      <c r="KR7" s="76">
        <v>100</v>
      </c>
      <c r="KS7" s="76">
        <v>100</v>
      </c>
      <c r="KT7" s="76">
        <v>56</v>
      </c>
      <c r="KU7" s="76">
        <v>99.9</v>
      </c>
      <c r="KV7" s="73">
        <v>3267</v>
      </c>
      <c r="KW7" s="76">
        <v>17.3</v>
      </c>
      <c r="KX7" s="76">
        <v>17</v>
      </c>
      <c r="KY7" s="76">
        <v>15.5</v>
      </c>
      <c r="KZ7" s="76">
        <v>14.5</v>
      </c>
      <c r="LA7" s="76">
        <v>15.6</v>
      </c>
      <c r="LB7" s="76">
        <v>15.4</v>
      </c>
      <c r="LC7" s="76">
        <v>15.1</v>
      </c>
      <c r="LD7" s="76">
        <v>15.5</v>
      </c>
      <c r="LE7" s="76">
        <v>15.2</v>
      </c>
      <c r="LF7" s="76">
        <v>15.2</v>
      </c>
      <c r="LG7" s="76">
        <v>76.400000000000006</v>
      </c>
      <c r="LH7" s="76">
        <v>2.4</v>
      </c>
      <c r="LI7" s="76">
        <v>6.1</v>
      </c>
      <c r="LJ7" s="76">
        <v>0.5</v>
      </c>
      <c r="LK7" s="76">
        <v>1.9</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25.7</v>
      </c>
      <c r="MB7" s="76">
        <v>31.2</v>
      </c>
      <c r="MC7" s="76">
        <v>36.799999999999997</v>
      </c>
      <c r="MD7" s="76">
        <v>37.799999999999997</v>
      </c>
      <c r="ME7" s="76">
        <v>43.5</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32</v>
      </c>
      <c r="MV7" s="76">
        <v>32</v>
      </c>
      <c r="MW7" s="76">
        <v>32</v>
      </c>
      <c r="MX7" s="76">
        <v>32</v>
      </c>
      <c r="MY7" s="76">
        <v>1</v>
      </c>
      <c r="MZ7" s="76">
        <v>1</v>
      </c>
      <c r="NA7" s="76">
        <v>1</v>
      </c>
      <c r="NB7" s="76">
        <v>1</v>
      </c>
      <c r="NC7" s="76">
        <v>1</v>
      </c>
      <c r="ND7" s="76">
        <v>1</v>
      </c>
      <c r="NE7" s="76" t="s">
        <v>138</v>
      </c>
      <c r="NF7" s="76" t="s">
        <v>138</v>
      </c>
      <c r="NG7" s="76">
        <v>2</v>
      </c>
      <c r="NH7" s="76">
        <v>2</v>
      </c>
      <c r="NI7" s="76">
        <v>2</v>
      </c>
      <c r="NJ7" s="76">
        <v>3</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143</v>
      </c>
      <c r="FB8" s="78"/>
      <c r="FC8" s="78"/>
      <c r="FD8" s="78"/>
      <c r="FE8" s="78"/>
      <c r="FF8" s="79"/>
      <c r="FG8" s="78"/>
      <c r="FH8" s="78"/>
      <c r="FI8" s="78" t="str">
        <f>FJ4</f>
        <v>修繕費比率（％）</v>
      </c>
      <c r="FJ8" s="78" t="b">
        <f>IF(SUM($M$6,$MU$7:$MX$7)=0,FALSE,TRUE)</f>
        <v>1</v>
      </c>
      <c r="FK8" s="80" t="s">
        <v>143</v>
      </c>
      <c r="FL8" s="78"/>
      <c r="FM8" s="78"/>
      <c r="FN8" s="78"/>
      <c r="FO8" s="78"/>
      <c r="FP8" s="78"/>
      <c r="FQ8" s="79"/>
      <c r="FR8" s="78"/>
      <c r="FS8" s="78" t="str">
        <f>FT4</f>
        <v>企業債残高対料金収入比率（％）</v>
      </c>
      <c r="FT8" s="78" t="b">
        <f>IF(SUM($M$6,$MU$7:$MX$7)=0,FALSE,TRUE)</f>
        <v>1</v>
      </c>
      <c r="FU8" s="80" t="s">
        <v>143</v>
      </c>
      <c r="FV8" s="78"/>
      <c r="FW8" s="78"/>
      <c r="FX8" s="78"/>
      <c r="FY8" s="78"/>
      <c r="FZ8" s="78"/>
      <c r="GA8" s="78"/>
      <c r="GB8" s="79"/>
      <c r="GC8" s="78" t="str">
        <f>GD4</f>
        <v>有形固定資産減価償却率（％）</v>
      </c>
      <c r="GD8" s="78" t="b">
        <f>IF(SUM($M$6,$MU$7:$MX$7)=0,FALSE,TRUE)</f>
        <v>1</v>
      </c>
      <c r="GE8" s="80" t="s">
        <v>143</v>
      </c>
      <c r="GF8" s="78"/>
      <c r="GG8" s="78"/>
      <c r="GH8" s="78"/>
      <c r="GI8" s="78"/>
      <c r="GJ8" s="78"/>
      <c r="GK8" s="78"/>
      <c r="GL8" s="78"/>
      <c r="GM8" s="78" t="str">
        <f>GN4</f>
        <v>FIT収入割合（％）</v>
      </c>
      <c r="GN8" s="78" t="b">
        <f>IF(SUM($M$6,$MU$7:$MX$7)=0,FALSE,TRUE)</f>
        <v>1</v>
      </c>
      <c r="GO8" s="80" t="s">
        <v>143</v>
      </c>
      <c r="GP8" s="78"/>
      <c r="GQ8" s="78"/>
      <c r="GR8" s="78"/>
      <c r="GS8" s="77"/>
      <c r="GT8" s="77"/>
      <c r="GU8" s="77"/>
      <c r="GV8" s="77"/>
      <c r="GW8" s="78" t="str">
        <f>GX5</f>
        <v>最大出力合計</v>
      </c>
      <c r="GX8" s="78" t="str">
        <f>GY4</f>
        <v>設備利用率（％）</v>
      </c>
      <c r="GY8" s="78" t="b">
        <f>IF(SUM($N$7,$MY$7:$NB$7)=0,FALSE,TRUE)</f>
        <v>1</v>
      </c>
      <c r="GZ8" s="80" t="s">
        <v>143</v>
      </c>
      <c r="HA8" s="78"/>
      <c r="HB8" s="78"/>
      <c r="HC8" s="78"/>
      <c r="HD8" s="78"/>
      <c r="HE8" s="79"/>
      <c r="HF8" s="78"/>
      <c r="HG8" s="78"/>
      <c r="HH8" s="78" t="str">
        <f>HI4</f>
        <v>修繕費比率（％）</v>
      </c>
      <c r="HI8" s="78" t="b">
        <f>IF(SUM($N$7,$MY$7:$NB$7)=0,FALSE,TRUE)</f>
        <v>1</v>
      </c>
      <c r="HJ8" s="80" t="s">
        <v>143</v>
      </c>
      <c r="HK8" s="78"/>
      <c r="HL8" s="78"/>
      <c r="HM8" s="78"/>
      <c r="HN8" s="78"/>
      <c r="HO8" s="78"/>
      <c r="HP8" s="79"/>
      <c r="HQ8" s="78"/>
      <c r="HR8" s="78" t="str">
        <f>HS4</f>
        <v>企業債残高対料金収入比率（％）</v>
      </c>
      <c r="HS8" s="78" t="b">
        <f>IF(SUM($N$7,$MY$7:$NB$7)=0,FALSE,TRUE)</f>
        <v>1</v>
      </c>
      <c r="HT8" s="80" t="s">
        <v>143</v>
      </c>
      <c r="HU8" s="78"/>
      <c r="HV8" s="78"/>
      <c r="HW8" s="78"/>
      <c r="HX8" s="78"/>
      <c r="HY8" s="78"/>
      <c r="HZ8" s="78"/>
      <c r="IA8" s="79"/>
      <c r="IB8" s="78" t="str">
        <f>IC4</f>
        <v>有形固定資産減価償却率（％）</v>
      </c>
      <c r="IC8" s="78" t="b">
        <f>IF(SUM($N$7,$MY$7:$NB$7)=0,FALSE,TRUE)</f>
        <v>1</v>
      </c>
      <c r="ID8" s="80" t="s">
        <v>143</v>
      </c>
      <c r="IE8" s="78"/>
      <c r="IF8" s="78"/>
      <c r="IG8" s="78"/>
      <c r="IH8" s="78"/>
      <c r="II8" s="78"/>
      <c r="IJ8" s="78"/>
      <c r="IK8" s="78"/>
      <c r="IL8" s="78" t="str">
        <f>IM4</f>
        <v>FIT収入割合（％）</v>
      </c>
      <c r="IM8" s="78" t="b">
        <f>IF(SUM($N$7,$MY$7:$NB$7)=0,FALSE,TRUE)</f>
        <v>1</v>
      </c>
      <c r="IN8" s="80" t="s">
        <v>143</v>
      </c>
      <c r="IO8" s="78"/>
      <c r="IP8" s="78"/>
      <c r="IQ8" s="78"/>
      <c r="IR8" s="77"/>
      <c r="IS8" s="77"/>
      <c r="IT8" s="77"/>
      <c r="IU8" s="77"/>
      <c r="IV8" s="78" t="str">
        <f>IW5</f>
        <v>最大出力合計</v>
      </c>
      <c r="IW8" s="78" t="str">
        <f>IX4</f>
        <v>設備利用率（％）</v>
      </c>
      <c r="IX8" s="78" t="b">
        <f>IF(SUM($O$7,$NC$7:$NF$7)=0,FALSE,TRUE)</f>
        <v>1</v>
      </c>
      <c r="IY8" s="80" t="s">
        <v>143</v>
      </c>
      <c r="IZ8" s="78"/>
      <c r="JA8" s="78"/>
      <c r="JB8" s="78"/>
      <c r="JC8" s="78"/>
      <c r="JD8" s="79"/>
      <c r="JE8" s="78"/>
      <c r="JF8" s="78"/>
      <c r="JG8" s="78" t="str">
        <f>JH4</f>
        <v>修繕費比率（％）</v>
      </c>
      <c r="JH8" s="78" t="b">
        <f>IF(SUM($O$7,$NC$7:$NF$7)=0,FALSE,TRUE)</f>
        <v>1</v>
      </c>
      <c r="JI8" s="80" t="s">
        <v>143</v>
      </c>
      <c r="JJ8" s="78"/>
      <c r="JK8" s="78"/>
      <c r="JL8" s="78"/>
      <c r="JM8" s="78"/>
      <c r="JN8" s="78"/>
      <c r="JO8" s="79"/>
      <c r="JP8" s="78"/>
      <c r="JQ8" s="78" t="str">
        <f>JR4</f>
        <v>企業債残高対料金収入比率（％）</v>
      </c>
      <c r="JR8" s="78" t="b">
        <f>IF(SUM($O$7,$NC$7:$NF$7)=0,FALSE,TRUE)</f>
        <v>1</v>
      </c>
      <c r="JS8" s="80" t="s">
        <v>143</v>
      </c>
      <c r="JT8" s="78"/>
      <c r="JU8" s="78"/>
      <c r="JV8" s="78"/>
      <c r="JW8" s="78"/>
      <c r="JX8" s="78"/>
      <c r="JY8" s="78"/>
      <c r="JZ8" s="79"/>
      <c r="KA8" s="78" t="str">
        <f>KB4</f>
        <v>有形固定資産減価償却率（％）</v>
      </c>
      <c r="KB8" s="78" t="b">
        <f>IF(SUM($O$7,$NC$7:$NF$7)=0,FALSE,TRUE)</f>
        <v>1</v>
      </c>
      <c r="KC8" s="80" t="s">
        <v>143</v>
      </c>
      <c r="KD8" s="78"/>
      <c r="KE8" s="78"/>
      <c r="KF8" s="78"/>
      <c r="KG8" s="78"/>
      <c r="KH8" s="78"/>
      <c r="KI8" s="78"/>
      <c r="KJ8" s="78"/>
      <c r="KK8" s="78" t="str">
        <f>KL4</f>
        <v>FIT収入割合（％）</v>
      </c>
      <c r="KL8" s="78" t="b">
        <f>IF(SUM($O$7,$NC$7:$NF$7)=0,FALSE,TRUE)</f>
        <v>1</v>
      </c>
      <c r="KM8" s="80" t="s">
        <v>143</v>
      </c>
      <c r="KN8" s="78"/>
      <c r="KO8" s="78"/>
      <c r="KP8" s="78"/>
      <c r="KQ8" s="77"/>
      <c r="KR8" s="77"/>
      <c r="KS8" s="77"/>
      <c r="KT8" s="77"/>
      <c r="KU8" s="78" t="str">
        <f>KV5</f>
        <v>最大出力合計</v>
      </c>
      <c r="KV8" s="78" t="str">
        <f>KW4</f>
        <v>設備利用率（％）</v>
      </c>
      <c r="KW8" s="78" t="b">
        <f>IF(SUM($P$7,$NG$7:$NJ$7)=0,FALSE,TRUE)</f>
        <v>1</v>
      </c>
      <c r="KX8" s="80" t="s">
        <v>143</v>
      </c>
      <c r="KY8" s="78"/>
      <c r="KZ8" s="78"/>
      <c r="LA8" s="78"/>
      <c r="LB8" s="78"/>
      <c r="LC8" s="79"/>
      <c r="LD8" s="78"/>
      <c r="LE8" s="78"/>
      <c r="LF8" s="78" t="str">
        <f>LG4</f>
        <v>修繕費比率（％）</v>
      </c>
      <c r="LG8" s="78" t="b">
        <f>IF(SUM($P$7,$NG$7:$NJ$7)=0,FALSE,TRUE)</f>
        <v>1</v>
      </c>
      <c r="LH8" s="80" t="s">
        <v>143</v>
      </c>
      <c r="LI8" s="78"/>
      <c r="LJ8" s="78"/>
      <c r="LK8" s="78"/>
      <c r="LL8" s="78"/>
      <c r="LM8" s="78"/>
      <c r="LN8" s="79"/>
      <c r="LO8" s="78"/>
      <c r="LP8" s="78" t="str">
        <f>LQ4</f>
        <v>企業債残高対料金収入比率（％）</v>
      </c>
      <c r="LQ8" s="78" t="b">
        <f>IF(SUM($P$7,$NG$7:$NJ$7)=0,FALSE,TRUE)</f>
        <v>1</v>
      </c>
      <c r="LR8" s="80" t="s">
        <v>143</v>
      </c>
      <c r="LS8" s="78"/>
      <c r="LT8" s="78"/>
      <c r="LU8" s="78"/>
      <c r="LV8" s="78"/>
      <c r="LW8" s="78"/>
      <c r="LX8" s="78"/>
      <c r="LY8" s="79"/>
      <c r="LZ8" s="78" t="str">
        <f>MA4</f>
        <v>有形固定資産減価償却率（％）</v>
      </c>
      <c r="MA8" s="78" t="b">
        <f>IF(SUM($P$7,$NG$7:$NJ$7)=0,FALSE,TRUE)</f>
        <v>1</v>
      </c>
      <c r="MB8" s="80" t="s">
        <v>143</v>
      </c>
      <c r="MC8" s="78"/>
      <c r="MD8" s="78"/>
      <c r="ME8" s="78"/>
      <c r="MF8" s="78"/>
      <c r="MG8" s="78"/>
      <c r="MH8" s="78"/>
      <c r="MI8" s="78"/>
      <c r="MJ8" s="78" t="str">
        <f>MK4</f>
        <v>FIT収入割合（％）</v>
      </c>
      <c r="MK8" s="78" t="b">
        <f>IF(SUM($P$7,$NG$7:$NJ$7)=0,FALSE,TRUE)</f>
        <v>1</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（最大出力合計263,109kW）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（最大出力合計234,842kW）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（最大出力合計25,000kW）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（最大出力合計3,267kW）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127.4</v>
      </c>
      <c r="AZ11" s="88">
        <f>AZ7</f>
        <v>132.6</v>
      </c>
      <c r="BA11" s="88">
        <f>BA7</f>
        <v>135.69999999999999</v>
      </c>
      <c r="BB11" s="88">
        <f>BB7</f>
        <v>125.2</v>
      </c>
      <c r="BC11" s="88">
        <f>BC7</f>
        <v>135.30000000000001</v>
      </c>
      <c r="BD11" s="77"/>
      <c r="BE11" s="77"/>
      <c r="BF11" s="77"/>
      <c r="BG11" s="77"/>
      <c r="BH11" s="77"/>
      <c r="BI11" s="87" t="s">
        <v>152</v>
      </c>
      <c r="BJ11" s="88">
        <f>BJ7</f>
        <v>126.9</v>
      </c>
      <c r="BK11" s="88">
        <f>BK7</f>
        <v>132.1</v>
      </c>
      <c r="BL11" s="88">
        <f>BL7</f>
        <v>134.5</v>
      </c>
      <c r="BM11" s="88">
        <f>BM7</f>
        <v>124.3</v>
      </c>
      <c r="BN11" s="88">
        <f>BN7</f>
        <v>135.5</v>
      </c>
      <c r="BO11" s="77"/>
      <c r="BP11" s="77"/>
      <c r="BQ11" s="77"/>
      <c r="BR11" s="77"/>
      <c r="BS11" s="77"/>
      <c r="BT11" s="87" t="s">
        <v>151</v>
      </c>
      <c r="BU11" s="88">
        <f>BU7</f>
        <v>1963.2</v>
      </c>
      <c r="BV11" s="88">
        <f>BV7</f>
        <v>2324.1</v>
      </c>
      <c r="BW11" s="88">
        <f>BW7</f>
        <v>3879.1</v>
      </c>
      <c r="BX11" s="88">
        <f>BX7</f>
        <v>1508.4</v>
      </c>
      <c r="BY11" s="88">
        <f>BY7</f>
        <v>3183.7</v>
      </c>
      <c r="BZ11" s="77"/>
      <c r="CA11" s="77"/>
      <c r="CB11" s="77"/>
      <c r="CC11" s="77"/>
      <c r="CD11" s="77"/>
      <c r="CE11" s="87" t="s">
        <v>151</v>
      </c>
      <c r="CF11" s="88">
        <f>CF7</f>
        <v>7169.9</v>
      </c>
      <c r="CG11" s="88">
        <f>CG7</f>
        <v>7437.1</v>
      </c>
      <c r="CH11" s="88">
        <f>CH7</f>
        <v>6574.8</v>
      </c>
      <c r="CI11" s="88">
        <f>CI7</f>
        <v>7835.4</v>
      </c>
      <c r="CJ11" s="88">
        <f>CJ7</f>
        <v>7427.4</v>
      </c>
      <c r="CK11" s="77"/>
      <c r="CL11" s="77"/>
      <c r="CM11" s="77"/>
      <c r="CN11" s="77"/>
      <c r="CO11" s="87" t="s">
        <v>151</v>
      </c>
      <c r="CP11" s="89">
        <f>CP7</f>
        <v>3172670</v>
      </c>
      <c r="CQ11" s="89">
        <f>CQ7</f>
        <v>3451185</v>
      </c>
      <c r="CR11" s="89">
        <f>CR7</f>
        <v>3621677</v>
      </c>
      <c r="CS11" s="89">
        <f>CS7</f>
        <v>2988649</v>
      </c>
      <c r="CT11" s="89">
        <f>CT7</f>
        <v>3818209</v>
      </c>
      <c r="CU11" s="77"/>
      <c r="CV11" s="77"/>
      <c r="CW11" s="77"/>
      <c r="CX11" s="77"/>
      <c r="CY11" s="77"/>
      <c r="CZ11" s="87" t="s">
        <v>151</v>
      </c>
      <c r="DA11" s="88">
        <f>DA7</f>
        <v>36.799999999999997</v>
      </c>
      <c r="DB11" s="88">
        <f>DB7</f>
        <v>35.9</v>
      </c>
      <c r="DC11" s="88">
        <f>DC7</f>
        <v>39.9</v>
      </c>
      <c r="DD11" s="88">
        <f>DD7</f>
        <v>34.9</v>
      </c>
      <c r="DE11" s="88">
        <f>DE7</f>
        <v>37.5</v>
      </c>
      <c r="DF11" s="77"/>
      <c r="DG11" s="77"/>
      <c r="DH11" s="77"/>
      <c r="DI11" s="77"/>
      <c r="DJ11" s="87" t="s">
        <v>151</v>
      </c>
      <c r="DK11" s="88">
        <f>DK7</f>
        <v>18.8</v>
      </c>
      <c r="DL11" s="88">
        <f>DL7</f>
        <v>24.2</v>
      </c>
      <c r="DM11" s="88">
        <f>DM7</f>
        <v>23</v>
      </c>
      <c r="DN11" s="88">
        <f>DN7</f>
        <v>26.3</v>
      </c>
      <c r="DO11" s="88">
        <f>DO7</f>
        <v>28.3</v>
      </c>
      <c r="DP11" s="77"/>
      <c r="DQ11" s="77"/>
      <c r="DR11" s="77"/>
      <c r="DS11" s="77"/>
      <c r="DT11" s="87" t="s">
        <v>151</v>
      </c>
      <c r="DU11" s="88">
        <f>DU7</f>
        <v>15.2</v>
      </c>
      <c r="DV11" s="88">
        <f>DV7</f>
        <v>11.2</v>
      </c>
      <c r="DW11" s="88">
        <f>DW7</f>
        <v>8.3000000000000007</v>
      </c>
      <c r="DX11" s="88">
        <f>DX7</f>
        <v>6.1</v>
      </c>
      <c r="DY11" s="88">
        <f>DY7</f>
        <v>3.9</v>
      </c>
      <c r="DZ11" s="77"/>
      <c r="EA11" s="77"/>
      <c r="EB11" s="77"/>
      <c r="EC11" s="77"/>
      <c r="ED11" s="87" t="s">
        <v>151</v>
      </c>
      <c r="EE11" s="88">
        <f>EE7</f>
        <v>67.3</v>
      </c>
      <c r="EF11" s="88">
        <f>EF7</f>
        <v>68.400000000000006</v>
      </c>
      <c r="EG11" s="88">
        <f>EG7</f>
        <v>69.400000000000006</v>
      </c>
      <c r="EH11" s="88">
        <f>EH7</f>
        <v>70.400000000000006</v>
      </c>
      <c r="EI11" s="88">
        <f>EI7</f>
        <v>66.7</v>
      </c>
      <c r="EJ11" s="77"/>
      <c r="EK11" s="77"/>
      <c r="EL11" s="77"/>
      <c r="EM11" s="77"/>
      <c r="EN11" s="87" t="s">
        <v>151</v>
      </c>
      <c r="EO11" s="88">
        <f>EO7</f>
        <v>11.4</v>
      </c>
      <c r="EP11" s="88">
        <f>EP7</f>
        <v>8.6999999999999993</v>
      </c>
      <c r="EQ11" s="88">
        <f>EQ7</f>
        <v>8.1</v>
      </c>
      <c r="ER11" s="88">
        <f>ER7</f>
        <v>7.3</v>
      </c>
      <c r="ES11" s="88">
        <f>ES7</f>
        <v>20.399999999999999</v>
      </c>
      <c r="ET11" s="77"/>
      <c r="EU11" s="77"/>
      <c r="EV11" s="77"/>
      <c r="EW11" s="77"/>
      <c r="EX11" s="77"/>
      <c r="EY11" s="87" t="s">
        <v>151</v>
      </c>
      <c r="EZ11" s="88">
        <f>EZ7</f>
        <v>39.200000000000003</v>
      </c>
      <c r="FA11" s="88">
        <f>FA7</f>
        <v>38.299999999999997</v>
      </c>
      <c r="FB11" s="88">
        <f>FB7</f>
        <v>42.7</v>
      </c>
      <c r="FC11" s="88">
        <f>FC7</f>
        <v>37.1</v>
      </c>
      <c r="FD11" s="88">
        <f>FD7</f>
        <v>40</v>
      </c>
      <c r="FE11" s="77"/>
      <c r="FF11" s="77"/>
      <c r="FG11" s="77"/>
      <c r="FH11" s="77"/>
      <c r="FI11" s="87" t="s">
        <v>151</v>
      </c>
      <c r="FJ11" s="88">
        <f>FJ7</f>
        <v>15.5</v>
      </c>
      <c r="FK11" s="88">
        <f>FK7</f>
        <v>24.9</v>
      </c>
      <c r="FL11" s="88">
        <f>FL7</f>
        <v>26.3</v>
      </c>
      <c r="FM11" s="88">
        <f>FM7</f>
        <v>28</v>
      </c>
      <c r="FN11" s="88">
        <f>FN7</f>
        <v>30.6</v>
      </c>
      <c r="FO11" s="77"/>
      <c r="FP11" s="77"/>
      <c r="FQ11" s="77"/>
      <c r="FR11" s="77"/>
      <c r="FS11" s="87" t="s">
        <v>151</v>
      </c>
      <c r="FT11" s="88">
        <f>FT7</f>
        <v>16.399999999999999</v>
      </c>
      <c r="FU11" s="88">
        <f>FU7</f>
        <v>11.9</v>
      </c>
      <c r="FV11" s="88">
        <f>FV7</f>
        <v>8.8000000000000007</v>
      </c>
      <c r="FW11" s="88">
        <f>FW7</f>
        <v>6.5</v>
      </c>
      <c r="FX11" s="88">
        <f>FX7</f>
        <v>4.0999999999999996</v>
      </c>
      <c r="FY11" s="77"/>
      <c r="FZ11" s="77"/>
      <c r="GA11" s="77"/>
      <c r="GB11" s="77"/>
      <c r="GC11" s="87" t="s">
        <v>151</v>
      </c>
      <c r="GD11" s="88">
        <f>GD7</f>
        <v>67.099999999999994</v>
      </c>
      <c r="GE11" s="88">
        <f>GE7</f>
        <v>68</v>
      </c>
      <c r="GF11" s="88">
        <f>GF7</f>
        <v>69</v>
      </c>
      <c r="GG11" s="88">
        <f>GG7</f>
        <v>69.8</v>
      </c>
      <c r="GH11" s="88">
        <f>GH7</f>
        <v>65.5</v>
      </c>
      <c r="GI11" s="77"/>
      <c r="GJ11" s="77"/>
      <c r="GK11" s="77"/>
      <c r="GL11" s="77"/>
      <c r="GM11" s="87" t="s">
        <v>151</v>
      </c>
      <c r="GN11" s="88">
        <f>GN7</f>
        <v>8.5</v>
      </c>
      <c r="GO11" s="88">
        <f>GO7</f>
        <v>7</v>
      </c>
      <c r="GP11" s="88">
        <f>GP7</f>
        <v>6.6</v>
      </c>
      <c r="GQ11" s="88">
        <f>GQ7</f>
        <v>5.6</v>
      </c>
      <c r="GR11" s="88">
        <f>GR7</f>
        <v>19.5</v>
      </c>
      <c r="GS11" s="77"/>
      <c r="GT11" s="77"/>
      <c r="GU11" s="77"/>
      <c r="GV11" s="77"/>
      <c r="GW11" s="77"/>
      <c r="GX11" s="87" t="s">
        <v>151</v>
      </c>
      <c r="GY11" s="88">
        <f>GY7</f>
        <v>16.899999999999999</v>
      </c>
      <c r="GZ11" s="88">
        <f>GZ7</f>
        <v>17.100000000000001</v>
      </c>
      <c r="HA11" s="88">
        <f>HA7</f>
        <v>18.2</v>
      </c>
      <c r="HB11" s="88">
        <f>HB7</f>
        <v>17.3</v>
      </c>
      <c r="HC11" s="88">
        <f>HC7</f>
        <v>17.2</v>
      </c>
      <c r="HD11" s="77"/>
      <c r="HE11" s="77"/>
      <c r="HF11" s="77"/>
      <c r="HG11" s="77"/>
      <c r="HH11" s="87" t="s">
        <v>151</v>
      </c>
      <c r="HI11" s="88">
        <f>HI7</f>
        <v>30.9</v>
      </c>
      <c r="HJ11" s="88">
        <f>HJ7</f>
        <v>22.4</v>
      </c>
      <c r="HK11" s="88">
        <f>HK7</f>
        <v>4.3</v>
      </c>
      <c r="HL11" s="88">
        <f>HL7</f>
        <v>19.2</v>
      </c>
      <c r="HM11" s="88">
        <f>HM7</f>
        <v>14</v>
      </c>
      <c r="HN11" s="77"/>
      <c r="HO11" s="77"/>
      <c r="HP11" s="77"/>
      <c r="HQ11" s="77"/>
      <c r="HR11" s="87" t="s">
        <v>153</v>
      </c>
      <c r="HS11" s="88">
        <f>HS7</f>
        <v>0</v>
      </c>
      <c r="HT11" s="88">
        <f>HT7</f>
        <v>0</v>
      </c>
      <c r="HU11" s="88">
        <f>HU7</f>
        <v>0</v>
      </c>
      <c r="HV11" s="88">
        <f>HV7</f>
        <v>0</v>
      </c>
      <c r="HW11" s="88">
        <f>HW7</f>
        <v>0</v>
      </c>
      <c r="HX11" s="77"/>
      <c r="HY11" s="77"/>
      <c r="HZ11" s="77"/>
      <c r="IA11" s="77"/>
      <c r="IB11" s="87" t="s">
        <v>151</v>
      </c>
      <c r="IC11" s="88">
        <f>IC7</f>
        <v>81</v>
      </c>
      <c r="ID11" s="88">
        <f>ID7</f>
        <v>84.5</v>
      </c>
      <c r="IE11" s="88">
        <f>IE7</f>
        <v>82.7</v>
      </c>
      <c r="IF11" s="88">
        <f>IF7</f>
        <v>88</v>
      </c>
      <c r="IG11" s="88">
        <f>IG7</f>
        <v>93.3</v>
      </c>
      <c r="IH11" s="77"/>
      <c r="II11" s="77"/>
      <c r="IJ11" s="77"/>
      <c r="IK11" s="77"/>
      <c r="IL11" s="87" t="s">
        <v>151</v>
      </c>
      <c r="IM11" s="88">
        <f>IM7</f>
        <v>26.5</v>
      </c>
      <c r="IN11" s="88">
        <f>IN7</f>
        <v>0</v>
      </c>
      <c r="IO11" s="88">
        <f>IO7</f>
        <v>0</v>
      </c>
      <c r="IP11" s="88">
        <f>IP7</f>
        <v>0</v>
      </c>
      <c r="IQ11" s="88">
        <f>IQ7</f>
        <v>0</v>
      </c>
      <c r="IR11" s="77"/>
      <c r="IS11" s="77"/>
      <c r="IT11" s="77"/>
      <c r="IU11" s="77"/>
      <c r="IV11" s="77"/>
      <c r="IW11" s="87" t="s">
        <v>151</v>
      </c>
      <c r="IX11" s="88">
        <f>IX7</f>
        <v>8.9</v>
      </c>
      <c r="IY11" s="88">
        <f>IY7</f>
        <v>2.7</v>
      </c>
      <c r="IZ11" s="88" t="str">
        <f>IZ7</f>
        <v>-</v>
      </c>
      <c r="JA11" s="88" t="str">
        <f>JA7</f>
        <v>-</v>
      </c>
      <c r="JB11" s="88" t="str">
        <f>JB7</f>
        <v>-</v>
      </c>
      <c r="JC11" s="77"/>
      <c r="JD11" s="77"/>
      <c r="JE11" s="77"/>
      <c r="JF11" s="77"/>
      <c r="JG11" s="87" t="s">
        <v>154</v>
      </c>
      <c r="JH11" s="88">
        <f>JH7</f>
        <v>54.4</v>
      </c>
      <c r="JI11" s="88">
        <f>JI7</f>
        <v>5.3</v>
      </c>
      <c r="JJ11" s="88" t="str">
        <f>JJ7</f>
        <v>-</v>
      </c>
      <c r="JK11" s="88" t="str">
        <f>JK7</f>
        <v>-</v>
      </c>
      <c r="JL11" s="88" t="str">
        <f>JL7</f>
        <v>-</v>
      </c>
      <c r="JM11" s="77"/>
      <c r="JN11" s="77"/>
      <c r="JO11" s="77"/>
      <c r="JP11" s="77"/>
      <c r="JQ11" s="87" t="s">
        <v>155</v>
      </c>
      <c r="JR11" s="88">
        <f>JR7</f>
        <v>0</v>
      </c>
      <c r="JS11" s="88">
        <f>JS7</f>
        <v>0</v>
      </c>
      <c r="JT11" s="88" t="str">
        <f>JT7</f>
        <v>-</v>
      </c>
      <c r="JU11" s="88" t="str">
        <f>JU7</f>
        <v>-</v>
      </c>
      <c r="JV11" s="88" t="str">
        <f>JV7</f>
        <v>-</v>
      </c>
      <c r="JW11" s="77"/>
      <c r="JX11" s="77"/>
      <c r="JY11" s="77"/>
      <c r="JZ11" s="77"/>
      <c r="KA11" s="87" t="s">
        <v>151</v>
      </c>
      <c r="KB11" s="88">
        <f>KB7</f>
        <v>75.8</v>
      </c>
      <c r="KC11" s="88">
        <f>KC7</f>
        <v>0</v>
      </c>
      <c r="KD11" s="88" t="str">
        <f>KD7</f>
        <v>-</v>
      </c>
      <c r="KE11" s="88" t="str">
        <f>KE7</f>
        <v>-</v>
      </c>
      <c r="KF11" s="88" t="str">
        <f>KF7</f>
        <v>-</v>
      </c>
      <c r="KG11" s="77"/>
      <c r="KH11" s="77"/>
      <c r="KI11" s="77"/>
      <c r="KJ11" s="77"/>
      <c r="KK11" s="87" t="s">
        <v>151</v>
      </c>
      <c r="KL11" s="88">
        <f>KL7</f>
        <v>100</v>
      </c>
      <c r="KM11" s="88">
        <f>KM7</f>
        <v>100</v>
      </c>
      <c r="KN11" s="88" t="str">
        <f>KN7</f>
        <v>-</v>
      </c>
      <c r="KO11" s="88" t="str">
        <f>KO7</f>
        <v>-</v>
      </c>
      <c r="KP11" s="88" t="str">
        <f>KP7</f>
        <v>-</v>
      </c>
      <c r="KQ11" s="77"/>
      <c r="KR11" s="77"/>
      <c r="KS11" s="77"/>
      <c r="KT11" s="77"/>
      <c r="KU11" s="77"/>
      <c r="KV11" s="87" t="s">
        <v>151</v>
      </c>
      <c r="KW11" s="88">
        <f>KW7</f>
        <v>17.3</v>
      </c>
      <c r="KX11" s="88">
        <f>KX7</f>
        <v>17</v>
      </c>
      <c r="KY11" s="88">
        <f>KY7</f>
        <v>15.5</v>
      </c>
      <c r="KZ11" s="88">
        <f>KZ7</f>
        <v>14.5</v>
      </c>
      <c r="LA11" s="88">
        <f>LA7</f>
        <v>15.6</v>
      </c>
      <c r="LB11" s="77"/>
      <c r="LC11" s="77"/>
      <c r="LD11" s="77"/>
      <c r="LE11" s="77"/>
      <c r="LF11" s="87" t="s">
        <v>151</v>
      </c>
      <c r="LG11" s="88">
        <f>LG7</f>
        <v>76.400000000000006</v>
      </c>
      <c r="LH11" s="88">
        <f>LH7</f>
        <v>2.4</v>
      </c>
      <c r="LI11" s="88">
        <f>LI7</f>
        <v>6.1</v>
      </c>
      <c r="LJ11" s="88">
        <f>LJ7</f>
        <v>0.5</v>
      </c>
      <c r="LK11" s="88">
        <f>LK7</f>
        <v>1.9</v>
      </c>
      <c r="LL11" s="77"/>
      <c r="LM11" s="77"/>
      <c r="LN11" s="77"/>
      <c r="LO11" s="77"/>
      <c r="LP11" s="87" t="s">
        <v>151</v>
      </c>
      <c r="LQ11" s="88">
        <f>LQ7</f>
        <v>0</v>
      </c>
      <c r="LR11" s="88">
        <f>LR7</f>
        <v>0</v>
      </c>
      <c r="LS11" s="88">
        <f>LS7</f>
        <v>0</v>
      </c>
      <c r="LT11" s="88">
        <f>LT7</f>
        <v>0</v>
      </c>
      <c r="LU11" s="88">
        <f>LU7</f>
        <v>0</v>
      </c>
      <c r="LV11" s="77"/>
      <c r="LW11" s="77"/>
      <c r="LX11" s="77"/>
      <c r="LY11" s="77"/>
      <c r="LZ11" s="87" t="s">
        <v>151</v>
      </c>
      <c r="MA11" s="88">
        <f>MA7</f>
        <v>25.7</v>
      </c>
      <c r="MB11" s="88">
        <f>MB7</f>
        <v>31.2</v>
      </c>
      <c r="MC11" s="88">
        <f>MC7</f>
        <v>36.799999999999997</v>
      </c>
      <c r="MD11" s="88">
        <f>MD7</f>
        <v>37.799999999999997</v>
      </c>
      <c r="ME11" s="88">
        <f>ME7</f>
        <v>43.5</v>
      </c>
      <c r="MF11" s="77"/>
      <c r="MG11" s="77"/>
      <c r="MH11" s="77"/>
      <c r="MI11" s="77"/>
      <c r="MJ11" s="87" t="s">
        <v>151</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156</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156</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158</v>
      </c>
      <c r="EO12" s="88">
        <f>ET7</f>
        <v>21.1</v>
      </c>
      <c r="EP12" s="88">
        <f>EU7</f>
        <v>22.3</v>
      </c>
      <c r="EQ12" s="88">
        <f>EV7</f>
        <v>22.1</v>
      </c>
      <c r="ER12" s="88">
        <f>EW7</f>
        <v>23</v>
      </c>
      <c r="ES12" s="88">
        <f>EX7</f>
        <v>28.8</v>
      </c>
      <c r="ET12" s="77"/>
      <c r="EU12" s="77"/>
      <c r="EV12" s="77"/>
      <c r="EW12" s="77"/>
      <c r="EX12" s="77"/>
      <c r="EY12" s="87" t="s">
        <v>156</v>
      </c>
      <c r="EZ12" s="88">
        <f>IF($EZ$8,FE7,"-")</f>
        <v>38</v>
      </c>
      <c r="FA12" s="88">
        <f>IF($EZ$8,FF7,"-")</f>
        <v>36.5</v>
      </c>
      <c r="FB12" s="88">
        <f>IF($EZ$8,FG7,"-")</f>
        <v>36.6</v>
      </c>
      <c r="FC12" s="88">
        <f>IF($EZ$8,FH7,"-")</f>
        <v>35.799999999999997</v>
      </c>
      <c r="FD12" s="88">
        <f>IF($EZ$8,FI7,"-")</f>
        <v>33.299999999999997</v>
      </c>
      <c r="FE12" s="77"/>
      <c r="FF12" s="77"/>
      <c r="FG12" s="77"/>
      <c r="FH12" s="77"/>
      <c r="FI12" s="87" t="s">
        <v>156</v>
      </c>
      <c r="FJ12" s="88">
        <f>IF($FJ$8,FO7,"-")</f>
        <v>20.6</v>
      </c>
      <c r="FK12" s="88">
        <f>IF($FJ$8,FP7,"-")</f>
        <v>21.6</v>
      </c>
      <c r="FL12" s="88">
        <f>IF($FJ$8,FQ7,"-")</f>
        <v>20</v>
      </c>
      <c r="FM12" s="88">
        <f>IF($FJ$8,FR7,"-")</f>
        <v>22.1</v>
      </c>
      <c r="FN12" s="88">
        <f>IF($FJ$8,FS7,"-")</f>
        <v>20.2</v>
      </c>
      <c r="FO12" s="77"/>
      <c r="FP12" s="77"/>
      <c r="FQ12" s="77"/>
      <c r="FR12" s="77"/>
      <c r="FS12" s="87" t="s">
        <v>156</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156</v>
      </c>
      <c r="GN12" s="88">
        <f>IF($GN$8,GS7,"-")</f>
        <v>15.3</v>
      </c>
      <c r="GO12" s="88">
        <f>IF($GN$8,GT7,"-")</f>
        <v>16.100000000000001</v>
      </c>
      <c r="GP12" s="88">
        <f>IF($GN$8,GU7,"-")</f>
        <v>15.2</v>
      </c>
      <c r="GQ12" s="88">
        <f>IF($GN$8,GV7,"-")</f>
        <v>17.7</v>
      </c>
      <c r="GR12" s="88">
        <f>IF($GN$8,GW7,"-")</f>
        <v>21.9</v>
      </c>
      <c r="GS12" s="77"/>
      <c r="GT12" s="77"/>
      <c r="GU12" s="77"/>
      <c r="GV12" s="77"/>
      <c r="GW12" s="77"/>
      <c r="GX12" s="87" t="s">
        <v>156</v>
      </c>
      <c r="GY12" s="88">
        <f>IF($GY$8,HD7,"-")</f>
        <v>16.899999999999999</v>
      </c>
      <c r="GZ12" s="88">
        <f>IF($GY$8,HE7,"-")</f>
        <v>17.100000000000001</v>
      </c>
      <c r="HA12" s="88">
        <f>IF($GY$8,HF7,"-")</f>
        <v>18.2</v>
      </c>
      <c r="HB12" s="88">
        <f>IF($GY$8,HG7,"-")</f>
        <v>17.3</v>
      </c>
      <c r="HC12" s="88">
        <f>IF($GY$8,HH7,"-")</f>
        <v>17.2</v>
      </c>
      <c r="HD12" s="77"/>
      <c r="HE12" s="77"/>
      <c r="HF12" s="77"/>
      <c r="HG12" s="77"/>
      <c r="HH12" s="87" t="s">
        <v>156</v>
      </c>
      <c r="HI12" s="88">
        <f>IF($HI$8,HN7,"-")</f>
        <v>30.9</v>
      </c>
      <c r="HJ12" s="88">
        <f>IF($HI$8,HO7,"-")</f>
        <v>22.4</v>
      </c>
      <c r="HK12" s="88">
        <f>IF($HI$8,HP7,"-")</f>
        <v>4.3</v>
      </c>
      <c r="HL12" s="88">
        <f>IF($HI$8,HQ7,"-")</f>
        <v>19.2</v>
      </c>
      <c r="HM12" s="88">
        <f>IF($HI$8,HR7,"-")</f>
        <v>14</v>
      </c>
      <c r="HN12" s="77"/>
      <c r="HO12" s="77"/>
      <c r="HP12" s="77"/>
      <c r="HQ12" s="77"/>
      <c r="HR12" s="87" t="s">
        <v>156</v>
      </c>
      <c r="HS12" s="88">
        <f>IF($HS$8,HX7,"-")</f>
        <v>0</v>
      </c>
      <c r="HT12" s="88">
        <f>IF($HS$8,HY7,"-")</f>
        <v>0</v>
      </c>
      <c r="HU12" s="88">
        <f>IF($HS$8,HZ7,"-")</f>
        <v>0</v>
      </c>
      <c r="HV12" s="88">
        <f>IF($HS$8,IA7,"-")</f>
        <v>0</v>
      </c>
      <c r="HW12" s="88">
        <f>IF($HS$8,IB7,"-")</f>
        <v>0</v>
      </c>
      <c r="HX12" s="77"/>
      <c r="HY12" s="77"/>
      <c r="HZ12" s="77"/>
      <c r="IA12" s="77"/>
      <c r="IB12" s="87" t="s">
        <v>156</v>
      </c>
      <c r="IC12" s="88">
        <f>IF($IC$8,IH7,"-")</f>
        <v>81</v>
      </c>
      <c r="ID12" s="88">
        <f>IF($IC$8,II7,"-")</f>
        <v>84.5</v>
      </c>
      <c r="IE12" s="88">
        <f>IF($IC$8,IJ7,"-")</f>
        <v>82.7</v>
      </c>
      <c r="IF12" s="88">
        <f>IF($IC$8,IK7,"-")</f>
        <v>88</v>
      </c>
      <c r="IG12" s="88">
        <f>IF($IC$8,IL7,"-")</f>
        <v>93.3</v>
      </c>
      <c r="IH12" s="77"/>
      <c r="II12" s="77"/>
      <c r="IJ12" s="77"/>
      <c r="IK12" s="77"/>
      <c r="IL12" s="87" t="s">
        <v>156</v>
      </c>
      <c r="IM12" s="88">
        <f>IF($IM$8,IR7,"-")</f>
        <v>26.5</v>
      </c>
      <c r="IN12" s="88">
        <f>IF($IM$8,IS7,"-")</f>
        <v>0</v>
      </c>
      <c r="IO12" s="88">
        <f>IF($IM$8,IT7,"-")</f>
        <v>0</v>
      </c>
      <c r="IP12" s="88">
        <f>IF($IM$8,IU7,"-")</f>
        <v>0</v>
      </c>
      <c r="IQ12" s="88">
        <f>IF($IM$8,IV7,"-")</f>
        <v>0</v>
      </c>
      <c r="IR12" s="77"/>
      <c r="IS12" s="77"/>
      <c r="IT12" s="77"/>
      <c r="IU12" s="77"/>
      <c r="IV12" s="77"/>
      <c r="IW12" s="87" t="s">
        <v>156</v>
      </c>
      <c r="IX12" s="88">
        <f>IF($IX$8,JC7,"-")</f>
        <v>13.1</v>
      </c>
      <c r="IY12" s="88">
        <f>IF($IX$8,JD7,"-")</f>
        <v>19.899999999999999</v>
      </c>
      <c r="IZ12" s="88">
        <f>IF($IX$8,JE7,"-")</f>
        <v>16.899999999999999</v>
      </c>
      <c r="JA12" s="88">
        <f>IF($IX$8,JF7,"-")</f>
        <v>20.9</v>
      </c>
      <c r="JB12" s="88">
        <f>IF($IX$8,JG7,"-")</f>
        <v>21.5</v>
      </c>
      <c r="JC12" s="77"/>
      <c r="JD12" s="77"/>
      <c r="JE12" s="77"/>
      <c r="JF12" s="77"/>
      <c r="JG12" s="87" t="s">
        <v>156</v>
      </c>
      <c r="JH12" s="88">
        <f>IF($JH$8,JM7,"-")</f>
        <v>25</v>
      </c>
      <c r="JI12" s="88">
        <f>IF($JH$8,JN7,"-")</f>
        <v>12.9</v>
      </c>
      <c r="JJ12" s="88">
        <f>IF($JH$8,JO7,"-")</f>
        <v>14</v>
      </c>
      <c r="JK12" s="88">
        <f>IF($JH$8,JP7,"-")</f>
        <v>15.5</v>
      </c>
      <c r="JL12" s="88">
        <f>IF($JH$8,JQ7,"-")</f>
        <v>16.2</v>
      </c>
      <c r="JM12" s="77"/>
      <c r="JN12" s="77"/>
      <c r="JO12" s="77"/>
      <c r="JP12" s="77"/>
      <c r="JQ12" s="87" t="s">
        <v>156</v>
      </c>
      <c r="JR12" s="88">
        <f>IF($JR$8,JW7,"-")</f>
        <v>267.7</v>
      </c>
      <c r="JS12" s="88">
        <f>IF($JR$8,JX7,"-")</f>
        <v>155.5</v>
      </c>
      <c r="JT12" s="88">
        <f>IF($JR$8,JY7,"-")</f>
        <v>121</v>
      </c>
      <c r="JU12" s="88">
        <f>IF($JR$8,JZ7,"-")</f>
        <v>81.7</v>
      </c>
      <c r="JV12" s="88">
        <f>IF($JR$8,KA7,"-")</f>
        <v>91.3</v>
      </c>
      <c r="JW12" s="77"/>
      <c r="JX12" s="77"/>
      <c r="JY12" s="77"/>
      <c r="JZ12" s="77"/>
      <c r="KA12" s="87" t="s">
        <v>156</v>
      </c>
      <c r="KB12" s="88">
        <f>IF($KB$8,KG7,"-")</f>
        <v>29</v>
      </c>
      <c r="KC12" s="88">
        <f>IF($KB$8,KH7,"-")</f>
        <v>32.4</v>
      </c>
      <c r="KD12" s="88">
        <f>IF($KB$8,KI7,"-")</f>
        <v>42.4</v>
      </c>
      <c r="KE12" s="88">
        <f>IF($KB$8,KJ7,"-")</f>
        <v>45.4</v>
      </c>
      <c r="KF12" s="88">
        <f>IF($KB$8,KK7,"-")</f>
        <v>44.2</v>
      </c>
      <c r="KG12" s="77"/>
      <c r="KH12" s="77"/>
      <c r="KI12" s="77"/>
      <c r="KJ12" s="77"/>
      <c r="KK12" s="87" t="s">
        <v>156</v>
      </c>
      <c r="KL12" s="88">
        <f>IF($KL$8,KQ7,"-")</f>
        <v>100</v>
      </c>
      <c r="KM12" s="88">
        <f>IF($KL$8,KR7,"-")</f>
        <v>100</v>
      </c>
      <c r="KN12" s="88">
        <f>IF($KL$8,KS7,"-")</f>
        <v>100</v>
      </c>
      <c r="KO12" s="88">
        <f>IF($KL$8,KT7,"-")</f>
        <v>56</v>
      </c>
      <c r="KP12" s="88">
        <f>IF($KL$8,KU7,"-")</f>
        <v>99.9</v>
      </c>
      <c r="KQ12" s="77"/>
      <c r="KR12" s="77"/>
      <c r="KS12" s="77"/>
      <c r="KT12" s="77"/>
      <c r="KU12" s="77"/>
      <c r="KV12" s="87" t="s">
        <v>156</v>
      </c>
      <c r="KW12" s="88">
        <f>IF($KW$8,LB7,"-")</f>
        <v>15.4</v>
      </c>
      <c r="KX12" s="88">
        <f>IF($KW$8,LC7,"-")</f>
        <v>15.1</v>
      </c>
      <c r="KY12" s="88">
        <f>IF($KW$8,LD7,"-")</f>
        <v>15.5</v>
      </c>
      <c r="KZ12" s="88">
        <f>IF($KW$8,LE7,"-")</f>
        <v>15.2</v>
      </c>
      <c r="LA12" s="88">
        <f>IF($KW$8,LF7,"-")</f>
        <v>15.2</v>
      </c>
      <c r="LB12" s="77"/>
      <c r="LC12" s="77"/>
      <c r="LD12" s="77"/>
      <c r="LE12" s="77"/>
      <c r="LF12" s="87" t="s">
        <v>156</v>
      </c>
      <c r="LG12" s="88">
        <f>IF($LG$8,LL7,"-")</f>
        <v>4.0999999999999996</v>
      </c>
      <c r="LH12" s="88">
        <f>IF($LG$8,LM7,"-")</f>
        <v>2.2000000000000002</v>
      </c>
      <c r="LI12" s="88">
        <f>IF($LG$8,LN7,"-")</f>
        <v>2.4</v>
      </c>
      <c r="LJ12" s="88">
        <f>IF($LG$8,LO7,"-")</f>
        <v>3.7</v>
      </c>
      <c r="LK12" s="88">
        <f>IF($LG$8,LP7,"-")</f>
        <v>1.7</v>
      </c>
      <c r="LL12" s="77"/>
      <c r="LM12" s="77"/>
      <c r="LN12" s="77"/>
      <c r="LO12" s="77"/>
      <c r="LP12" s="87" t="s">
        <v>156</v>
      </c>
      <c r="LQ12" s="88">
        <f>IF($LQ$8,LV7,"-")</f>
        <v>469.5</v>
      </c>
      <c r="LR12" s="88">
        <f>IF($LQ$8,LW7,"-")</f>
        <v>391.3</v>
      </c>
      <c r="LS12" s="88">
        <f>IF($LQ$8,LX7,"-")</f>
        <v>270.5</v>
      </c>
      <c r="LT12" s="88">
        <f>IF($LQ$8,LY7,"-")</f>
        <v>252.2</v>
      </c>
      <c r="LU12" s="88">
        <f>IF($LQ$8,LZ7,"-")</f>
        <v>230.4</v>
      </c>
      <c r="LV12" s="77"/>
      <c r="LW12" s="77"/>
      <c r="LX12" s="77"/>
      <c r="LY12" s="77"/>
      <c r="LZ12" s="87" t="s">
        <v>156</v>
      </c>
      <c r="MA12" s="88">
        <f>IF($MA$8,MF7,"-")</f>
        <v>16.100000000000001</v>
      </c>
      <c r="MB12" s="88">
        <f>IF($MA$8,MG7,"-")</f>
        <v>22.3</v>
      </c>
      <c r="MC12" s="88">
        <f>IF($MA$8,MH7,"-")</f>
        <v>27.3</v>
      </c>
      <c r="MD12" s="88">
        <f>IF($MA$8,MI7,"-")</f>
        <v>32.5</v>
      </c>
      <c r="ME12" s="88">
        <f>IF($MA$8,MJ7,"-")</f>
        <v>37.4</v>
      </c>
      <c r="MF12" s="77"/>
      <c r="MG12" s="77"/>
      <c r="MH12" s="77"/>
      <c r="MI12" s="77"/>
      <c r="MJ12" s="87" t="s">
        <v>156</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14</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15</v>
      </c>
      <c r="G16" s="202"/>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167</v>
      </c>
      <c r="C17" s="202"/>
      <c r="D17" s="93"/>
      <c r="E17" s="90">
        <f t="shared" ref="E17" si="8">E16+1</f>
        <v>3</v>
      </c>
      <c r="F17" s="202" t="s">
        <v>168</v>
      </c>
      <c r="G17" s="202"/>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127.4</v>
      </c>
      <c r="AZ17" s="99">
        <f t="shared" ref="AZ17:BC17" si="9">IF(AZ7="-",NA(),AZ7)</f>
        <v>132.6</v>
      </c>
      <c r="BA17" s="99">
        <f t="shared" si="9"/>
        <v>135.69999999999999</v>
      </c>
      <c r="BB17" s="99">
        <f t="shared" si="9"/>
        <v>125.2</v>
      </c>
      <c r="BC17" s="99">
        <f t="shared" si="9"/>
        <v>135.30000000000001</v>
      </c>
      <c r="BD17" s="93"/>
      <c r="BE17" s="93"/>
      <c r="BF17" s="93"/>
      <c r="BG17" s="93"/>
      <c r="BH17" s="93"/>
      <c r="BI17" s="98" t="s">
        <v>170</v>
      </c>
      <c r="BJ17" s="99">
        <f>IF(BJ7="-",NA(),BJ7)</f>
        <v>126.9</v>
      </c>
      <c r="BK17" s="99">
        <f t="shared" ref="BK17:BN17" si="10">IF(BK7="-",NA(),BK7)</f>
        <v>132.1</v>
      </c>
      <c r="BL17" s="99">
        <f t="shared" si="10"/>
        <v>134.5</v>
      </c>
      <c r="BM17" s="99">
        <f t="shared" si="10"/>
        <v>124.3</v>
      </c>
      <c r="BN17" s="99">
        <f t="shared" si="10"/>
        <v>135.5</v>
      </c>
      <c r="BO17" s="93"/>
      <c r="BP17" s="93"/>
      <c r="BQ17" s="93"/>
      <c r="BR17" s="93"/>
      <c r="BS17" s="93"/>
      <c r="BT17" s="98" t="s">
        <v>170</v>
      </c>
      <c r="BU17" s="99">
        <f>IF(BU7="-",NA(),BU7)</f>
        <v>1963.2</v>
      </c>
      <c r="BV17" s="99">
        <f t="shared" ref="BV17:BY17" si="11">IF(BV7="-",NA(),BV7)</f>
        <v>2324.1</v>
      </c>
      <c r="BW17" s="99">
        <f t="shared" si="11"/>
        <v>3879.1</v>
      </c>
      <c r="BX17" s="99">
        <f t="shared" si="11"/>
        <v>1508.4</v>
      </c>
      <c r="BY17" s="99">
        <f t="shared" si="11"/>
        <v>3183.7</v>
      </c>
      <c r="BZ17" s="93"/>
      <c r="CA17" s="93"/>
      <c r="CB17" s="93"/>
      <c r="CC17" s="93"/>
      <c r="CD17" s="93"/>
      <c r="CE17" s="98" t="s">
        <v>170</v>
      </c>
      <c r="CF17" s="99">
        <f>IF(CF7="-",NA(),CF7)</f>
        <v>7169.9</v>
      </c>
      <c r="CG17" s="99">
        <f t="shared" ref="CG17:CJ17" si="12">IF(CG7="-",NA(),CG7)</f>
        <v>7437.1</v>
      </c>
      <c r="CH17" s="99">
        <f t="shared" si="12"/>
        <v>6574.8</v>
      </c>
      <c r="CI17" s="99">
        <f t="shared" si="12"/>
        <v>7835.4</v>
      </c>
      <c r="CJ17" s="99">
        <f t="shared" si="12"/>
        <v>7427.4</v>
      </c>
      <c r="CK17" s="93"/>
      <c r="CL17" s="93"/>
      <c r="CM17" s="93"/>
      <c r="CN17" s="93"/>
      <c r="CO17" s="98" t="s">
        <v>170</v>
      </c>
      <c r="CP17" s="100">
        <f>IF(CP7="-",NA(),CP7)</f>
        <v>3172670</v>
      </c>
      <c r="CQ17" s="100">
        <f t="shared" ref="CQ17:CT17" si="13">IF(CQ7="-",NA(),CQ7)</f>
        <v>3451185</v>
      </c>
      <c r="CR17" s="100">
        <f t="shared" si="13"/>
        <v>3621677</v>
      </c>
      <c r="CS17" s="100">
        <f t="shared" si="13"/>
        <v>2988649</v>
      </c>
      <c r="CT17" s="100">
        <f t="shared" si="13"/>
        <v>3818209</v>
      </c>
      <c r="CU17" s="93"/>
      <c r="CV17" s="93"/>
      <c r="CW17" s="93"/>
      <c r="CX17" s="93"/>
      <c r="CY17" s="93"/>
      <c r="CZ17" s="98" t="s">
        <v>170</v>
      </c>
      <c r="DA17" s="99">
        <f>IF(DA7="-",NA(),DA7)</f>
        <v>36.799999999999997</v>
      </c>
      <c r="DB17" s="99">
        <f t="shared" ref="DB17:DE17" si="14">IF(DB7="-",NA(),DB7)</f>
        <v>35.9</v>
      </c>
      <c r="DC17" s="99">
        <f t="shared" si="14"/>
        <v>39.9</v>
      </c>
      <c r="DD17" s="99">
        <f t="shared" si="14"/>
        <v>34.9</v>
      </c>
      <c r="DE17" s="99">
        <f t="shared" si="14"/>
        <v>37.5</v>
      </c>
      <c r="DF17" s="93"/>
      <c r="DG17" s="93"/>
      <c r="DH17" s="93"/>
      <c r="DI17" s="93"/>
      <c r="DJ17" s="98" t="s">
        <v>170</v>
      </c>
      <c r="DK17" s="99">
        <f>IF(DK7="-",NA(),DK7)</f>
        <v>18.8</v>
      </c>
      <c r="DL17" s="99">
        <f t="shared" ref="DL17:DO17" si="15">IF(DL7="-",NA(),DL7)</f>
        <v>24.2</v>
      </c>
      <c r="DM17" s="99">
        <f t="shared" si="15"/>
        <v>23</v>
      </c>
      <c r="DN17" s="99">
        <f t="shared" si="15"/>
        <v>26.3</v>
      </c>
      <c r="DO17" s="99">
        <f t="shared" si="15"/>
        <v>28.3</v>
      </c>
      <c r="DP17" s="93"/>
      <c r="DQ17" s="93"/>
      <c r="DR17" s="93"/>
      <c r="DS17" s="93"/>
      <c r="DT17" s="98" t="s">
        <v>170</v>
      </c>
      <c r="DU17" s="99">
        <f>IF(DU7="-",NA(),DU7)</f>
        <v>15.2</v>
      </c>
      <c r="DV17" s="99">
        <f t="shared" ref="DV17:DY17" si="16">IF(DV7="-",NA(),DV7)</f>
        <v>11.2</v>
      </c>
      <c r="DW17" s="99">
        <f t="shared" si="16"/>
        <v>8.3000000000000007</v>
      </c>
      <c r="DX17" s="99">
        <f t="shared" si="16"/>
        <v>6.1</v>
      </c>
      <c r="DY17" s="99">
        <f t="shared" si="16"/>
        <v>3.9</v>
      </c>
      <c r="DZ17" s="93"/>
      <c r="EA17" s="93"/>
      <c r="EB17" s="93"/>
      <c r="EC17" s="93"/>
      <c r="ED17" s="98" t="s">
        <v>170</v>
      </c>
      <c r="EE17" s="99">
        <f>IF(EE7="-",NA(),EE7)</f>
        <v>67.3</v>
      </c>
      <c r="EF17" s="99">
        <f t="shared" ref="EF17:EI17" si="17">IF(EF7="-",NA(),EF7)</f>
        <v>68.400000000000006</v>
      </c>
      <c r="EG17" s="99">
        <f t="shared" si="17"/>
        <v>69.400000000000006</v>
      </c>
      <c r="EH17" s="99">
        <f t="shared" si="17"/>
        <v>70.400000000000006</v>
      </c>
      <c r="EI17" s="99">
        <f t="shared" si="17"/>
        <v>66.7</v>
      </c>
      <c r="EJ17" s="93"/>
      <c r="EK17" s="93"/>
      <c r="EL17" s="93"/>
      <c r="EM17" s="93"/>
      <c r="EN17" s="98" t="s">
        <v>170</v>
      </c>
      <c r="EO17" s="99">
        <f>IF(EO7="-",NA(),EO7)</f>
        <v>11.4</v>
      </c>
      <c r="EP17" s="99">
        <f t="shared" ref="EP17:ES17" si="18">IF(EP7="-",NA(),EP7)</f>
        <v>8.6999999999999993</v>
      </c>
      <c r="EQ17" s="99">
        <f t="shared" si="18"/>
        <v>8.1</v>
      </c>
      <c r="ER17" s="99">
        <f t="shared" si="18"/>
        <v>7.3</v>
      </c>
      <c r="ES17" s="99">
        <f t="shared" si="18"/>
        <v>20.399999999999999</v>
      </c>
      <c r="ET17" s="93"/>
      <c r="EU17" s="93"/>
      <c r="EV17" s="93"/>
      <c r="EW17" s="93"/>
      <c r="EX17" s="93"/>
      <c r="EY17" s="98" t="s">
        <v>170</v>
      </c>
      <c r="EZ17" s="99">
        <f>IF(EZ7="-",NA(),EZ7)</f>
        <v>39.200000000000003</v>
      </c>
      <c r="FA17" s="99">
        <f t="shared" ref="FA17:FD17" si="19">IF(FA7="-",NA(),FA7)</f>
        <v>38.299999999999997</v>
      </c>
      <c r="FB17" s="99">
        <f t="shared" si="19"/>
        <v>42.7</v>
      </c>
      <c r="FC17" s="99">
        <f t="shared" si="19"/>
        <v>37.1</v>
      </c>
      <c r="FD17" s="99">
        <f t="shared" si="19"/>
        <v>40</v>
      </c>
      <c r="FE17" s="93"/>
      <c r="FF17" s="93"/>
      <c r="FG17" s="93"/>
      <c r="FH17" s="93"/>
      <c r="FI17" s="98" t="s">
        <v>170</v>
      </c>
      <c r="FJ17" s="99">
        <f>IF(FJ7="-",NA(),FJ7)</f>
        <v>15.5</v>
      </c>
      <c r="FK17" s="99">
        <f t="shared" ref="FK17:FN17" si="20">IF(FK7="-",NA(),FK7)</f>
        <v>24.9</v>
      </c>
      <c r="FL17" s="99">
        <f t="shared" si="20"/>
        <v>26.3</v>
      </c>
      <c r="FM17" s="99">
        <f t="shared" si="20"/>
        <v>28</v>
      </c>
      <c r="FN17" s="99">
        <f t="shared" si="20"/>
        <v>30.6</v>
      </c>
      <c r="FO17" s="93"/>
      <c r="FP17" s="93"/>
      <c r="FQ17" s="93"/>
      <c r="FR17" s="93"/>
      <c r="FS17" s="98" t="s">
        <v>170</v>
      </c>
      <c r="FT17" s="99">
        <f>IF(FT7="-",NA(),FT7)</f>
        <v>16.399999999999999</v>
      </c>
      <c r="FU17" s="99">
        <f t="shared" ref="FU17:FX17" si="21">IF(FU7="-",NA(),FU7)</f>
        <v>11.9</v>
      </c>
      <c r="FV17" s="99">
        <f t="shared" si="21"/>
        <v>8.8000000000000007</v>
      </c>
      <c r="FW17" s="99">
        <f t="shared" si="21"/>
        <v>6.5</v>
      </c>
      <c r="FX17" s="99">
        <f t="shared" si="21"/>
        <v>4.0999999999999996</v>
      </c>
      <c r="FY17" s="93"/>
      <c r="FZ17" s="93"/>
      <c r="GA17" s="93"/>
      <c r="GB17" s="93"/>
      <c r="GC17" s="98" t="s">
        <v>170</v>
      </c>
      <c r="GD17" s="99">
        <f>IF(GD7="-",NA(),GD7)</f>
        <v>67.099999999999994</v>
      </c>
      <c r="GE17" s="99">
        <f t="shared" ref="GE17:GH17" si="22">IF(GE7="-",NA(),GE7)</f>
        <v>68</v>
      </c>
      <c r="GF17" s="99">
        <f t="shared" si="22"/>
        <v>69</v>
      </c>
      <c r="GG17" s="99">
        <f t="shared" si="22"/>
        <v>69.8</v>
      </c>
      <c r="GH17" s="99">
        <f t="shared" si="22"/>
        <v>65.5</v>
      </c>
      <c r="GI17" s="93"/>
      <c r="GJ17" s="93"/>
      <c r="GK17" s="93"/>
      <c r="GL17" s="93"/>
      <c r="GM17" s="98" t="s">
        <v>170</v>
      </c>
      <c r="GN17" s="99">
        <f>IF(GN7="-",NA(),GN7)</f>
        <v>8.5</v>
      </c>
      <c r="GO17" s="99">
        <f t="shared" ref="GO17:GR17" si="23">IF(GO7="-",NA(),GO7)</f>
        <v>7</v>
      </c>
      <c r="GP17" s="99">
        <f t="shared" si="23"/>
        <v>6.6</v>
      </c>
      <c r="GQ17" s="99">
        <f t="shared" si="23"/>
        <v>5.6</v>
      </c>
      <c r="GR17" s="99">
        <f t="shared" si="23"/>
        <v>19.5</v>
      </c>
      <c r="GS17" s="93"/>
      <c r="GT17" s="93"/>
      <c r="GU17" s="93"/>
      <c r="GV17" s="93"/>
      <c r="GW17" s="93"/>
      <c r="GX17" s="98" t="s">
        <v>170</v>
      </c>
      <c r="GY17" s="99">
        <f>IF(GY7="-",NA(),GY7)</f>
        <v>16.899999999999999</v>
      </c>
      <c r="GZ17" s="99">
        <f t="shared" ref="GZ17:HC17" si="24">IF(GZ7="-",NA(),GZ7)</f>
        <v>17.100000000000001</v>
      </c>
      <c r="HA17" s="99">
        <f t="shared" si="24"/>
        <v>18.2</v>
      </c>
      <c r="HB17" s="99">
        <f t="shared" si="24"/>
        <v>17.3</v>
      </c>
      <c r="HC17" s="99">
        <f t="shared" si="24"/>
        <v>17.2</v>
      </c>
      <c r="HD17" s="93"/>
      <c r="HE17" s="93"/>
      <c r="HF17" s="93"/>
      <c r="HG17" s="93"/>
      <c r="HH17" s="98" t="s">
        <v>170</v>
      </c>
      <c r="HI17" s="99">
        <f>IF(HI7="-",NA(),HI7)</f>
        <v>30.9</v>
      </c>
      <c r="HJ17" s="99">
        <f t="shared" ref="HJ17:HM17" si="25">IF(HJ7="-",NA(),HJ7)</f>
        <v>22.4</v>
      </c>
      <c r="HK17" s="99">
        <f t="shared" si="25"/>
        <v>4.3</v>
      </c>
      <c r="HL17" s="99">
        <f t="shared" si="25"/>
        <v>19.2</v>
      </c>
      <c r="HM17" s="99">
        <f t="shared" si="25"/>
        <v>14</v>
      </c>
      <c r="HN17" s="93"/>
      <c r="HO17" s="93"/>
      <c r="HP17" s="93"/>
      <c r="HQ17" s="93"/>
      <c r="HR17" s="98" t="s">
        <v>170</v>
      </c>
      <c r="HS17" s="99">
        <f>IF(HS7="-",NA(),HS7)</f>
        <v>0</v>
      </c>
      <c r="HT17" s="99">
        <f t="shared" ref="HT17:HW17" si="26">IF(HT7="-",NA(),HT7)</f>
        <v>0</v>
      </c>
      <c r="HU17" s="99">
        <f t="shared" si="26"/>
        <v>0</v>
      </c>
      <c r="HV17" s="99">
        <f t="shared" si="26"/>
        <v>0</v>
      </c>
      <c r="HW17" s="99">
        <f t="shared" si="26"/>
        <v>0</v>
      </c>
      <c r="HX17" s="93"/>
      <c r="HY17" s="93"/>
      <c r="HZ17" s="93"/>
      <c r="IA17" s="93"/>
      <c r="IB17" s="98" t="s">
        <v>170</v>
      </c>
      <c r="IC17" s="99">
        <f>IF(IC7="-",NA(),IC7)</f>
        <v>81</v>
      </c>
      <c r="ID17" s="99">
        <f t="shared" ref="ID17:IG17" si="27">IF(ID7="-",NA(),ID7)</f>
        <v>84.5</v>
      </c>
      <c r="IE17" s="99">
        <f t="shared" si="27"/>
        <v>82.7</v>
      </c>
      <c r="IF17" s="99">
        <f t="shared" si="27"/>
        <v>88</v>
      </c>
      <c r="IG17" s="99">
        <f t="shared" si="27"/>
        <v>93.3</v>
      </c>
      <c r="IH17" s="93"/>
      <c r="II17" s="93"/>
      <c r="IJ17" s="93"/>
      <c r="IK17" s="93"/>
      <c r="IL17" s="98" t="s">
        <v>170</v>
      </c>
      <c r="IM17" s="99">
        <f>IF(IM7="-",NA(),IM7)</f>
        <v>26.5</v>
      </c>
      <c r="IN17" s="99">
        <f t="shared" ref="IN17:IQ17" si="28">IF(IN7="-",NA(),IN7)</f>
        <v>0</v>
      </c>
      <c r="IO17" s="99">
        <f t="shared" si="28"/>
        <v>0</v>
      </c>
      <c r="IP17" s="99">
        <f t="shared" si="28"/>
        <v>0</v>
      </c>
      <c r="IQ17" s="99">
        <f t="shared" si="28"/>
        <v>0</v>
      </c>
      <c r="IR17" s="93"/>
      <c r="IS17" s="93"/>
      <c r="IT17" s="93"/>
      <c r="IU17" s="93"/>
      <c r="IV17" s="93"/>
      <c r="IW17" s="98" t="s">
        <v>170</v>
      </c>
      <c r="IX17" s="99">
        <f>IF(IX7="-",NA(),IX7)</f>
        <v>8.9</v>
      </c>
      <c r="IY17" s="99">
        <f t="shared" ref="IY17:JB17" si="29">IF(IY7="-",NA(),IY7)</f>
        <v>2.7</v>
      </c>
      <c r="IZ17" s="99" t="e">
        <f t="shared" si="29"/>
        <v>#N/A</v>
      </c>
      <c r="JA17" s="99" t="e">
        <f t="shared" si="29"/>
        <v>#N/A</v>
      </c>
      <c r="JB17" s="99" t="e">
        <f t="shared" si="29"/>
        <v>#N/A</v>
      </c>
      <c r="JC17" s="93"/>
      <c r="JD17" s="93"/>
      <c r="JE17" s="93"/>
      <c r="JF17" s="93"/>
      <c r="JG17" s="98" t="s">
        <v>170</v>
      </c>
      <c r="JH17" s="99">
        <f>IF(JH7="-",NA(),JH7)</f>
        <v>54.4</v>
      </c>
      <c r="JI17" s="99">
        <f t="shared" ref="JI17:JL17" si="30">IF(JI7="-",NA(),JI7)</f>
        <v>5.3</v>
      </c>
      <c r="JJ17" s="99" t="e">
        <f t="shared" si="30"/>
        <v>#N/A</v>
      </c>
      <c r="JK17" s="99" t="e">
        <f t="shared" si="30"/>
        <v>#N/A</v>
      </c>
      <c r="JL17" s="99" t="e">
        <f t="shared" si="30"/>
        <v>#N/A</v>
      </c>
      <c r="JM17" s="93"/>
      <c r="JN17" s="93"/>
      <c r="JO17" s="93"/>
      <c r="JP17" s="93"/>
      <c r="JQ17" s="98" t="s">
        <v>170</v>
      </c>
      <c r="JR17" s="99">
        <f>IF(JR7="-",NA(),JR7)</f>
        <v>0</v>
      </c>
      <c r="JS17" s="99">
        <f t="shared" ref="JS17:JV17" si="31">IF(JS7="-",NA(),JS7)</f>
        <v>0</v>
      </c>
      <c r="JT17" s="99" t="e">
        <f t="shared" si="31"/>
        <v>#N/A</v>
      </c>
      <c r="JU17" s="99" t="e">
        <f t="shared" si="31"/>
        <v>#N/A</v>
      </c>
      <c r="JV17" s="99" t="e">
        <f t="shared" si="31"/>
        <v>#N/A</v>
      </c>
      <c r="JW17" s="93"/>
      <c r="JX17" s="93"/>
      <c r="JY17" s="93"/>
      <c r="JZ17" s="93"/>
      <c r="KA17" s="98" t="s">
        <v>170</v>
      </c>
      <c r="KB17" s="99">
        <f>IF(KB7="-",NA(),KB7)</f>
        <v>75.8</v>
      </c>
      <c r="KC17" s="99">
        <f t="shared" ref="KC17:KF17" si="32">IF(KC7="-",NA(),KC7)</f>
        <v>0</v>
      </c>
      <c r="KD17" s="99" t="e">
        <f t="shared" si="32"/>
        <v>#N/A</v>
      </c>
      <c r="KE17" s="99" t="e">
        <f t="shared" si="32"/>
        <v>#N/A</v>
      </c>
      <c r="KF17" s="99" t="e">
        <f t="shared" si="32"/>
        <v>#N/A</v>
      </c>
      <c r="KG17" s="93"/>
      <c r="KH17" s="93"/>
      <c r="KI17" s="93"/>
      <c r="KJ17" s="93"/>
      <c r="KK17" s="98" t="s">
        <v>170</v>
      </c>
      <c r="KL17" s="99">
        <f>IF(KL7="-",NA(),KL7)</f>
        <v>100</v>
      </c>
      <c r="KM17" s="99">
        <f t="shared" ref="KM17:KP17" si="33">IF(KM7="-",NA(),KM7)</f>
        <v>100</v>
      </c>
      <c r="KN17" s="99" t="e">
        <f t="shared" si="33"/>
        <v>#N/A</v>
      </c>
      <c r="KO17" s="99" t="e">
        <f t="shared" si="33"/>
        <v>#N/A</v>
      </c>
      <c r="KP17" s="99" t="e">
        <f t="shared" si="33"/>
        <v>#N/A</v>
      </c>
      <c r="KQ17" s="93"/>
      <c r="KR17" s="93"/>
      <c r="KS17" s="93"/>
      <c r="KT17" s="93"/>
      <c r="KU17" s="93"/>
      <c r="KV17" s="98" t="s">
        <v>170</v>
      </c>
      <c r="KW17" s="99">
        <f>IF(KW7="-",NA(),KW7)</f>
        <v>17.3</v>
      </c>
      <c r="KX17" s="99">
        <f t="shared" ref="KX17:LA17" si="34">IF(KX7="-",NA(),KX7)</f>
        <v>17</v>
      </c>
      <c r="KY17" s="99">
        <f t="shared" si="34"/>
        <v>15.5</v>
      </c>
      <c r="KZ17" s="99">
        <f t="shared" si="34"/>
        <v>14.5</v>
      </c>
      <c r="LA17" s="99">
        <f t="shared" si="34"/>
        <v>15.6</v>
      </c>
      <c r="LB17" s="93"/>
      <c r="LC17" s="93"/>
      <c r="LD17" s="93"/>
      <c r="LE17" s="93"/>
      <c r="LF17" s="98" t="s">
        <v>170</v>
      </c>
      <c r="LG17" s="99">
        <f>IF(LG7="-",NA(),LG7)</f>
        <v>76.400000000000006</v>
      </c>
      <c r="LH17" s="99">
        <f t="shared" ref="LH17:LK17" si="35">IF(LH7="-",NA(),LH7)</f>
        <v>2.4</v>
      </c>
      <c r="LI17" s="99">
        <f t="shared" si="35"/>
        <v>6.1</v>
      </c>
      <c r="LJ17" s="99">
        <f t="shared" si="35"/>
        <v>0.5</v>
      </c>
      <c r="LK17" s="99">
        <f t="shared" si="35"/>
        <v>1.9</v>
      </c>
      <c r="LL17" s="93"/>
      <c r="LM17" s="93"/>
      <c r="LN17" s="93"/>
      <c r="LO17" s="93"/>
      <c r="LP17" s="98" t="s">
        <v>170</v>
      </c>
      <c r="LQ17" s="99">
        <f>IF(LQ7="-",NA(),LQ7)</f>
        <v>0</v>
      </c>
      <c r="LR17" s="99">
        <f t="shared" ref="LR17:LU17" si="36">IF(LR7="-",NA(),LR7)</f>
        <v>0</v>
      </c>
      <c r="LS17" s="99">
        <f t="shared" si="36"/>
        <v>0</v>
      </c>
      <c r="LT17" s="99">
        <f t="shared" si="36"/>
        <v>0</v>
      </c>
      <c r="LU17" s="99">
        <f t="shared" si="36"/>
        <v>0</v>
      </c>
      <c r="LV17" s="93"/>
      <c r="LW17" s="93"/>
      <c r="LX17" s="93"/>
      <c r="LY17" s="93"/>
      <c r="LZ17" s="98" t="s">
        <v>170</v>
      </c>
      <c r="MA17" s="99">
        <f>IF(MA7="-",NA(),MA7)</f>
        <v>25.7</v>
      </c>
      <c r="MB17" s="99">
        <f t="shared" ref="MB17:ME17" si="37">IF(MB7="-",NA(),MB7)</f>
        <v>31.2</v>
      </c>
      <c r="MC17" s="99">
        <f t="shared" si="37"/>
        <v>36.799999999999997</v>
      </c>
      <c r="MD17" s="99">
        <f t="shared" si="37"/>
        <v>37.799999999999997</v>
      </c>
      <c r="ME17" s="99">
        <f t="shared" si="37"/>
        <v>43.5</v>
      </c>
      <c r="MF17" s="93"/>
      <c r="MG17" s="93"/>
      <c r="MH17" s="93"/>
      <c r="MI17" s="93"/>
      <c r="MJ17" s="98" t="s">
        <v>170</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171</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172</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172</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172</v>
      </c>
      <c r="CF18" s="99">
        <f>IF(CK7="-",NA(),CK7)</f>
        <v>8600.1</v>
      </c>
      <c r="CG18" s="99">
        <f t="shared" ref="CG18:CJ18" si="42">IF(CL7="-",NA(),CL7)</f>
        <v>9078.5</v>
      </c>
      <c r="CH18" s="99">
        <f t="shared" si="42"/>
        <v>9106</v>
      </c>
      <c r="CI18" s="99">
        <f t="shared" si="42"/>
        <v>9268.1</v>
      </c>
      <c r="CJ18" s="99">
        <f t="shared" si="42"/>
        <v>9846.1</v>
      </c>
      <c r="CK18" s="93"/>
      <c r="CL18" s="93"/>
      <c r="CM18" s="93"/>
      <c r="CN18" s="93"/>
      <c r="CO18" s="98" t="s">
        <v>172</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172</v>
      </c>
      <c r="DA18" s="99">
        <f>IF(DF7="-",NA(),DF7)</f>
        <v>36.4</v>
      </c>
      <c r="DB18" s="99">
        <f t="shared" ref="DB18:DE18" si="44">IF(DG7="-",NA(),DG7)</f>
        <v>35.200000000000003</v>
      </c>
      <c r="DC18" s="99">
        <f t="shared" si="44"/>
        <v>35</v>
      </c>
      <c r="DD18" s="99">
        <f t="shared" si="44"/>
        <v>34.4</v>
      </c>
      <c r="DE18" s="99">
        <f t="shared" si="44"/>
        <v>32.1</v>
      </c>
      <c r="DF18" s="93"/>
      <c r="DG18" s="93"/>
      <c r="DH18" s="93"/>
      <c r="DI18" s="93"/>
      <c r="DJ18" s="98" t="s">
        <v>172</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172</v>
      </c>
      <c r="DU18" s="99">
        <f>IF(DZ7="-",NA(),DZ7)</f>
        <v>96.5</v>
      </c>
      <c r="DV18" s="99">
        <f t="shared" ref="DV18:DY18" si="46">IF(EA7="-",NA(),EA7)</f>
        <v>89.3</v>
      </c>
      <c r="DW18" s="99">
        <f t="shared" si="46"/>
        <v>92.8</v>
      </c>
      <c r="DX18" s="99">
        <f t="shared" si="46"/>
        <v>95.1</v>
      </c>
      <c r="DY18" s="99">
        <f t="shared" si="46"/>
        <v>101.1</v>
      </c>
      <c r="DZ18" s="93"/>
      <c r="EA18" s="93"/>
      <c r="EB18" s="93"/>
      <c r="EC18" s="93"/>
      <c r="ED18" s="98" t="s">
        <v>172</v>
      </c>
      <c r="EE18" s="99">
        <f>IF(EJ7="-",NA(),EJ7)</f>
        <v>60.1</v>
      </c>
      <c r="EF18" s="99">
        <f t="shared" ref="EF18:EI18" si="47">IF(EK7="-",NA(),EK7)</f>
        <v>61.2</v>
      </c>
      <c r="EG18" s="99">
        <f t="shared" si="47"/>
        <v>61.9</v>
      </c>
      <c r="EH18" s="99">
        <f t="shared" si="47"/>
        <v>62</v>
      </c>
      <c r="EI18" s="99">
        <f t="shared" si="47"/>
        <v>60.7</v>
      </c>
      <c r="EJ18" s="93"/>
      <c r="EK18" s="93"/>
      <c r="EL18" s="93"/>
      <c r="EM18" s="93"/>
      <c r="EN18" s="98" t="s">
        <v>172</v>
      </c>
      <c r="EO18" s="99">
        <f>IF(ET7="-",NA(),ET7)</f>
        <v>21.1</v>
      </c>
      <c r="EP18" s="99">
        <f t="shared" ref="EP18:ES18" si="48">IF(EU7="-",NA(),EU7)</f>
        <v>22.3</v>
      </c>
      <c r="EQ18" s="99">
        <f t="shared" si="48"/>
        <v>22.1</v>
      </c>
      <c r="ER18" s="99">
        <f t="shared" si="48"/>
        <v>23</v>
      </c>
      <c r="ES18" s="99">
        <f t="shared" si="48"/>
        <v>28.8</v>
      </c>
      <c r="ET18" s="93"/>
      <c r="EU18" s="93"/>
      <c r="EV18" s="93"/>
      <c r="EW18" s="93"/>
      <c r="EX18" s="93"/>
      <c r="EY18" s="98" t="s">
        <v>172</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172</v>
      </c>
      <c r="FJ18" s="99">
        <f>IF(OR(NOT($FJ$8),FO7="-"),NA(),FO7)</f>
        <v>20.6</v>
      </c>
      <c r="FK18" s="99">
        <f>IF(OR(NOT($FJ$8),FP7="-"),NA(),FP7)</f>
        <v>21.6</v>
      </c>
      <c r="FL18" s="99">
        <f>IF(OR(NOT($FJ$8),FQ7="-"),NA(),FQ7)</f>
        <v>20</v>
      </c>
      <c r="FM18" s="99">
        <f>IF(OR(NOT($FJ$8),FR7="-"),NA(),FR7)</f>
        <v>22.1</v>
      </c>
      <c r="FN18" s="99">
        <f>IF(OR(NOT($FJ$8),FS7="-"),NA(),FS7)</f>
        <v>20.2</v>
      </c>
      <c r="FO18" s="93"/>
      <c r="FP18" s="93"/>
      <c r="FQ18" s="93"/>
      <c r="FR18" s="93"/>
      <c r="FS18" s="98" t="s">
        <v>172</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172</v>
      </c>
      <c r="GD18" s="99">
        <f>IF(OR(NOT($GD$8),GI7="-"),NA(),GI7)</f>
        <v>62.6</v>
      </c>
      <c r="GE18" s="99">
        <f>IF(OR(NOT($GD$8),GJ7="-"),NA(),GJ7)</f>
        <v>63.4</v>
      </c>
      <c r="GF18" s="99">
        <f>IF(OR(NOT($GD$8),GK7="-"),NA(),GK7)</f>
        <v>63.8</v>
      </c>
      <c r="GG18" s="99">
        <f>IF(OR(NOT($GD$8),GL7="-"),NA(),GL7)</f>
        <v>63.6</v>
      </c>
      <c r="GH18" s="99">
        <f>IF(OR(NOT($GD$8),GM7="-"),NA(),GM7)</f>
        <v>62</v>
      </c>
      <c r="GI18" s="93"/>
      <c r="GJ18" s="93"/>
      <c r="GK18" s="93"/>
      <c r="GL18" s="93"/>
      <c r="GM18" s="98" t="s">
        <v>172</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172</v>
      </c>
      <c r="GY18" s="99">
        <f>IF(OR(NOT($GY$8),HD7="-"),NA(),HD7)</f>
        <v>16.899999999999999</v>
      </c>
      <c r="GZ18" s="99">
        <f>IF(OR(NOT($GY$8),HE7="-"),NA(),HE7)</f>
        <v>17.100000000000001</v>
      </c>
      <c r="HA18" s="99">
        <f>IF(OR(NOT($GY$8),HF7="-"),NA(),HF7)</f>
        <v>18.2</v>
      </c>
      <c r="HB18" s="99">
        <f>IF(OR(NOT($GY$8),HG7="-"),NA(),HG7)</f>
        <v>17.3</v>
      </c>
      <c r="HC18" s="99">
        <f>IF(OR(NOT($GY$8),HH7="-"),NA(),HH7)</f>
        <v>17.2</v>
      </c>
      <c r="HD18" s="93"/>
      <c r="HE18" s="93"/>
      <c r="HF18" s="93"/>
      <c r="HG18" s="93"/>
      <c r="HH18" s="98" t="s">
        <v>172</v>
      </c>
      <c r="HI18" s="99">
        <f>IF(OR(NOT($HI$8),HN7="-"),NA(),HN7)</f>
        <v>30.9</v>
      </c>
      <c r="HJ18" s="99">
        <f>IF(OR(NOT($HI$8),HO7="-"),NA(),HO7)</f>
        <v>22.4</v>
      </c>
      <c r="HK18" s="99">
        <f>IF(OR(NOT($HI$8),HP7="-"),NA(),HP7)</f>
        <v>4.3</v>
      </c>
      <c r="HL18" s="99">
        <f>IF(OR(NOT($HI$8),HQ7="-"),NA(),HQ7)</f>
        <v>19.2</v>
      </c>
      <c r="HM18" s="99">
        <f>IF(OR(NOT($HI$8),HR7="-"),NA(),HR7)</f>
        <v>14</v>
      </c>
      <c r="HN18" s="93"/>
      <c r="HO18" s="93"/>
      <c r="HP18" s="93"/>
      <c r="HQ18" s="93"/>
      <c r="HR18" s="98" t="s">
        <v>172</v>
      </c>
      <c r="HS18" s="99">
        <f>IF(OR(NOT($HS$8),HX7="-"),NA(),HX7)</f>
        <v>0</v>
      </c>
      <c r="HT18" s="99">
        <f>IF(OR(NOT($HS$8),HY7="-"),NA(),HY7)</f>
        <v>0</v>
      </c>
      <c r="HU18" s="99">
        <f>IF(OR(NOT($HS$8),HZ7="-"),NA(),HZ7)</f>
        <v>0</v>
      </c>
      <c r="HV18" s="99">
        <f>IF(OR(NOT($HS$8),IA7="-"),NA(),IA7)</f>
        <v>0</v>
      </c>
      <c r="HW18" s="99">
        <f>IF(OR(NOT($HS$8),IB7="-"),NA(),IB7)</f>
        <v>0</v>
      </c>
      <c r="HX18" s="93"/>
      <c r="HY18" s="93"/>
      <c r="HZ18" s="93"/>
      <c r="IA18" s="93"/>
      <c r="IB18" s="98" t="s">
        <v>172</v>
      </c>
      <c r="IC18" s="99">
        <f>IF(OR(NOT($IC$8),IH7="-"),NA(),IH7)</f>
        <v>81</v>
      </c>
      <c r="ID18" s="99">
        <f>IF(OR(NOT($IC$8),II7="-"),NA(),II7)</f>
        <v>84.5</v>
      </c>
      <c r="IE18" s="99">
        <f>IF(OR(NOT($IC$8),IJ7="-"),NA(),IJ7)</f>
        <v>82.7</v>
      </c>
      <c r="IF18" s="99">
        <f>IF(OR(NOT($IC$8),IK7="-"),NA(),IK7)</f>
        <v>88</v>
      </c>
      <c r="IG18" s="99">
        <f>IF(OR(NOT($IC$8),IL7="-"),NA(),IL7)</f>
        <v>93.3</v>
      </c>
      <c r="IH18" s="93"/>
      <c r="II18" s="93"/>
      <c r="IJ18" s="93"/>
      <c r="IK18" s="93"/>
      <c r="IL18" s="98" t="s">
        <v>172</v>
      </c>
      <c r="IM18" s="99">
        <f>IF(OR(NOT($IM$8),IR7="-"),NA(),IR7)</f>
        <v>26.5</v>
      </c>
      <c r="IN18" s="99">
        <f>IF(OR(NOT($IM$8),IS7="-"),NA(),IS7)</f>
        <v>0</v>
      </c>
      <c r="IO18" s="99">
        <f>IF(OR(NOT($IM$8),IT7="-"),NA(),IT7)</f>
        <v>0</v>
      </c>
      <c r="IP18" s="99">
        <f>IF(OR(NOT($IM$8),IU7="-"),NA(),IU7)</f>
        <v>0</v>
      </c>
      <c r="IQ18" s="99">
        <f>IF(OR(NOT($IM$8),IV7="-"),NA(),IV7)</f>
        <v>0</v>
      </c>
      <c r="IR18" s="93"/>
      <c r="IS18" s="93"/>
      <c r="IT18" s="93"/>
      <c r="IU18" s="93"/>
      <c r="IV18" s="93"/>
      <c r="IW18" s="98" t="s">
        <v>172</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172</v>
      </c>
      <c r="JH18" s="99">
        <f>IF(OR(NOT($JH$8),JM7="-"),NA(),JM7)</f>
        <v>25</v>
      </c>
      <c r="JI18" s="99">
        <f>IF(OR(NOT($JH$8),JN7="-"),NA(),JN7)</f>
        <v>12.9</v>
      </c>
      <c r="JJ18" s="99">
        <f>IF(OR(NOT($JH$8),JO7="-"),NA(),JO7)</f>
        <v>14</v>
      </c>
      <c r="JK18" s="99">
        <f>IF(OR(NOT($JH$8),JP7="-"),NA(),JP7)</f>
        <v>15.5</v>
      </c>
      <c r="JL18" s="99">
        <f>IF(OR(NOT($JH$8),JQ7="-"),NA(),JQ7)</f>
        <v>16.2</v>
      </c>
      <c r="JM18" s="93"/>
      <c r="JN18" s="93"/>
      <c r="JO18" s="93"/>
      <c r="JP18" s="93"/>
      <c r="JQ18" s="98" t="s">
        <v>172</v>
      </c>
      <c r="JR18" s="99">
        <f>IF(OR(NOT($JR$8),JW7="-"),NA(),JW7)</f>
        <v>267.7</v>
      </c>
      <c r="JS18" s="99">
        <f>IF(OR(NOT($JR$8),JX7="-"),NA(),JX7)</f>
        <v>155.5</v>
      </c>
      <c r="JT18" s="99">
        <f>IF(OR(NOT($JR$8),JY7="-"),NA(),JY7)</f>
        <v>121</v>
      </c>
      <c r="JU18" s="99">
        <f>IF(OR(NOT($JR$8),JZ7="-"),NA(),JZ7)</f>
        <v>81.7</v>
      </c>
      <c r="JV18" s="99">
        <f>IF(OR(NOT($JR$8),KA7="-"),NA(),KA7)</f>
        <v>91.3</v>
      </c>
      <c r="JW18" s="93"/>
      <c r="JX18" s="93"/>
      <c r="JY18" s="93"/>
      <c r="JZ18" s="93"/>
      <c r="KA18" s="98" t="s">
        <v>172</v>
      </c>
      <c r="KB18" s="99">
        <f>IF(OR(NOT($KB$8),KG7="-"),NA(),KG7)</f>
        <v>29</v>
      </c>
      <c r="KC18" s="99">
        <f>IF(OR(NOT($KB$8),KH7="-"),NA(),KH7)</f>
        <v>32.4</v>
      </c>
      <c r="KD18" s="99">
        <f>IF(OR(NOT($KB$8),KI7="-"),NA(),KI7)</f>
        <v>42.4</v>
      </c>
      <c r="KE18" s="99">
        <f>IF(OR(NOT($KB$8),KJ7="-"),NA(),KJ7)</f>
        <v>45.4</v>
      </c>
      <c r="KF18" s="99">
        <f>IF(OR(NOT($KB$8),KK7="-"),NA(),KK7)</f>
        <v>44.2</v>
      </c>
      <c r="KG18" s="93"/>
      <c r="KH18" s="93"/>
      <c r="KI18" s="93"/>
      <c r="KJ18" s="93"/>
      <c r="KK18" s="98" t="s">
        <v>172</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172</v>
      </c>
      <c r="KW18" s="99">
        <f>IF(OR(NOT($KW$8),LB7="-"),NA(),LB7)</f>
        <v>15.4</v>
      </c>
      <c r="KX18" s="99">
        <f>IF(OR(NOT($KW$8),LC7="-"),NA(),LC7)</f>
        <v>15.1</v>
      </c>
      <c r="KY18" s="99">
        <f>IF(OR(NOT($KW$8),LD7="-"),NA(),LD7)</f>
        <v>15.5</v>
      </c>
      <c r="KZ18" s="99">
        <f>IF(OR(NOT($KW$8),LE7="-"),NA(),LE7)</f>
        <v>15.2</v>
      </c>
      <c r="LA18" s="99">
        <f>IF(OR(NOT($KW$8),LF7="-"),NA(),LF7)</f>
        <v>15.2</v>
      </c>
      <c r="LB18" s="93"/>
      <c r="LC18" s="93"/>
      <c r="LD18" s="93"/>
      <c r="LE18" s="93"/>
      <c r="LF18" s="98" t="s">
        <v>172</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172</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172</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172</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174</v>
      </c>
      <c r="C20" s="202"/>
      <c r="D20" s="93"/>
    </row>
    <row r="21" spans="1:374" x14ac:dyDescent="0.15">
      <c r="A21" s="90">
        <f t="shared" si="7"/>
        <v>7</v>
      </c>
      <c r="B21" s="202" t="s">
        <v>175</v>
      </c>
      <c r="C21" s="202"/>
      <c r="D21" s="93"/>
    </row>
    <row r="22" spans="1:374" x14ac:dyDescent="0.15">
      <c r="A22" s="90">
        <f t="shared" si="7"/>
        <v>8</v>
      </c>
      <c r="B22" s="202" t="s">
        <v>176</v>
      </c>
      <c r="C22" s="202"/>
      <c r="D22" s="93"/>
      <c r="E22" s="204" t="s">
        <v>177</v>
      </c>
      <c r="F22" s="205"/>
      <c r="G22" s="205"/>
      <c r="H22" s="205"/>
      <c r="I22" s="206"/>
    </row>
    <row r="23" spans="1:374" x14ac:dyDescent="0.15">
      <c r="A23" s="90">
        <f t="shared" si="7"/>
        <v>9</v>
      </c>
      <c r="B23" s="202" t="s">
        <v>178</v>
      </c>
      <c r="C23" s="202"/>
      <c r="D23" s="93"/>
      <c r="E23" s="207"/>
      <c r="F23" s="208"/>
      <c r="G23" s="208"/>
      <c r="H23" s="208"/>
      <c r="I23" s="209"/>
    </row>
    <row r="24" spans="1:374" x14ac:dyDescent="0.15">
      <c r="A24" s="90">
        <f t="shared" si="7"/>
        <v>10</v>
      </c>
      <c r="B24" s="202" t="s">
        <v>179</v>
      </c>
      <c r="C24" s="202"/>
      <c r="D24" s="93"/>
      <c r="E24" s="207"/>
      <c r="F24" s="208"/>
      <c r="G24" s="208"/>
      <c r="H24" s="208"/>
      <c r="I24" s="209"/>
    </row>
    <row r="25" spans="1:374" x14ac:dyDescent="0.15">
      <c r="A25" s="90">
        <f t="shared" si="7"/>
        <v>11</v>
      </c>
      <c r="B25" s="202" t="s">
        <v>180</v>
      </c>
      <c r="C25" s="202"/>
      <c r="D25" s="93"/>
      <c r="E25" s="207"/>
      <c r="F25" s="208"/>
      <c r="G25" s="208"/>
      <c r="H25" s="208"/>
      <c r="I25" s="209"/>
    </row>
    <row r="26" spans="1:374" x14ac:dyDescent="0.15">
      <c r="A26" s="90">
        <f t="shared" si="7"/>
        <v>12</v>
      </c>
      <c r="B26" s="202" t="s">
        <v>181</v>
      </c>
      <c r="C26" s="202"/>
      <c r="D26" s="93"/>
      <c r="E26" s="207"/>
      <c r="F26" s="208"/>
      <c r="G26" s="208"/>
      <c r="H26" s="208"/>
      <c r="I26" s="209"/>
    </row>
    <row r="27" spans="1:374" x14ac:dyDescent="0.15">
      <c r="A27" s="90">
        <f t="shared" si="7"/>
        <v>13</v>
      </c>
      <c r="B27" s="202" t="s">
        <v>182</v>
      </c>
      <c r="C27" s="202"/>
      <c r="D27" s="93"/>
      <c r="E27" s="207"/>
      <c r="F27" s="208"/>
      <c r="G27" s="208"/>
      <c r="H27" s="208"/>
      <c r="I27" s="209"/>
    </row>
    <row r="28" spans="1:374" x14ac:dyDescent="0.15">
      <c r="A28" s="90">
        <f t="shared" si="7"/>
        <v>14</v>
      </c>
      <c r="B28" s="202" t="s">
        <v>183</v>
      </c>
      <c r="C28" s="202"/>
      <c r="D28" s="93"/>
      <c r="E28" s="207"/>
      <c r="F28" s="208"/>
      <c r="G28" s="208"/>
      <c r="H28" s="208"/>
      <c r="I28" s="209"/>
    </row>
    <row r="29" spans="1:374" x14ac:dyDescent="0.15">
      <c r="A29" s="90">
        <f t="shared" si="7"/>
        <v>15</v>
      </c>
      <c r="B29" s="202" t="s">
        <v>184</v>
      </c>
      <c r="C29" s="202"/>
      <c r="D29" s="93"/>
      <c r="E29" s="207"/>
      <c r="F29" s="208"/>
      <c r="G29" s="208"/>
      <c r="H29" s="208"/>
      <c r="I29" s="209"/>
    </row>
    <row r="30" spans="1:374" x14ac:dyDescent="0.15">
      <c r="A30" s="90">
        <f t="shared" si="7"/>
        <v>16</v>
      </c>
      <c r="B30" s="202" t="s">
        <v>185</v>
      </c>
      <c r="C30" s="202"/>
      <c r="D30" s="93"/>
      <c r="E30" s="207"/>
      <c r="F30" s="208"/>
      <c r="G30" s="208"/>
      <c r="H30" s="208"/>
      <c r="I30" s="209"/>
    </row>
    <row r="31" spans="1:374" x14ac:dyDescent="0.15">
      <c r="A31" s="90">
        <f t="shared" si="7"/>
        <v>17</v>
      </c>
      <c r="B31" s="202" t="s">
        <v>186</v>
      </c>
      <c r="C31" s="202"/>
      <c r="D31" s="93"/>
      <c r="E31" s="207"/>
      <c r="F31" s="208"/>
      <c r="G31" s="208"/>
      <c r="H31" s="208"/>
      <c r="I31" s="209"/>
    </row>
    <row r="32" spans="1:374" x14ac:dyDescent="0.15">
      <c r="A32" s="90">
        <f t="shared" si="7"/>
        <v>18</v>
      </c>
      <c r="B32" s="202" t="s">
        <v>187</v>
      </c>
      <c r="C32" s="202"/>
      <c r="D32" s="93"/>
      <c r="E32" s="207"/>
      <c r="F32" s="208"/>
      <c r="G32" s="208"/>
      <c r="H32" s="208"/>
      <c r="I32" s="209"/>
    </row>
    <row r="33" spans="1:9" x14ac:dyDescent="0.15">
      <c r="A33" s="90">
        <f t="shared" si="7"/>
        <v>19</v>
      </c>
      <c r="B33" s="202" t="s">
        <v>188</v>
      </c>
      <c r="C33" s="202"/>
      <c r="D33" s="93"/>
      <c r="E33" s="207"/>
      <c r="F33" s="208"/>
      <c r="G33" s="208"/>
      <c r="H33" s="208"/>
      <c r="I33" s="209"/>
    </row>
    <row r="34" spans="1:9" x14ac:dyDescent="0.15">
      <c r="A34" s="90">
        <f t="shared" si="7"/>
        <v>20</v>
      </c>
      <c r="B34" s="202" t="s">
        <v>189</v>
      </c>
      <c r="C34" s="202"/>
      <c r="D34" s="93"/>
      <c r="E34" s="207"/>
      <c r="F34" s="208"/>
      <c r="G34" s="208"/>
      <c r="H34" s="208"/>
      <c r="I34" s="209"/>
    </row>
    <row r="35" spans="1:9" ht="25.5" customHeight="1" x14ac:dyDescent="0.15">
      <c r="E35" s="210"/>
      <c r="F35" s="211"/>
      <c r="G35" s="211"/>
      <c r="H35" s="211"/>
      <c r="I35" s="212"/>
    </row>
    <row r="36" spans="1:9" x14ac:dyDescent="0.15">
      <c r="A36" t="s">
        <v>190</v>
      </c>
      <c r="B36" t="s">
        <v>191</v>
      </c>
    </row>
    <row r="37" spans="1:9" x14ac:dyDescent="0.15">
      <c r="A37" t="s">
        <v>192</v>
      </c>
      <c r="B37" t="s">
        <v>193</v>
      </c>
    </row>
    <row r="38" spans="1:9" x14ac:dyDescent="0.15">
      <c r="A38" t="s">
        <v>194</v>
      </c>
      <c r="B38" t="s">
        <v>195</v>
      </c>
    </row>
    <row r="39" spans="1:9" x14ac:dyDescent="0.15">
      <c r="A39" t="s">
        <v>196</v>
      </c>
      <c r="B39" t="s">
        <v>197</v>
      </c>
    </row>
    <row r="40" spans="1:9" x14ac:dyDescent="0.15">
      <c r="A40" t="s">
        <v>198</v>
      </c>
      <c r="B40" t="s">
        <v>199</v>
      </c>
    </row>
    <row r="41" spans="1:9" x14ac:dyDescent="0.15">
      <c r="A41" t="s">
        <v>200</v>
      </c>
      <c r="B41" t="s">
        <v>201</v>
      </c>
    </row>
    <row r="42" spans="1:9" x14ac:dyDescent="0.15">
      <c r="A42" t="s">
        <v>202</v>
      </c>
      <c r="B42" t="s">
        <v>203</v>
      </c>
    </row>
    <row r="43" spans="1:9" x14ac:dyDescent="0.15">
      <c r="A43" t="s">
        <v>204</v>
      </c>
      <c r="B43" t="s">
        <v>205</v>
      </c>
    </row>
    <row r="44" spans="1:9" x14ac:dyDescent="0.15">
      <c r="A44" t="s">
        <v>206</v>
      </c>
      <c r="B44" t="s">
        <v>207</v>
      </c>
    </row>
    <row r="45" spans="1:9" x14ac:dyDescent="0.15">
      <c r="A45" t="s">
        <v>208</v>
      </c>
      <c r="B45" t="s">
        <v>209</v>
      </c>
    </row>
    <row r="46" spans="1:9" x14ac:dyDescent="0.15">
      <c r="A46" t="s">
        <v>210</v>
      </c>
      <c r="B46" t="s">
        <v>211</v>
      </c>
    </row>
    <row r="47" spans="1:9" x14ac:dyDescent="0.15">
      <c r="A47" t="s">
        <v>212</v>
      </c>
      <c r="B47" t="s">
        <v>213</v>
      </c>
    </row>
    <row r="48" spans="1:9" x14ac:dyDescent="0.15">
      <c r="A48" t="s">
        <v>214</v>
      </c>
      <c r="B48" t="s">
        <v>215</v>
      </c>
    </row>
    <row r="49" spans="1:2" x14ac:dyDescent="0.15">
      <c r="A49" t="s">
        <v>216</v>
      </c>
      <c r="B49" t="s">
        <v>217</v>
      </c>
    </row>
    <row r="50" spans="1:2" x14ac:dyDescent="0.15">
      <c r="A50" t="s">
        <v>218</v>
      </c>
      <c r="B50" t="s">
        <v>219</v>
      </c>
    </row>
    <row r="51" spans="1:2" x14ac:dyDescent="0.15">
      <c r="A51" t="s">
        <v>220</v>
      </c>
      <c r="B51" t="s">
        <v>221</v>
      </c>
    </row>
    <row r="52" spans="1:2" x14ac:dyDescent="0.15">
      <c r="A52" t="s">
        <v>222</v>
      </c>
      <c r="B52" t="s">
        <v>223</v>
      </c>
    </row>
    <row r="53" spans="1:2" x14ac:dyDescent="0.15">
      <c r="A53" t="s">
        <v>224</v>
      </c>
      <c r="B53" t="s">
        <v>225</v>
      </c>
    </row>
    <row r="54" spans="1:2" x14ac:dyDescent="0.15">
      <c r="A54" t="s">
        <v>226</v>
      </c>
      <c r="B54" t="s">
        <v>227</v>
      </c>
    </row>
    <row r="55" spans="1:2" x14ac:dyDescent="0.15">
      <c r="A55" t="s">
        <v>228</v>
      </c>
      <c r="B55" t="s">
        <v>229</v>
      </c>
    </row>
    <row r="56" spans="1:2" x14ac:dyDescent="0.15">
      <c r="A56" t="s">
        <v>230</v>
      </c>
      <c r="B56" t="s">
        <v>231</v>
      </c>
    </row>
    <row r="57" spans="1:2" x14ac:dyDescent="0.15">
      <c r="A57" t="s">
        <v>232</v>
      </c>
      <c r="B57" t="s">
        <v>233</v>
      </c>
    </row>
    <row r="58" spans="1:2" x14ac:dyDescent="0.15">
      <c r="A58" t="s">
        <v>234</v>
      </c>
      <c r="B58" t="s">
        <v>235</v>
      </c>
    </row>
    <row r="59" spans="1:2" x14ac:dyDescent="0.15">
      <c r="A59" t="s">
        <v>236</v>
      </c>
      <c r="B59" t="s">
        <v>237</v>
      </c>
    </row>
    <row r="60" spans="1:2" x14ac:dyDescent="0.15">
      <c r="A60" t="s">
        <v>238</v>
      </c>
      <c r="B60" t="s">
        <v>239</v>
      </c>
    </row>
    <row r="61" spans="1:2" x14ac:dyDescent="0.15">
      <c r="A61" t="s">
        <v>240</v>
      </c>
      <c r="B61" t="s">
        <v>241</v>
      </c>
    </row>
    <row r="62" spans="1:2" x14ac:dyDescent="0.15">
      <c r="A62" t="s">
        <v>242</v>
      </c>
      <c r="B62" t="s">
        <v>243</v>
      </c>
    </row>
    <row r="63" spans="1:2" x14ac:dyDescent="0.15">
      <c r="A63" t="s">
        <v>244</v>
      </c>
      <c r="B63" t="s">
        <v>245</v>
      </c>
    </row>
    <row r="64" spans="1:2"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2023-01-27T01:32:18Z</cp:lastPrinted>
  <dcterms:created xsi:type="dcterms:W3CDTF">2022-12-01T02:11:36Z</dcterms:created>
  <dcterms:modified xsi:type="dcterms:W3CDTF">2023-01-27T01:32:22Z</dcterms:modified>
  <cp:category>
  </cp:category>
</cp:coreProperties>
</file>