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ml.chartshape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110124\Box\【02_課所共有】06_01_福祉政策課\R04年度\04政策企画担当\33_リハセン\33_01_リハ全般\33_01_110_照会・回答（１～３月）\R50112_ 【126〆】公営企業に係る経営比較分析表（令和３年度決算）の分析等について（依頼）\R5.1.26財政課へ回答\"/>
    </mc:Choice>
  </mc:AlternateContent>
  <workbookProtection workbookAlgorithmName="SHA-512" workbookHashValue="EtCvON+Af6MUMJUNX9aXNj+l0fRByr+8ImLqe/mKUJerWbhVPJBICDxY3OJozkkTBXeR1IkMYfnHYulIV/wLIw==" workbookSaltValue="175yHBN776trXEnlc8VRCg==" workbookSpinCount="100000" lockStructure="1"/>
  <bookViews>
    <workbookView xWindow="0" yWindow="0" windowWidth="15360" windowHeight="7640" activeTab="0"/>
  </bookViews>
  <sheets>
    <sheet name="法適用_病院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<sst xmlns="http://schemas.openxmlformats.org/spreadsheetml/2006/main" count="415" uniqueCount="181">
  <si>
    <t>経営比較分析表（令和3年度決算）</t>
    <rPh sb="8" eb="10">
      <t>レイワ</t>
    </rPh>
    <rPh sb="11" eb="13">
      <t>ネンド</t>
    </rPh>
    <rPh sb="12" eb="13">
      <t>ド</t>
    </rPh>
    <rPh sb="13" eb="15">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</si>
  <si>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</si>
  <si>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</si>
  <si>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</si>
  <si>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</si>
  <si>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</si>
  <si>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</si>
  <si>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</si>
  <si>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</si>
  <si>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</si>
  <si>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</si>
  <si>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</si>
  <si>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</si>
  <si>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</si>
  <si>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</si>
  <si>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</si>
  <si>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</si>
  <si>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</si>
  <si>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</si>
  <si>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</si>
  <si>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</si>
  <si>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</si>
  <si>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</si>
  <si>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令和3年度全国平均</t>
    <rPh sb="0" eb="2">
      <t>レイワ</t>
    </rPh>
    <rPh sb="3" eb="5">
      <t>ネンド</t>
    </rPh>
    <phoneticPr fontId="4"/>
  </si>
  <si>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</si>
  <si>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</si>
  <si>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</si>
  <si>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不採算地区中核病院</t>
    <rPh sb="0" eb="3">
      <t>フサイサン</t>
    </rPh>
    <rPh sb="3" eb="5">
      <t>チク</t>
    </rPh>
    <rPh sb="5" eb="7">
      <t>チュウカク</t>
    </rPh>
    <rPh sb="7" eb="9">
      <t>ビョウイン</t>
    </rPh>
    <phoneticPr fontId="4"/>
  </si>
  <si>
    <t>看護配置</t>
    <rPh sb="0" eb="2">
      <t>カンゴ</t>
    </rPh>
    <rPh sb="2" eb="4">
      <t>ハイチ</t>
    </rPh>
    <phoneticPr fontId="4"/>
  </si>
  <si>
    <t>最大使用病床（一般）</t>
    <rPh sb="0" eb="2">
      <t>サイダイ</t>
    </rPh>
    <rPh sb="2" eb="4">
      <t>シヨウ</t>
    </rPh>
    <rPh sb="4" eb="6">
      <t>ビョウショウ</t>
    </rPh>
    <rPh sb="7" eb="9">
      <t>イッパン</t>
    </rPh>
    <phoneticPr fontId="4"/>
  </si>
  <si>
    <t>最大使用病床（療養）</t>
    <rPh sb="0" eb="2">
      <t>サイダイ</t>
    </rPh>
    <rPh sb="2" eb="4">
      <t>シヨウ</t>
    </rPh>
    <rPh sb="4" eb="6">
      <t>ビョウショウ</t>
    </rPh>
    <rPh sb="7" eb="9">
      <t>リョウヨウ</t>
    </rPh>
    <phoneticPr fontId="4"/>
  </si>
  <si>
    <t>最大使用病床（一般＋療養）</t>
    <rPh sb="0" eb="2">
      <t>サイダイ</t>
    </rPh>
    <rPh sb="2" eb="4">
      <t>シヨウ</t>
    </rPh>
    <rPh sb="4" eb="6">
      <t>ビョウショウ</t>
    </rPh>
    <rPh sb="7" eb="9">
      <t>イッパン</t>
    </rPh>
    <rPh sb="10" eb="12">
      <t>リョウヨウ</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</si>
  <si>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</si>
  <si>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</si>
  <si>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4"/>
  </si>
  <si>
    <t>1. 経営の健全性・効率性</t>
  </si>
  <si>
    <t>再編・ネットワーク化</t>
    <rPh sb="0" eb="2">
      <t>サイヘン</t>
    </rPh>
    <rPh sb="9" eb="10">
      <t>カ</t>
    </rPh>
    <phoneticPr fontId="4"/>
  </si>
  <si>
    <t>地方独立行政法人化</t>
    <rPh sb="0" eb="9">
      <t>チホウドクリツギョウセイホウジンカ</t>
    </rPh>
    <phoneticPr fontId="4"/>
  </si>
  <si>
    <t>指定管理者制度導入</t>
    <rPh sb="0" eb="7">
      <t>シテイカンリシャセイド</t>
    </rPh>
    <rPh sb="7" eb="9">
      <t>ドウニュウ</t>
    </rPh>
    <phoneticPr fontId="4"/>
  </si>
  <si>
    <t>-</t>
  </si>
  <si>
    <t>年度</t>
    <rPh sb="0" eb="2">
      <t>ネンド</t>
    </rPh>
    <phoneticPr fontId="4"/>
  </si>
  <si>
    <t>-</t>
  </si>
  <si>
    <t>平成元</t>
  </si>
  <si>
    <t>Ⅰ 地域において担っている役割</t>
    <rPh sb="2" eb="4">
      <t>チイキ</t>
    </rPh>
    <rPh sb="8" eb="9">
      <t>ニナ</t>
    </rPh>
    <rPh sb="13" eb="15">
      <t>ヤクワリ</t>
    </rPh>
    <phoneticPr fontId="4"/>
  </si>
  <si>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</si>
  <si>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</si>
  <si>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</si>
  <si>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</si>
  <si>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</si>
  <si>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</si>
  <si>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</si>
  <si>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</si>
  <si>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</si>
  <si>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</si>
  <si>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</si>
  <si>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</si>
  <si>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</si>
  <si>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4"/>
  </si>
  <si>
    <t>平成15</t>
  </si>
  <si>
    <t>平均値</t>
    <rPh sb="0" eb="2">
      <t>ヘイキン</t>
    </rPh>
    <rPh sb="2" eb="3">
      <t>チ</t>
    </rPh>
    <phoneticPr fontId="4"/>
  </si>
  <si>
    <t>平成16</t>
  </si>
  <si>
    <t>Ⅱ 分析欄</t>
    <rPh sb="2" eb="4">
      <t>ブンセキ</t>
    </rPh>
    <rPh sb="4" eb="5">
      <t>ラン</t>
    </rPh>
    <phoneticPr fontId="4"/>
  </si>
  <si>
    <t>平成17</t>
  </si>
  <si>
    <t>平成18</t>
  </si>
  <si>
    <t>1. 経営の健全性・効率性について</t>
    <rPh sb="3" eb="5">
      <t>ケイエイ</t>
    </rPh>
    <rPh sb="6" eb="9">
      <t>ケンゼンセイ</t>
    </rPh>
    <rPh sb="10" eb="13">
      <t>コウリツセイ</t>
    </rPh>
    <phoneticPr fontId="4"/>
  </si>
  <si>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</si>
  <si>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</si>
  <si>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</si>
  <si>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</si>
  <si>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</si>
  <si>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</si>
  <si>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</si>
  <si>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</si>
  <si>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</si>
  <si>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</si>
  <si>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</si>
  <si>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</si>
  <si>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</si>
  <si>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</si>
  <si>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</si>
  <si>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</si>
  <si>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</si>
  <si>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</si>
  <si>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令和5</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</si>
  <si>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</si>
  <si>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</si>
  <si>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</si>
  <si>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</si>
  <si>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</si>
  <si>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</si>
  <si>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</si>
  <si>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</si>
  <si>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</si>
  <si>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</si>
  <si>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</si>
  <si>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</si>
  <si>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</si>
  <si>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</si>
  <si>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</si>
  <si>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</si>
  <si>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</si>
  <si>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</si>
  <si>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</si>
  <si>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</si>
  <si>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</si>
  <si>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</si>
  <si>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</si>
  <si>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</si>
  <si>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</si>
  <si>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</si>
  <si>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</si>
  <si>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</si>
  <si>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</si>
  <si>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</si>
  <si>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</si>
  <si>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</si>
  <si>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</si>
  <si>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</si>
  <si>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</si>
  <si>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</si>
  <si>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</si>
  <si>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</si>
  <si>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</si>
  <si>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</si>
  <si>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</si>
  <si>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</si>
  <si>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</si>
  <si>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</si>
  <si>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</si>
  <si>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</si>
  <si>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</si>
  <si>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</si>
  <si>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不採算地区中核病院</t>
  </si>
  <si>
    <t>看護配置</t>
  </si>
  <si>
    <t>許可病床（一般）</t>
  </si>
  <si>
    <t>許可病床（療養）</t>
  </si>
  <si>
    <t>許可病床（結核）</t>
  </si>
  <si>
    <t>許可病床（精神）</t>
  </si>
  <si>
    <t>許可病床（感染症）</t>
  </si>
  <si>
    <t>許可病床（合計）</t>
  </si>
  <si>
    <t>最大使用病床（一般）</t>
  </si>
  <si>
    <t>最大使用病床（療養）</t>
  </si>
  <si>
    <t>最大使用病床（一般＋療養）</t>
  </si>
  <si>
    <t>当該値(N-4)</t>
  </si>
  <si>
    <t>当該値(N-3)</t>
  </si>
  <si>
    <t>当該値(N-2)</t>
  </si>
  <si>
    <t>当該値(N-1)</t>
  </si>
  <si>
    <t>当該値(N)</t>
  </si>
  <si>
    <t>平均値(N-4)</t>
  </si>
  <si>
    <t>平均値(N-3)</t>
  </si>
  <si>
    <t>平均値(N-2)</t>
  </si>
  <si>
    <t>平均値(N-1)</t>
  </si>
  <si>
    <t>平均値(N)</t>
  </si>
  <si>
    <t>全国平均</t>
  </si>
  <si>
    <t>当該値(N-3)</t>
  </si>
  <si>
    <t>当該値(N-4)</t>
  </si>
  <si>
    <t>当該値(N)</t>
  </si>
  <si>
    <t>当該値(N-2)</t>
  </si>
  <si>
    <t>当該値(N-1)</t>
  </si>
  <si>
    <t>全国平均</t>
    <rPh sb="0" eb="2">
      <t>ゼンコク</t>
    </rPh>
    <rPh sb="2" eb="4">
      <t>ヘイキン</t>
    </rPh>
    <phoneticPr fontId="4"/>
  </si>
  <si>
    <t>グラフ参照用</t>
    <rPh sb="3" eb="6">
      <t>サンショウヨウ</t>
    </rPh>
    <phoneticPr fontId="4"/>
  </si>
  <si>
    <t>表参照用</t>
    <rPh sb="0" eb="1">
      <t>ヒョウ</t>
    </rPh>
    <rPh sb="1" eb="4">
      <t>サンショウヨウ</t>
    </rPh>
    <phoneticPr fontId="4"/>
  </si>
  <si>
    <t>埼玉県</t>
  </si>
  <si>
    <t>総合リハビリテーションセンター</t>
  </si>
  <si>
    <t>当然財務</t>
  </si>
  <si>
    <t>病院事業</t>
  </si>
  <si>
    <t>一般病院</t>
  </si>
  <si>
    <t>100床以上～200床未満</t>
  </si>
  <si>
    <t>非設置</t>
  </si>
  <si>
    <t>直営</t>
  </si>
  <si>
    <t>非該当</t>
  </si>
  <si>
    <t>１０：１</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</si>
  <si>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</si>
  <si>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</si>
  <si>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</si>
  <si>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</si>
  <si>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</si>
  <si>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埼玉県総合リハビリテーションセンター病院部門では、脳血管障害や脊髄損傷、脳神経内科疾患（難病）等の重度の障害者に対する高度なリハビリテーション医療や障害者の歯科診療など、民間医療機関では対応が困難な政策的医療を提供している。
　埼玉県難病医療協力機関及び埼玉県立障害者歯科診療所の指定を受けている。</t>
    <rPh sb="1" eb="4">
      <t>サイタマケン</t>
    </rPh>
    <rPh sb="4" eb="6">
      <t>ソウゴウ</t>
    </rPh>
    <rPh sb="19" eb="23">
      <t>ビョウインブモン</t>
    </rPh>
    <rPh sb="26" eb="31">
      <t>ノウケッカンショウガイ</t>
    </rPh>
    <rPh sb="32" eb="36">
      <t>セキズイソンショウ</t>
    </rPh>
    <rPh sb="37" eb="40">
      <t>ノウシンケイ</t>
    </rPh>
    <rPh sb="40" eb="42">
      <t>ナイカ</t>
    </rPh>
    <rPh sb="42" eb="44">
      <t>シッカン</t>
    </rPh>
    <rPh sb="45" eb="47">
      <t>ナンビョウ</t>
    </rPh>
    <rPh sb="48" eb="49">
      <t>トウ</t>
    </rPh>
    <rPh sb="50" eb="52">
      <t>ジュウド</t>
    </rPh>
    <rPh sb="53" eb="56">
      <t>ショウガイシャ</t>
    </rPh>
    <rPh sb="57" eb="58">
      <t>タイ</t>
    </rPh>
    <rPh sb="60" eb="62">
      <t>コウド</t>
    </rPh>
    <rPh sb="72" eb="74">
      <t>イリョウ</t>
    </rPh>
    <rPh sb="75" eb="78">
      <t>ショウガイシャ</t>
    </rPh>
    <rPh sb="79" eb="83">
      <t>シカシンリョウ</t>
    </rPh>
    <rPh sb="115" eb="118">
      <t>サイタマケン</t>
    </rPh>
    <rPh sb="118" eb="120">
      <t>ナンビョウ</t>
    </rPh>
    <rPh sb="120" eb="124">
      <t>イリョウキョウリョク</t>
    </rPh>
    <rPh sb="124" eb="126">
      <t>キカン</t>
    </rPh>
    <rPh sb="126" eb="127">
      <t>オヨ</t>
    </rPh>
    <rPh sb="128" eb="132">
      <t>サイタマケンリツ</t>
    </rPh>
    <rPh sb="132" eb="135">
      <t>ショウガイシャ</t>
    </rPh>
    <rPh sb="135" eb="140">
      <t>シカシンリョウジョ</t>
    </rPh>
    <rPh sb="141" eb="143">
      <t>シテイ</t>
    </rPh>
    <rPh sb="144" eb="145">
      <t>ウ</t>
    </rPh>
    <phoneticPr fontId="4"/>
  </si>
  <si>
    <t>②地方公営企業会計導入時に器械備品を再評価したため、減価償却率は低い。
③建築年数の経過及び地方公営企業会計導入時の資産の再評価により、1床当たりの有形固定資産は低い。</t>
    <rPh sb="1" eb="3">
      <t>チホウ</t>
    </rPh>
    <rPh sb="3" eb="5">
      <t>コウエイ</t>
    </rPh>
    <rPh sb="5" eb="7">
      <t>キギョウ</t>
    </rPh>
    <rPh sb="7" eb="9">
      <t>カイケイ</t>
    </rPh>
    <rPh sb="9" eb="11">
      <t>ドウニュウ</t>
    </rPh>
    <rPh sb="11" eb="12">
      <t>ジ</t>
    </rPh>
    <rPh sb="13" eb="15">
      <t>キカイ</t>
    </rPh>
    <rPh sb="15" eb="17">
      <t>ビヒン</t>
    </rPh>
    <rPh sb="18" eb="19">
      <t>サイ</t>
    </rPh>
    <rPh sb="19" eb="21">
      <t>ヒョウカ</t>
    </rPh>
    <rPh sb="26" eb="28">
      <t>ゲンカ</t>
    </rPh>
    <rPh sb="28" eb="30">
      <t>ショウキャク</t>
    </rPh>
    <rPh sb="30" eb="31">
      <t>リツ</t>
    </rPh>
    <rPh sb="32" eb="33">
      <t>ヒク</t>
    </rPh>
    <rPh sb="37" eb="39">
      <t>ケンチク</t>
    </rPh>
    <rPh sb="39" eb="41">
      <t>ネンスウ</t>
    </rPh>
    <rPh sb="42" eb="44">
      <t>ケイカ</t>
    </rPh>
    <rPh sb="44" eb="45">
      <t>オヨ</t>
    </rPh>
    <rPh sb="46" eb="48">
      <t>チホウ</t>
    </rPh>
    <rPh sb="48" eb="50">
      <t>コウエイ</t>
    </rPh>
    <rPh sb="50" eb="52">
      <t>キギョウ</t>
    </rPh>
    <rPh sb="52" eb="54">
      <t>カイケイ</t>
    </rPh>
    <rPh sb="54" eb="56">
      <t>ドウニュウ</t>
    </rPh>
    <rPh sb="56" eb="57">
      <t>ジ</t>
    </rPh>
    <rPh sb="58" eb="60">
      <t>シサン</t>
    </rPh>
    <rPh sb="61" eb="62">
      <t>サイ</t>
    </rPh>
    <rPh sb="62" eb="64">
      <t>ヒョウカ</t>
    </rPh>
    <rPh sb="69" eb="70">
      <t>ショウ</t>
    </rPh>
    <rPh sb="70" eb="71">
      <t>ア</t>
    </rPh>
    <rPh sb="74" eb="76">
      <t>ユウケイ</t>
    </rPh>
    <rPh sb="76" eb="78">
      <t>コテイ</t>
    </rPh>
    <rPh sb="78" eb="80">
      <t>シサン</t>
    </rPh>
    <rPh sb="81" eb="82">
      <t>ヒク</t>
    </rPh>
    <phoneticPr fontId="4"/>
  </si>
  <si>
    <t>令和３年度から地方公営企業会計を導入したため、過年度と比較可能な指標のみ分析を行っている。
②新型コロナウイルス感染症専用病棟設置により通常の入院患者数が減少したことから、人件費などの医業費用に見合う十分な医業収益が確保できていない。
④病床利用率は、近年上昇傾向であったが、新型コロナウイルス感染症専用病棟設置により通常の入院患者数が減少したことから、大幅に低下している。
⑤入院患者1人1日当たり収益は、リハビリ提供単位の増加や新型コロナに係る診療報酬上の臨時的な取扱いにより、増収している。
⑥外来患者1人1日当たり収益は、院外処方への切替えにより、減収している。
⑦職員給与費対医業収益比率は、通常の入院患者数の減少に伴う医業収益の減収により、高い水準となっている。
⑧材料費対医療収益比率は、院外処方への切替えによる医薬品費の減により、低下している。</t>
  </si>
  <si>
    <t>　総合リハビリテーションセンター病院部門では、従来重点的に実施してきた整形外科手術に対応できる民間医療機関が増加しているなどの医療環境の変化を踏まえ、民間医療機関では対応が困難な政策的医療を提供している。
　また、休日のリハビリ提供強化や積極的な集患活動・広報活動などの営業努力が実り、患者数・収益とも増加している。
　引き続き、こうした経営改善に取り組みながら、望ましい経営形態の検討についても進めていく必要がある。</t>
    <rPh sb="1" eb="3">
      <t>ソウゴウ</t>
    </rPh>
    <rPh sb="16" eb="20">
      <t>ビョウインブモン</t>
    </rPh>
    <rPh sb="23" eb="25">
      <t>ジュウライ</t>
    </rPh>
    <rPh sb="25" eb="28">
      <t>ジュウテンテキ</t>
    </rPh>
    <rPh sb="29" eb="31">
      <t>ジッシ</t>
    </rPh>
    <rPh sb="35" eb="39">
      <t>セイケイゲカ</t>
    </rPh>
    <rPh sb="39" eb="41">
      <t>シュジュツ</t>
    </rPh>
    <rPh sb="42" eb="44">
      <t>タイオウ</t>
    </rPh>
    <rPh sb="54" eb="56">
      <t>ゾウカ</t>
    </rPh>
    <rPh sb="63" eb="67">
      <t>イリョウカンキョウ</t>
    </rPh>
    <rPh sb="68" eb="70">
      <t>ヘンカ</t>
    </rPh>
    <rPh sb="71" eb="72">
      <t>フ</t>
    </rPh>
    <rPh sb="75" eb="77">
      <t>ミンカン</t>
    </rPh>
    <rPh sb="77" eb="81">
      <t>イリョウキカン</t>
    </rPh>
    <rPh sb="83" eb="85">
      <t>タイオウ</t>
    </rPh>
    <rPh sb="86" eb="88">
      <t>コンナン</t>
    </rPh>
    <rPh sb="89" eb="94">
      <t>セイサクテキイリョウ</t>
    </rPh>
    <rPh sb="95" eb="97">
      <t>テイキョウ</t>
    </rPh>
    <rPh sb="107" eb="109">
      <t>キュウジツ</t>
    </rPh>
    <rPh sb="114" eb="116">
      <t>テイキョウ</t>
    </rPh>
    <rPh sb="116" eb="118">
      <t>キョウカ</t>
    </rPh>
    <rPh sb="119" eb="122">
      <t>セッキョクテキ</t>
    </rPh>
    <rPh sb="123" eb="125">
      <t>シュウカン</t>
    </rPh>
    <rPh sb="125" eb="127">
      <t>カツドウ</t>
    </rPh>
    <rPh sb="128" eb="130">
      <t>コウホウ</t>
    </rPh>
    <rPh sb="130" eb="132">
      <t>カツドウ</t>
    </rPh>
    <rPh sb="135" eb="139">
      <t>エイギョウドリョク</t>
    </rPh>
    <rPh sb="140" eb="141">
      <t>ミノ</t>
    </rPh>
    <rPh sb="143" eb="146">
      <t>カンジャスウ</t>
    </rPh>
    <rPh sb="147" eb="149">
      <t>シュウエキ</t>
    </rPh>
    <rPh sb="151" eb="153">
      <t>ゾウカ</t>
    </rPh>
    <rPh sb="160" eb="161">
      <t>ヒ</t>
    </rPh>
    <rPh sb="162" eb="163">
      <t>ツヅ</t>
    </rPh>
    <rPh sb="169" eb="173">
      <t>ケイエイカイゼン</t>
    </rPh>
    <rPh sb="174" eb="175">
      <t>ト</t>
    </rPh>
    <rPh sb="176" eb="177">
      <t>ク</t>
    </rPh>
    <rPh sb="186" eb="190">
      <t>ケイエイケイタイ</t>
    </rPh>
    <rPh sb="191" eb="193">
      <t>ケントウ</t>
    </rPh>
    <rPh sb="198" eb="199">
      <t>スス</t>
    </rPh>
    <rPh sb="203" eb="2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</si>
</sst>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8"/>
      <name val="ＭＳ ゴシック"/>
      <family val="3"/>
      <charset val="128"/>
    </font>
    <font>
      <sz val="10"/>
      <name val="ＭＳ ゴシック"/>
      <family val="3"/>
      <charset val="128"/>
    </font>
    <font>
      <sz val="11"/>
      <name val="ＭＳ ゴシック"/>
      <family val="3"/>
      <charset val="128"/>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20">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border>
    <border>
      <left style="thin">
        <color auto="1"/>
      </left>
      <right style="thin">
        <color auto="1"/>
      </right>
      <top/>
      <bottom style="thin">
        <color auto="1"/>
      </bottom>
    </border>
    <border>
      <left style="thin">
        <color rgb="FFA6A6A6"/>
      </left>
      <right style="thin">
        <color rgb="FFA6A6A6"/>
      </right>
      <top style="thin">
        <color rgb="FFA6A6A6"/>
      </top>
      <bottom style="thin">
        <color rgb="FFA6A6A6"/>
      </bottom>
    </border>
    <border>
      <left style="thin">
        <color rgb="FFA6A6A6"/>
      </left>
      <right/>
      <top style="thin">
        <color rgb="FFA6A6A6"/>
      </top>
      <bottom style="thin">
        <color rgb="FFA6A6A6"/>
      </bottom>
    </border>
    <border>
      <left/>
      <right/>
      <top style="thin">
        <color rgb="FFA6A6A6"/>
      </top>
      <bottom style="thin">
        <color rgb="FFA6A6A6"/>
      </bottom>
    </border>
    <border>
      <left/>
      <right style="thin">
        <color rgb="FFA6A6A6"/>
      </right>
      <top style="thin">
        <color rgb="FFA6A6A6"/>
      </top>
      <bottom style="thin">
        <color rgb="FFA6A6A6"/>
      </bottom>
    </border>
  </borders>
  <cellStyleXfs count="23">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xf numFmtId="0" fontId="0" fillId="0" borderId="0">
      <alignment vertical="center"/>
      <protection/>
    </xf>
    <xf numFmtId="38" fontId="17" fillId="0" borderId="0" applyFont="0" applyFill="0" applyBorder="0" applyAlignment="0" applyProtection="0"/>
  </cellStyleXfs>
  <cellXfs count="173">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49" fontId="3" fillId="0" borderId="0" xfId="0" applyNumberFormat="1" applyFont="1" applyBorder="1" applyAlignment="1" applyProtection="1">
      <alignment vertical="top"/>
      <protection hidden="1"/>
    </xf>
    <xf numFmtId="0" fontId="5" fillId="0" borderId="0" xfId="0" applyFont="1" applyBorder="1" applyAlignment="1">
      <alignment vertical="center"/>
    </xf>
    <xf numFmtId="0" fontId="10" fillId="0" borderId="0" xfId="0" applyFont="1" applyBorder="1" applyAlignment="1">
      <alignment vertical="top" wrapText="1"/>
    </xf>
    <xf numFmtId="0" fontId="7" fillId="0" borderId="0" xfId="0" applyFont="1" applyBorder="1" applyAlignment="1">
      <alignment shrinkToFit="1"/>
    </xf>
    <xf numFmtId="20" fontId="5" fillId="0" borderId="0" xfId="0" applyNumberFormat="1"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5" fillId="0" borderId="4" xfId="0" applyFont="1" applyBorder="1" applyAlignment="1">
      <alignment vertical="center"/>
    </xf>
    <xf numFmtId="0" fontId="3" fillId="0" borderId="0" xfId="0" applyFont="1" applyBorder="1" applyAlignment="1">
      <alignment vertical="center"/>
    </xf>
    <xf numFmtId="0" fontId="5" fillId="0" borderId="5"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shrinkToFit="1"/>
    </xf>
    <xf numFmtId="0" fontId="13" fillId="0" borderId="0" xfId="0" applyFont="1" applyBorder="1" applyAlignment="1">
      <alignment horizontal="center" vertical="center"/>
    </xf>
    <xf numFmtId="0" fontId="10" fillId="0" borderId="0"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38" fontId="7" fillId="0" borderId="0" xfId="20" applyNumberFormat="1" applyFont="1" applyBorder="1" applyAlignment="1">
      <alignment vertical="center"/>
    </xf>
    <xf numFmtId="0" fontId="0" fillId="0" borderId="0" xfId="0" applyBorder="1" applyAlignment="1">
      <alignment vertical="center"/>
    </xf>
    <xf numFmtId="180" fontId="10"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7" fillId="0" borderId="0" xfId="20"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pplyAlignment="1">
      <alignment vertical="center"/>
    </xf>
    <xf numFmtId="0" fontId="2" fillId="0" borderId="0" xfId="0" applyFont="1" applyAlignment="1" applyProtection="1">
      <alignment vertical="center"/>
      <protection hidden="1"/>
    </xf>
    <xf numFmtId="0" fontId="16" fillId="0" borderId="0" xfId="0" applyFont="1" applyAlignment="1">
      <alignment vertical="center"/>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wrapText="1"/>
    </xf>
    <xf numFmtId="0" fontId="0" fillId="2" borderId="0" xfId="0" applyFill="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15"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6" fontId="0" fillId="3" borderId="9" xfId="0" applyNumberFormat="1" applyFill="1" applyBorder="1" applyAlignment="1">
      <alignment vertical="center" shrinkToFit="1"/>
    </xf>
    <xf numFmtId="178" fontId="0" fillId="3" borderId="9" xfId="22" applyNumberFormat="1" applyFont="1" applyFill="1" applyBorder="1" applyAlignment="1">
      <alignment vertical="center" shrinkToFit="1"/>
    </xf>
    <xf numFmtId="179" fontId="0" fillId="3" borderId="9" xfId="22"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6" fontId="0" fillId="0" borderId="9" xfId="0" applyNumberFormat="1" applyBorder="1" applyAlignment="1">
      <alignment vertical="center" shrinkToFit="1"/>
    </xf>
    <xf numFmtId="49" fontId="0" fillId="0" borderId="9" xfId="0" applyNumberFormat="1" applyBorder="1" applyAlignment="1">
      <alignment vertical="center" shrinkToFit="1"/>
    </xf>
    <xf numFmtId="178" fontId="0" fillId="0" borderId="9" xfId="20" applyNumberFormat="1" applyFont="1" applyBorder="1" applyAlignment="1">
      <alignment vertical="center" shrinkToFit="1"/>
    </xf>
    <xf numFmtId="179" fontId="0" fillId="0" borderId="9" xfId="20" applyNumberFormat="1" applyFont="1" applyBorder="1" applyAlignment="1">
      <alignment vertical="center" shrinkToFit="1"/>
    </xf>
    <xf numFmtId="0" fontId="0" fillId="0" borderId="0" xfId="0" applyFill="1" applyAlignment="1">
      <alignment vertical="center"/>
    </xf>
    <xf numFmtId="182" fontId="0" fillId="0" borderId="0" xfId="0" applyNumberFormat="1" applyFill="1" applyAlignment="1">
      <alignment vertical="center"/>
    </xf>
    <xf numFmtId="183" fontId="0" fillId="0" borderId="0" xfId="20" applyNumberFormat="1" applyFont="1" applyFill="1" applyBorder="1" applyAlignment="1">
      <alignment vertical="center" shrinkToFit="1"/>
    </xf>
    <xf numFmtId="182" fontId="0" fillId="0" borderId="0" xfId="0" applyNumberFormat="1" applyFill="1" applyBorder="1" applyAlignment="1">
      <alignment vertical="center"/>
    </xf>
    <xf numFmtId="0" fontId="0" fillId="4" borderId="9" xfId="0" applyFill="1" applyBorder="1" applyAlignment="1">
      <alignment vertical="center"/>
    </xf>
    <xf numFmtId="177" fontId="0" fillId="0" borderId="9" xfId="0" applyNumberFormat="1" applyBorder="1" applyAlignment="1">
      <alignment vertical="center"/>
    </xf>
    <xf numFmtId="179" fontId="10" fillId="0" borderId="16" xfId="0" applyNumberFormat="1" applyFont="1" applyBorder="1" applyAlignment="1" applyProtection="1">
      <alignment horizontal="center" vertical="center" shrinkToFit="1"/>
      <protection hidden="1"/>
    </xf>
    <xf numFmtId="0" fontId="0" fillId="0" borderId="2" xfId="0" applyBorder="1" applyAlignment="1">
      <alignment vertical="center"/>
    </xf>
    <xf numFmtId="178" fontId="10" fillId="0" borderId="16" xfId="0" applyNumberFormat="1" applyFont="1" applyBorder="1" applyAlignment="1" applyProtection="1">
      <alignment horizontal="center" vertical="center" shrinkToFit="1"/>
      <protection hidden="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177" fontId="10" fillId="0" borderId="16" xfId="0" applyNumberFormat="1" applyFont="1" applyBorder="1" applyAlignment="1" applyProtection="1">
      <alignment horizontal="center" vertical="center" shrinkToFit="1"/>
      <protection hidden="1"/>
    </xf>
    <xf numFmtId="178" fontId="10" fillId="0" borderId="17" xfId="0" applyNumberFormat="1" applyFont="1" applyBorder="1" applyAlignment="1" applyProtection="1">
      <alignment horizontal="center" vertical="center" shrinkToFit="1"/>
      <protection hidden="1"/>
    </xf>
    <xf numFmtId="178" fontId="10" fillId="0" borderId="18" xfId="0" applyNumberFormat="1" applyFont="1" applyBorder="1" applyAlignment="1" applyProtection="1">
      <alignment horizontal="center" vertical="center" shrinkToFit="1"/>
      <protection hidden="1"/>
    </xf>
    <xf numFmtId="178" fontId="10" fillId="0" borderId="19" xfId="0" applyNumberFormat="1" applyFont="1" applyBorder="1" applyAlignment="1" applyProtection="1">
      <alignment horizontal="center" vertical="center" shrinkToFit="1"/>
      <protection hidden="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5" xfId="0" applyFont="1" applyBorder="1" applyAlignment="1">
      <alignment horizontal="left" vertical="center" shrinkToFit="1"/>
    </xf>
    <xf numFmtId="0" fontId="10" fillId="0" borderId="16" xfId="0" applyFont="1" applyBorder="1" applyAlignment="1">
      <alignment horizontal="center" vertical="center" shrinkToFit="1"/>
    </xf>
    <xf numFmtId="179" fontId="10" fillId="0" borderId="17" xfId="0" applyNumberFormat="1" applyFont="1" applyBorder="1" applyAlignment="1" applyProtection="1">
      <alignment horizontal="center" vertical="center" shrinkToFit="1"/>
      <protection hidden="1"/>
    </xf>
    <xf numFmtId="179" fontId="10" fillId="0" borderId="18" xfId="0" applyNumberFormat="1" applyFont="1" applyBorder="1" applyAlignment="1" applyProtection="1">
      <alignment horizontal="center" vertical="center" shrinkToFit="1"/>
      <protection hidden="1"/>
    </xf>
    <xf numFmtId="179" fontId="10" fillId="0" borderId="19" xfId="0" applyNumberFormat="1" applyFont="1" applyBorder="1" applyAlignment="1" applyProtection="1">
      <alignment horizontal="center" vertical="center" shrinkToFit="1"/>
      <protection hidden="1"/>
    </xf>
    <xf numFmtId="177" fontId="10" fillId="0" borderId="17" xfId="0" applyNumberFormat="1" applyFont="1" applyBorder="1" applyAlignment="1" applyProtection="1">
      <alignment horizontal="center" vertical="center" shrinkToFit="1"/>
      <protection hidden="1"/>
    </xf>
    <xf numFmtId="177" fontId="10" fillId="0" borderId="18" xfId="0" applyNumberFormat="1" applyFont="1" applyBorder="1" applyAlignment="1" applyProtection="1">
      <alignment horizontal="center" vertical="center" shrinkToFit="1"/>
      <protection hidden="1"/>
    </xf>
    <xf numFmtId="177" fontId="10" fillId="0" borderId="19" xfId="0" applyNumberFormat="1" applyFont="1" applyBorder="1" applyAlignment="1" applyProtection="1">
      <alignment horizontal="center" vertical="center" shrinkToFit="1"/>
      <protection hidden="1"/>
    </xf>
    <xf numFmtId="0" fontId="7" fillId="0" borderId="0" xfId="0" applyFont="1" applyBorder="1" applyAlignment="1">
      <alignment horizontal="left" shrinkToFit="1"/>
    </xf>
    <xf numFmtId="0" fontId="7" fillId="0" borderId="7" xfId="0" applyFont="1" applyBorder="1" applyAlignment="1">
      <alignment horizontal="left" shrinkToFit="1"/>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11" fillId="0" borderId="1" xfId="21" applyFont="1" applyBorder="1" applyAlignment="1" applyProtection="1">
      <alignment horizontal="center" vertical="center" shrinkToFit="1"/>
      <protection locked="0"/>
    </xf>
    <xf numFmtId="0" fontId="11" fillId="0" borderId="2" xfId="21" applyFont="1" applyBorder="1" applyAlignment="1" applyProtection="1">
      <alignment horizontal="center" vertical="center" shrinkToFit="1"/>
      <protection locked="0"/>
    </xf>
    <xf numFmtId="0" fontId="11" fillId="0" borderId="6" xfId="21" applyFont="1" applyBorder="1" applyAlignment="1" applyProtection="1">
      <alignment horizontal="center" vertical="center" shrinkToFit="1"/>
      <protection locked="0"/>
    </xf>
    <xf numFmtId="0" fontId="11" fillId="0" borderId="7" xfId="21" applyFont="1" applyBorder="1" applyAlignment="1" applyProtection="1">
      <alignment horizontal="center" vertical="center" shrinkToFit="1"/>
      <protection locked="0"/>
    </xf>
    <xf numFmtId="0" fontId="11" fillId="0" borderId="2" xfId="21" applyFont="1" applyBorder="1" applyAlignment="1">
      <alignment horizontal="center" vertical="center" shrinkToFit="1"/>
      <protection/>
    </xf>
    <xf numFmtId="0" fontId="11" fillId="0" borderId="3" xfId="21" applyFont="1" applyBorder="1" applyAlignment="1">
      <alignment horizontal="center" vertical="center" shrinkToFit="1"/>
      <protection/>
    </xf>
    <xf numFmtId="0" fontId="11" fillId="0" borderId="7" xfId="21" applyFont="1" applyBorder="1" applyAlignment="1">
      <alignment horizontal="center" vertical="center" shrinkToFit="1"/>
      <protection/>
    </xf>
    <xf numFmtId="0" fontId="11" fillId="0" borderId="8" xfId="21" applyFont="1" applyBorder="1" applyAlignment="1">
      <alignment horizontal="center" vertical="center" shrinkToFit="1"/>
      <protection/>
    </xf>
    <xf numFmtId="176" fontId="5" fillId="0" borderId="11" xfId="0" applyNumberFormat="1" applyFont="1" applyBorder="1" applyAlignment="1" applyProtection="1">
      <alignment horizontal="center" vertical="center" shrinkToFit="1"/>
      <protection hidden="1"/>
    </xf>
    <xf numFmtId="176" fontId="5" fillId="0" borderId="12"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7" fillId="0" borderId="0" xfId="0" applyFont="1" applyAlignment="1">
      <alignment horizontal="left" shrinkToFit="1"/>
    </xf>
    <xf numFmtId="0" fontId="3" fillId="5"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5" fillId="0" borderId="11" xfId="0" applyNumberFormat="1" applyFont="1" applyBorder="1" applyAlignment="1" applyProtection="1">
      <alignment horizontal="center" vertical="center" shrinkToFit="1"/>
      <protection hidden="1"/>
    </xf>
    <xf numFmtId="0" fontId="5" fillId="0" borderId="12"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Alignment="1">
      <alignment horizontal="center" vertical="center"/>
    </xf>
    <xf numFmtId="0" fontId="3" fillId="0" borderId="7" xfId="0" applyNumberFormat="1" applyFont="1" applyBorder="1" applyAlignment="1" applyProtection="1">
      <alignment horizontal="left" vertical="center"/>
      <protection hidden="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horizontal="center" vertical="center" wrapText="1"/>
    </xf>
    <xf numFmtId="0" fontId="0" fillId="3" borderId="11" xfId="0" applyNumberFormat="1" applyFill="1" applyBorder="1" applyAlignment="1">
      <alignment horizontal="left" vertical="center" shrinkToFit="1"/>
    </xf>
    <xf numFmtId="0" fontId="0" fillId="3" borderId="12" xfId="0" applyNumberFormat="1" applyFill="1" applyBorder="1" applyAlignment="1">
      <alignment horizontal="left" vertical="center" shrinkToFit="1"/>
    </xf>
    <xf numFmtId="0" fontId="0" fillId="3" borderId="13" xfId="0" applyNumberFormat="1" applyFill="1" applyBorder="1" applyAlignment="1">
      <alignment horizontal="left" vertical="center" shrinkToFit="1"/>
    </xf>
    <xf numFmtId="0" fontId="18" fillId="0" borderId="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5" xfId="0" applyFont="1" applyBorder="1" applyAlignment="1" applyProtection="1">
      <alignment horizontal="left" vertical="top" wrapText="1" shrinkToFit="1"/>
      <protection locked="0"/>
    </xf>
    <xf numFmtId="0" fontId="20" fillId="0" borderId="6" xfId="0" applyFont="1" applyBorder="1" applyAlignment="1" applyProtection="1">
      <alignment horizontal="left" vertical="top" wrapText="1" shrinkToFit="1"/>
      <protection locked="0"/>
    </xf>
    <xf numFmtId="0" fontId="20" fillId="0" borderId="7"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cellXfs>
  <cellStyles count="9">
    <cellStyle name="Normal" xfId="0"/>
    <cellStyle name="Percent" xfId="15"/>
    <cellStyle name="Currency" xfId="16"/>
    <cellStyle name="Currency [0]" xfId="17"/>
    <cellStyle name="Comma" xfId="18"/>
    <cellStyle name="Comma [0]" xfId="19"/>
    <cellStyle name="桁区切り" xfId="20"/>
    <cellStyle name="標準 2 3 2" xfId="21"/>
    <cellStyle name="桁区切り 2"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1.xml" /></Relationships>
</file>

<file path=xl/charts/_rels/chart2.xml.rels><?xml version="1.0" encoding="UTF-8" standalone="yes"?><Relationships xmlns="http://schemas.openxmlformats.org/package/2006/relationships"><Relationship Id="rId1" Type="http://schemas.openxmlformats.org/officeDocument/2006/relationships/chartUserShapes" Target="../drawings/drawing2.xml" /></Relationships>
</file>

<file path=xl/charts/_rels/chart3.xml.rels><?xml version="1.0" encoding="UTF-8" standalone="yes"?><Relationships xmlns="http://schemas.openxmlformats.org/package/2006/relationships"><Relationship Id="rId1" Type="http://schemas.openxmlformats.org/officeDocument/2006/relationships/chartUserShapes" Target="../drawings/drawing3.xml" /></Relationships>
</file>

<file path=xl/charts/_rels/chart4.xml.rels><?xml version="1.0" encoding="UTF-8" standalone="yes"?><Relationships xmlns="http://schemas.openxmlformats.org/package/2006/relationships"><Relationship Id="rId1" Type="http://schemas.openxmlformats.org/officeDocument/2006/relationships/chartUserShapes" Target="../drawings/drawing4.xml" /></Relationships>
</file>

<file path=xl/charts/_rels/chart5.xml.rels><?xml version="1.0" encoding="UTF-8" standalone="yes"?><Relationships xmlns="http://schemas.openxmlformats.org/package/2006/relationships"><Relationship Id="rId1" Type="http://schemas.openxmlformats.org/officeDocument/2006/relationships/chartUserShapes" Target="../drawings/drawing5.xml" /></Relationships>
</file>

<file path=xl/charts/_rels/chart6.xml.rels><?xml version="1.0" encoding="UTF-8" standalone="yes"?><Relationships xmlns="http://schemas.openxmlformats.org/package/2006/relationships"><Relationship Id="rId1" Type="http://schemas.openxmlformats.org/officeDocument/2006/relationships/chartUserShapes" Target="../drawings/drawing6.xml" /></Relationships>
</file>

<file path=xl/charts/_rels/chart7.xml.rels><?xml version="1.0" encoding="UTF-8" standalone="yes"?><Relationships xmlns="http://schemas.openxmlformats.org/package/2006/relationships"><Relationship Id="rId1" Type="http://schemas.openxmlformats.org/officeDocument/2006/relationships/chartUserShapes" Target="../drawings/drawing7.xml" /></Relationships>
</file>

<file path=xl/charts/_rels/chart8.xml.rels><?xml version="1.0" encoding="UTF-8" standalone="yes"?><Relationships xmlns="http://schemas.openxmlformats.org/package/2006/relationships"><Relationship Id="rId1" Type="http://schemas.openxmlformats.org/officeDocument/2006/relationships/chartUserShapes" Target="../drawings/drawing8.xml" /></Relationships>
</file>

<file path=xl/charts/_rels/chart9.xml.rels><?xml version="1.0" encoding="UTF-8" standalone="yes"?><Relationships xmlns="http://schemas.openxmlformats.org/package/2006/relationships"><Relationship Id="rId1" Type="http://schemas.openxmlformats.org/officeDocument/2006/relationships/chartUserShapes" Target="../drawings/drawing9.xml" /></Relationships>
</file>

<file path=xl/charts/_rels/chart10.xml.rels><?xml version="1.0" encoding="UTF-8" standalone="yes"?><Relationships xmlns="http://schemas.openxmlformats.org/package/2006/relationships"><Relationship Id="rId1" Type="http://schemas.openxmlformats.org/officeDocument/2006/relationships/chartUserShapes" Target="../drawings/drawing10.xml" /></Relationships>
</file>

<file path=xl/charts/_rels/chart11.xml.rels><?xml version="1.0" encoding="UTF-8" standalone="yes"?><Relationships xmlns="http://schemas.openxmlformats.org/package/2006/relationships"><Relationship Id="rId1" Type="http://schemas.openxmlformats.org/officeDocument/2006/relationships/chartUserShapes" Target="../drawings/drawing11.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④病床利用率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3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#N/A</c:v>
                </c:pt>
                <c:pt idx="3">
                  <c:v>#N/A</c:v>
                </c:pt>
                <c:pt idx="4">
                  <c:v>66.4</c:v>
                </c:pt>
              </c:numCache>
            </c:numRef>
          </c:val>
          <c:extLst>
            <c:ext xmlns:c16="http://schemas.microsoft.com/office/drawing/2014/chart" uri="{C3380CC4-5D6E-409C-BE32-E72D297353CC}">
              <c16:uniqueId val="{00000000-1437-4DFB-B2DE-0CBC5DB2B47C}"/>
            </c:ext>
          </c:extLst>
        </c:ser>
        <c:axId val="958745"/>
        <c:axId val="862871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データ!$BU$6:$BY$6</c:f>
              <c:numCache>
                <c:formatCode>#,##0.0;"△"#,##0.0</c:formatCode>
                <c:ptCount val="5"/>
                <c:pt idx="0">
                  <c:v>#N/A</c:v>
                </c:pt>
                <c:pt idx="1">
                  <c:v>#N/A</c:v>
                </c:pt>
                <c:pt idx="2">
                  <c:v>#N/A</c:v>
                </c:pt>
                <c:pt idx="3">
                  <c:v>#N/A</c:v>
                </c:pt>
                <c:pt idx="4">
                  <c:v>65</c:v>
                </c:pt>
              </c:numCache>
            </c:numRef>
          </c:val>
          <c:smooth val="0"/>
          <c:extLst>
            <c:ext xmlns:c16="http://schemas.microsoft.com/office/drawing/2014/chart" uri="{C3380CC4-5D6E-409C-BE32-E72D297353CC}">
              <c16:uniqueId val="{00000001-1437-4DFB-B2DE-0CBC5DB2B47C}"/>
            </c:ext>
          </c:extLst>
        </c:ser>
        <c:marker val="1"/>
        <c:axId val="958745"/>
        <c:axId val="8628710"/>
      </c:lineChart>
      <c:catAx>
        <c:axId val="9587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8628710"/>
        <c:crosses val="autoZero"/>
        <c:auto val="1"/>
        <c:lblOffset val="100"/>
        <c:noMultiLvlLbl val="1"/>
      </c:cat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9587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③累積欠損金比率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9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A877-46B1-A4E0-2596526B96E8}"/>
            </c:ext>
          </c:extLst>
        </c:ser>
        <c:axId val="10549531"/>
        <c:axId val="2783692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データ!$BJ$6:$BN$6</c:f>
              <c:numCache>
                <c:formatCode>#,##0.0;"△"#,##0.0</c:formatCode>
                <c:ptCount val="5"/>
                <c:pt idx="0">
                  <c:v>#N/A</c:v>
                </c:pt>
                <c:pt idx="1">
                  <c:v>#N/A</c:v>
                </c:pt>
                <c:pt idx="2">
                  <c:v>#N/A</c:v>
                </c:pt>
                <c:pt idx="3">
                  <c:v>#N/A</c:v>
                </c:pt>
                <c:pt idx="4">
                  <c:v>121.6</c:v>
                </c:pt>
              </c:numCache>
            </c:numRef>
          </c:val>
          <c:smooth val="0"/>
          <c:extLst>
            <c:ext xmlns:c16="http://schemas.microsoft.com/office/drawing/2014/chart" uri="{C3380CC4-5D6E-409C-BE32-E72D297353CC}">
              <c16:uniqueId val="{00000001-A877-46B1-A4E0-2596526B96E8}"/>
            </c:ext>
          </c:extLst>
        </c:ser>
        <c:marker val="1"/>
        <c:axId val="10549531"/>
        <c:axId val="27836922"/>
      </c:lineChart>
      <c:catAx>
        <c:axId val="1054953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836922"/>
        <c:crosses val="autoZero"/>
        <c:auto val="1"/>
        <c:lblOffset val="100"/>
        <c:noMultiLvlLbl val="1"/>
      </c:catAx>
      <c:valAx>
        <c:axId val="2783692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10549531"/>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②医業収支比率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375"/>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#N/A</c:v>
                </c:pt>
                <c:pt idx="3">
                  <c:v>#N/A</c:v>
                </c:pt>
                <c:pt idx="4">
                  <c:v>54.3</c:v>
                </c:pt>
              </c:numCache>
            </c:numRef>
          </c:val>
          <c:extLst>
            <c:ext xmlns:c16="http://schemas.microsoft.com/office/drawing/2014/chart" uri="{C3380CC4-5D6E-409C-BE32-E72D297353CC}">
              <c16:uniqueId val="{00000000-053C-4261-87EA-C30E437246CD}"/>
            </c:ext>
          </c:extLst>
        </c:ser>
        <c:axId val="49205706"/>
        <c:axId val="401981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データ!$AY$6:$BC$6</c:f>
              <c:numCache>
                <c:formatCode>#,##0.0;"△"#,##0.0</c:formatCode>
                <c:ptCount val="5"/>
                <c:pt idx="0">
                  <c:v>#N/A</c:v>
                </c:pt>
                <c:pt idx="1">
                  <c:v>#N/A</c:v>
                </c:pt>
                <c:pt idx="2">
                  <c:v>#N/A</c:v>
                </c:pt>
                <c:pt idx="3">
                  <c:v>#N/A</c:v>
                </c:pt>
                <c:pt idx="4">
                  <c:v>82.2</c:v>
                </c:pt>
              </c:numCache>
            </c:numRef>
          </c:val>
          <c:smooth val="0"/>
          <c:extLst>
            <c:ext xmlns:c16="http://schemas.microsoft.com/office/drawing/2014/chart" uri="{C3380CC4-5D6E-409C-BE32-E72D297353CC}">
              <c16:uniqueId val="{00000001-053C-4261-87EA-C30E437246CD}"/>
            </c:ext>
          </c:extLst>
        </c:ser>
        <c:marker val="1"/>
        <c:axId val="49205706"/>
        <c:axId val="40198173"/>
      </c:lineChart>
      <c:catAx>
        <c:axId val="4920570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0198173"/>
        <c:crosses val="autoZero"/>
        <c:auto val="1"/>
        <c:lblOffset val="100"/>
        <c:noMultiLvlLbl val="1"/>
      </c:cat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920570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①経常収支比率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#N/A</c:v>
                </c:pt>
                <c:pt idx="3">
                  <c:v>#N/A</c:v>
                </c:pt>
                <c:pt idx="4">
                  <c:v>130.2</c:v>
                </c:pt>
              </c:numCache>
            </c:numRef>
          </c:val>
          <c:extLst>
            <c:ext xmlns:c16="http://schemas.microsoft.com/office/drawing/2014/chart" uri="{C3380CC4-5D6E-409C-BE32-E72D297353CC}">
              <c16:uniqueId val="{00000000-4A03-487E-8C93-94A745B2C6A6}"/>
            </c:ext>
          </c:extLst>
        </c:ser>
        <c:axId val="26239245"/>
        <c:axId val="3482661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データ!$AN$6:$AR$6</c:f>
              <c:numCache>
                <c:formatCode>#,##0.0;"△"#,##0.0</c:formatCode>
                <c:ptCount val="5"/>
                <c:pt idx="0">
                  <c:v>#N/A</c:v>
                </c:pt>
                <c:pt idx="1">
                  <c:v>#N/A</c:v>
                </c:pt>
                <c:pt idx="2">
                  <c:v>#N/A</c:v>
                </c:pt>
                <c:pt idx="3">
                  <c:v>#N/A</c:v>
                </c:pt>
                <c:pt idx="4">
                  <c:v>105.9</c:v>
                </c:pt>
              </c:numCache>
            </c:numRef>
          </c:val>
          <c:smooth val="0"/>
          <c:extLst>
            <c:ext xmlns:c16="http://schemas.microsoft.com/office/drawing/2014/chart" uri="{C3380CC4-5D6E-409C-BE32-E72D297353CC}">
              <c16:uniqueId val="{00000001-4A03-487E-8C93-94A745B2C6A6}"/>
            </c:ext>
          </c:extLst>
        </c:ser>
        <c:marker val="1"/>
        <c:axId val="26239245"/>
        <c:axId val="34826618"/>
      </c:lineChart>
      <c:catAx>
        <c:axId val="262392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826618"/>
        <c:crosses val="autoZero"/>
        <c:auto val="1"/>
        <c:lblOffset val="100"/>
        <c:noMultiLvlLbl val="1"/>
      </c:cat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p>
        </c:txPr>
        <c:crossAx val="262392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①有形固定資産減価償却率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02"/>
          <c:y val="0"/>
        </c:manualLayout>
      </c:layout>
      <c:overlay val="1"/>
      <c:spPr>
        <a:noFill/>
      </c:spPr>
    </c:title>
    <c:autoTitleDeleted val="0"/>
    <c:plotArea>
      <c:layout>
        <c:manualLayout>
          <c:layoutTarget val="inner"/>
          <c:xMode val="edge"/>
          <c:yMode val="edge"/>
          <c:x val="0.13575"/>
          <c:y val="0.158"/>
          <c:w val="0.834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#N/A</c:v>
                </c:pt>
                <c:pt idx="3">
                  <c:v>#N/A</c:v>
                </c:pt>
                <c:pt idx="4">
                  <c:v>12.4</c:v>
                </c:pt>
              </c:numCache>
            </c:numRef>
          </c:val>
          <c:extLst>
            <c:ext xmlns:c16="http://schemas.microsoft.com/office/drawing/2014/chart" uri="{C3380CC4-5D6E-409C-BE32-E72D297353CC}">
              <c16:uniqueId val="{00000000-F7A8-47EF-AA0E-1B8577413682}"/>
            </c:ext>
          </c:extLst>
        </c:ser>
        <c:axId val="45004109"/>
        <c:axId val="238379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データ!$DX$6:$EB$6</c:f>
              <c:numCache>
                <c:formatCode>#,##0.0;"△"#,##0.0</c:formatCode>
                <c:ptCount val="5"/>
                <c:pt idx="0">
                  <c:v>#N/A</c:v>
                </c:pt>
                <c:pt idx="1">
                  <c:v>#N/A</c:v>
                </c:pt>
                <c:pt idx="2">
                  <c:v>#N/A</c:v>
                </c:pt>
                <c:pt idx="3">
                  <c:v>#N/A</c:v>
                </c:pt>
                <c:pt idx="4">
                  <c:v>58.1</c:v>
                </c:pt>
              </c:numCache>
            </c:numRef>
          </c:val>
          <c:smooth val="0"/>
          <c:extLst>
            <c:ext xmlns:c16="http://schemas.microsoft.com/office/drawing/2014/chart" uri="{C3380CC4-5D6E-409C-BE32-E72D297353CC}">
              <c16:uniqueId val="{00000001-F7A8-47EF-AA0E-1B8577413682}"/>
            </c:ext>
          </c:extLst>
        </c:ser>
        <c:marker val="1"/>
        <c:axId val="45004109"/>
        <c:axId val="2383799"/>
      </c:lineChart>
      <c:catAx>
        <c:axId val="4500410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383799"/>
        <c:crosses val="autoZero"/>
        <c:auto val="1"/>
        <c:lblOffset val="100"/>
        <c:noMultiLvlLbl val="1"/>
      </c:catAx>
      <c:valAx>
        <c:axId val="238379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500410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②器械備品減価償却率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#N/A</c:v>
                </c:pt>
                <c:pt idx="3">
                  <c:v>#N/A</c:v>
                </c:pt>
                <c:pt idx="4">
                  <c:v>29.7</c:v>
                </c:pt>
              </c:numCache>
            </c:numRef>
          </c:val>
          <c:extLst>
            <c:ext xmlns:c16="http://schemas.microsoft.com/office/drawing/2014/chart" uri="{C3380CC4-5D6E-409C-BE32-E72D297353CC}">
              <c16:uniqueId val="{00000000-9769-4441-A65C-567649005144}"/>
            </c:ext>
          </c:extLst>
        </c:ser>
        <c:axId val="21454193"/>
        <c:axId val="588700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データ!$EI$6:$EM$6</c:f>
              <c:numCache>
                <c:formatCode>#,##0.0;"△"#,##0.0</c:formatCode>
                <c:ptCount val="5"/>
                <c:pt idx="0">
                  <c:v>#N/A</c:v>
                </c:pt>
                <c:pt idx="1">
                  <c:v>#N/A</c:v>
                </c:pt>
                <c:pt idx="2">
                  <c:v>#N/A</c:v>
                </c:pt>
                <c:pt idx="3">
                  <c:v>#N/A</c:v>
                </c:pt>
                <c:pt idx="4">
                  <c:v>73.9</c:v>
                </c:pt>
              </c:numCache>
            </c:numRef>
          </c:val>
          <c:smooth val="0"/>
          <c:extLst>
            <c:ext xmlns:c16="http://schemas.microsoft.com/office/drawing/2014/chart" uri="{C3380CC4-5D6E-409C-BE32-E72D297353CC}">
              <c16:uniqueId val="{00000001-9769-4441-A65C-567649005144}"/>
            </c:ext>
          </c:extLst>
        </c:ser>
        <c:marker val="1"/>
        <c:axId val="21454193"/>
        <c:axId val="58870012"/>
      </c:lineChart>
      <c:catAx>
        <c:axId val="2145419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8870012"/>
        <c:crosses val="autoZero"/>
        <c:auto val="1"/>
        <c:lblOffset val="100"/>
        <c:noMultiLvlLbl val="1"/>
      </c:catAx>
      <c:valAx>
        <c:axId val="5887001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145419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③１床当たり有形固定資産</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323"/>
          <c:y val="0"/>
        </c:manualLayout>
      </c:layout>
      <c:overlay val="1"/>
      <c:spPr>
        <a:noFill/>
      </c:spPr>
    </c:title>
    <c:autoTitleDeleted val="0"/>
    <c:plotArea>
      <c:layout>
        <c:manualLayout>
          <c:layoutTarget val="inner"/>
          <c:xMode val="edge"/>
          <c:yMode val="edge"/>
          <c:x val="0.13125"/>
          <c:y val="0.158"/>
          <c:w val="0.834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#N/A</c:v>
                </c:pt>
                <c:pt idx="3">
                  <c:v>#N/A</c:v>
                </c:pt>
                <c:pt idx="4">
                  <c:v>26464317</c:v>
                </c:pt>
              </c:numCache>
            </c:numRef>
          </c:val>
          <c:extLst>
            <c:ext xmlns:c16="http://schemas.microsoft.com/office/drawing/2014/chart" uri="{C3380CC4-5D6E-409C-BE32-E72D297353CC}">
              <c16:uniqueId val="{00000000-8FDC-4373-9668-D4B31B6371E8}"/>
            </c:ext>
          </c:extLst>
        </c:ser>
        <c:axId val="60068066"/>
        <c:axId val="374168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データ!$ET$6:$EX$6</c:f>
              <c:numCache>
                <c:formatCode>#,##0;"△"#,##0</c:formatCode>
                <c:ptCount val="5"/>
                <c:pt idx="0">
                  <c:v>#N/A</c:v>
                </c:pt>
                <c:pt idx="1">
                  <c:v>#N/A</c:v>
                </c:pt>
                <c:pt idx="2">
                  <c:v>#N/A</c:v>
                </c:pt>
                <c:pt idx="3">
                  <c:v>#N/A</c:v>
                </c:pt>
                <c:pt idx="4">
                  <c:v>43530781</c:v>
                </c:pt>
              </c:numCache>
            </c:numRef>
          </c:val>
          <c:smooth val="0"/>
          <c:extLst>
            <c:ext xmlns:c16="http://schemas.microsoft.com/office/drawing/2014/chart" uri="{C3380CC4-5D6E-409C-BE32-E72D297353CC}">
              <c16:uniqueId val="{00000001-8FDC-4373-9668-D4B31B6371E8}"/>
            </c:ext>
          </c:extLst>
        </c:ser>
        <c:marker val="1"/>
        <c:axId val="60068066"/>
        <c:axId val="3741682"/>
      </c:lineChart>
      <c:catAx>
        <c:axId val="6006806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41682"/>
        <c:crosses val="autoZero"/>
        <c:auto val="1"/>
        <c:lblOffset val="100"/>
        <c:noMultiLvlLbl val="1"/>
      </c:catAx>
      <c:valAx>
        <c:axId val="374168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6006806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⑧材料費対医業収益比率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72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#N/A</c:v>
                </c:pt>
                <c:pt idx="3">
                  <c:v>#N/A</c:v>
                </c:pt>
                <c:pt idx="4">
                  <c:v>14</c:v>
                </c:pt>
              </c:numCache>
            </c:numRef>
          </c:val>
          <c:extLst>
            <c:ext xmlns:c16="http://schemas.microsoft.com/office/drawing/2014/chart" uri="{C3380CC4-5D6E-409C-BE32-E72D297353CC}">
              <c16:uniqueId val="{00000000-DEF8-4788-A691-F8BE3622D445}"/>
            </c:ext>
          </c:extLst>
        </c:ser>
        <c:axId val="33675143"/>
        <c:axId val="346408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データ!$DM$6:$DQ$6</c:f>
              <c:numCache>
                <c:formatCode>#,##0.0;"△"#,##0.0</c:formatCode>
                <c:ptCount val="5"/>
                <c:pt idx="0">
                  <c:v>#N/A</c:v>
                </c:pt>
                <c:pt idx="1">
                  <c:v>#N/A</c:v>
                </c:pt>
                <c:pt idx="2">
                  <c:v>#N/A</c:v>
                </c:pt>
                <c:pt idx="3">
                  <c:v>#N/A</c:v>
                </c:pt>
                <c:pt idx="4">
                  <c:v>17.3</c:v>
                </c:pt>
              </c:numCache>
            </c:numRef>
          </c:val>
          <c:smooth val="0"/>
          <c:extLst>
            <c:ext xmlns:c16="http://schemas.microsoft.com/office/drawing/2014/chart" uri="{C3380CC4-5D6E-409C-BE32-E72D297353CC}">
              <c16:uniqueId val="{00000001-DEF8-4788-A691-F8BE3622D445}"/>
            </c:ext>
          </c:extLst>
        </c:ser>
        <c:marker val="1"/>
        <c:axId val="33675143"/>
        <c:axId val="34640832"/>
      </c:lineChart>
      <c:catAx>
        <c:axId val="3367514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640832"/>
        <c:crosses val="autoZero"/>
        <c:auto val="1"/>
        <c:lblOffset val="100"/>
        <c:noMultiLvlLbl val="1"/>
      </c:cat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3367514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⑦職員給与費対医業収益比率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432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#N/A</c:v>
                </c:pt>
                <c:pt idx="3">
                  <c:v>#N/A</c:v>
                </c:pt>
                <c:pt idx="4">
                  <c:v>103.7</c:v>
                </c:pt>
              </c:numCache>
            </c:numRef>
          </c:val>
          <c:extLst>
            <c:ext xmlns:c16="http://schemas.microsoft.com/office/drawing/2014/chart" uri="{C3380CC4-5D6E-409C-BE32-E72D297353CC}">
              <c16:uniqueId val="{00000000-7BA0-40C3-B7D0-D81CA352C276}"/>
            </c:ext>
          </c:extLst>
        </c:ser>
        <c:axId val="43332040"/>
        <c:axId val="5444404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データ!$DB$6:$DF$6</c:f>
              <c:numCache>
                <c:formatCode>#,##0.0;"△"#,##0.0</c:formatCode>
                <c:ptCount val="5"/>
                <c:pt idx="0">
                  <c:v>#N/A</c:v>
                </c:pt>
                <c:pt idx="1">
                  <c:v>#N/A</c:v>
                </c:pt>
                <c:pt idx="2">
                  <c:v>#N/A</c:v>
                </c:pt>
                <c:pt idx="3">
                  <c:v>#N/A</c:v>
                </c:pt>
                <c:pt idx="4">
                  <c:v>67.1</c:v>
                </c:pt>
              </c:numCache>
            </c:numRef>
          </c:val>
          <c:smooth val="0"/>
          <c:extLst>
            <c:ext xmlns:c16="http://schemas.microsoft.com/office/drawing/2014/chart" uri="{C3380CC4-5D6E-409C-BE32-E72D297353CC}">
              <c16:uniqueId val="{00000001-7BA0-40C3-B7D0-D81CA352C276}"/>
            </c:ext>
          </c:extLst>
        </c:ser>
        <c:marker val="1"/>
        <c:axId val="43332040"/>
        <c:axId val="54444047"/>
      </c:lineChart>
      <c:catAx>
        <c:axId val="4333204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444047"/>
        <c:crosses val="autoZero"/>
        <c:auto val="1"/>
        <c:lblOffset val="100"/>
        <c:noMultiLvlLbl val="1"/>
      </c:cat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333204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⑥外来患者１人１日当たり収益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#N/A</c:v>
                </c:pt>
                <c:pt idx="3">
                  <c:v>#N/A</c:v>
                </c:pt>
                <c:pt idx="4">
                  <c:v>12220</c:v>
                </c:pt>
              </c:numCache>
            </c:numRef>
          </c:val>
          <c:extLst>
            <c:ext xmlns:c16="http://schemas.microsoft.com/office/drawing/2014/chart" uri="{C3380CC4-5D6E-409C-BE32-E72D297353CC}">
              <c16:uniqueId val="{00000000-29BC-4EA0-BFB5-609F6831EAD3}"/>
            </c:ext>
          </c:extLst>
        </c:ser>
        <c:axId val="20234383"/>
        <c:axId val="4789171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データ!$CQ$6:$CU$6</c:f>
              <c:numCache>
                <c:formatCode>#,##0;"△"#,##0</c:formatCode>
                <c:ptCount val="5"/>
                <c:pt idx="0">
                  <c:v>#N/A</c:v>
                </c:pt>
                <c:pt idx="1">
                  <c:v>#N/A</c:v>
                </c:pt>
                <c:pt idx="2">
                  <c:v>#N/A</c:v>
                </c:pt>
                <c:pt idx="3">
                  <c:v>#N/A</c:v>
                </c:pt>
                <c:pt idx="4">
                  <c:v>11512</c:v>
                </c:pt>
              </c:numCache>
            </c:numRef>
          </c:val>
          <c:smooth val="0"/>
          <c:extLst>
            <c:ext xmlns:c16="http://schemas.microsoft.com/office/drawing/2014/chart" uri="{C3380CC4-5D6E-409C-BE32-E72D297353CC}">
              <c16:uniqueId val="{00000001-29BC-4EA0-BFB5-609F6831EAD3}"/>
            </c:ext>
          </c:extLst>
        </c:ser>
        <c:marker val="1"/>
        <c:axId val="20234383"/>
        <c:axId val="47891719"/>
      </c:lineChart>
      <c:catAx>
        <c:axId val="202343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891719"/>
        <c:crosses val="autoZero"/>
        <c:auto val="1"/>
        <c:lblOffset val="100"/>
        <c:noMultiLvlLbl val="1"/>
      </c:cat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023438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⑤入院患者１人１日当たり収益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#N/A</c:v>
                </c:pt>
                <c:pt idx="3">
                  <c:v>#N/A</c:v>
                </c:pt>
                <c:pt idx="4">
                  <c:v>45747</c:v>
                </c:pt>
              </c:numCache>
            </c:numRef>
          </c:val>
          <c:extLst>
            <c:ext xmlns:c16="http://schemas.microsoft.com/office/drawing/2014/chart" uri="{C3380CC4-5D6E-409C-BE32-E72D297353CC}">
              <c16:uniqueId val="{00000000-7E76-4768-93E3-242DABC1686E}"/>
            </c:ext>
          </c:extLst>
        </c:ser>
        <c:axId val="28372289"/>
        <c:axId val="540240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データ!$CF$6:$CJ$6</c:f>
              <c:numCache>
                <c:formatCode>#,##0;"△"#,##0</c:formatCode>
                <c:ptCount val="5"/>
                <c:pt idx="0">
                  <c:v>#N/A</c:v>
                </c:pt>
                <c:pt idx="1">
                  <c:v>#N/A</c:v>
                </c:pt>
                <c:pt idx="2">
                  <c:v>#N/A</c:v>
                </c:pt>
                <c:pt idx="3">
                  <c:v>#N/A</c:v>
                </c:pt>
                <c:pt idx="4">
                  <c:v>39289</c:v>
                </c:pt>
              </c:numCache>
            </c:numRef>
          </c:val>
          <c:smooth val="0"/>
          <c:extLst>
            <c:ext xmlns:c16="http://schemas.microsoft.com/office/drawing/2014/chart" uri="{C3380CC4-5D6E-409C-BE32-E72D297353CC}">
              <c16:uniqueId val="{00000001-7E76-4768-93E3-242DABC1686E}"/>
            </c:ext>
          </c:extLst>
        </c:ser>
        <c:marker val="1"/>
        <c:axId val="28372289"/>
        <c:axId val="54024015"/>
      </c:lineChart>
      <c:catAx>
        <c:axId val="2837228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24015"/>
        <c:crosses val="autoZero"/>
        <c:auto val="1"/>
        <c:lblOffset val="100"/>
        <c:noMultiLvlLbl val="1"/>
      </c:cat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837228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drawings/_rels/drawing12.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9BDEDE3-9CA5-4EA1-AD7E-840BE9028F48}" type="TxLink">
            <a:rPr altLang="en-US" lang="en-US" sz="900" u="none" b="0" i="0">
              <a:solidFill>
                <a:srgbClr val="000000"/>
              </a:solidFill>
              <a:latin typeface="ＭＳ ゴシック" panose="020B0609070205080204" pitchFamily="49" charset="-128"/>
              <a:ea typeface="ＭＳ ゴシック" panose="020B0609070205080204" pitchFamily="49" charset="-128"/>
            </a:rPr>
            <a:t>【67.1】</a:t>
          </a:fld>
          <a:endParaRPr altLang="en-US" lang="ja-JP" sz="900">
            <a:latin typeface="ＭＳ ゴシック" pitchFamily="49" charset="-128"/>
            <a:ea typeface="ＭＳ ゴシック" pitchFamily="49" charset="-128"/>
          </a:endParaRPr>
        </a:p>
      </cdr:txBody>
    </cdr:sp>
  </cdr:relSizeAnchor>
</c:userShapes>
</file>

<file path=xl/drawings/drawing2.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59D9BF55-914E-4262-A6D2-EC3B7ECB384C}" type="TxLink">
            <a:rPr altLang="en-US" lang="en-US" sz="900" u="none" b="0" i="0">
              <a:solidFill>
                <a:srgbClr val="000000"/>
              </a:solidFill>
              <a:latin typeface="ＭＳ ゴシック" panose="020B0609070205080204" pitchFamily="49" charset="-128"/>
              <a:ea typeface="ＭＳ ゴシック" panose="020B0609070205080204" pitchFamily="49" charset="-128"/>
            </a:rPr>
            <a:t>【70.7】</a:t>
          </a:fld>
          <a:endParaRPr altLang="en-US" lang="ja-JP"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a:off x="3390900" y="19050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5A14E556-AA28-4DC6-837B-871C42FFF744}" type="TxLink">
            <a:rPr altLang="en-US" lang="en-US" sz="900" u="none" b="0" i="0">
              <a:solidFill>
                <a:srgbClr val="000000"/>
              </a:solidFill>
              <a:latin typeface="ＭＳ ゴシック" panose="020B0609070205080204" pitchFamily="49" charset="-128"/>
              <a:ea typeface="ＭＳ ゴシック" panose="020B0609070205080204" pitchFamily="49" charset="-128"/>
            </a:rPr>
            <a:t>【86.6】</a:t>
          </a:fld>
          <a:endParaRPr altLang="en-US" lang="ja-JP"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52B696E0-1748-4ABE-B1BF-B5342FEF2C53}" type="TxLink">
            <a:rPr altLang="en-US" lang="en-US" sz="900" u="none" b="0" i="0">
              <a:solidFill>
                <a:srgbClr val="000000"/>
              </a:solidFill>
              <a:latin typeface="ＭＳ ゴシック" panose="020B0609070205080204" pitchFamily="49" charset="-128"/>
              <a:ea typeface="ＭＳ ゴシック" panose="020B0609070205080204" pitchFamily="49" charset="-128"/>
            </a:rPr>
            <a:t>【106.2】</a:t>
          </a:fld>
          <a:endParaRPr altLang="en-US" lang="ja-JP"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a:off x="4400550"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9C428600-062D-4BBE-8306-449103CA2726}" type="TxLink">
            <a:rPr altLang="en-US" lang="en-US" sz="900" u="none" b="0" i="0">
              <a:solidFill>
                <a:srgbClr val="000000"/>
              </a:solidFill>
              <a:latin typeface="ＭＳ ゴシック" panose="020B0609070205080204" pitchFamily="49" charset="-128"/>
              <a:ea typeface="ＭＳ ゴシック" panose="020B0609070205080204" pitchFamily="49" charset="-128"/>
            </a:rPr>
            <a:t>【56.0】</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F5C283CB-48A8-438A-B188-372F34A2E36E}" type="TxLink">
            <a:rPr altLang="en-US" lang="en-US" sz="900" u="none" b="0" i="0">
              <a:solidFill>
                <a:srgbClr val="000000"/>
              </a:solidFill>
              <a:latin typeface="ＭＳ ゴシック" panose="020B0609070205080204" pitchFamily="49" charset="-128"/>
              <a:ea typeface="ＭＳ ゴシック" panose="020B0609070205080204" pitchFamily="49" charset="-128"/>
            </a:rPr>
            <a:t>【70.7】</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1267513D-E084-43AD-BEDC-99852DF96957}" type="TxLink">
            <a:rPr altLang="en-US" lang="en-US" sz="900" u="none" b="0" i="0">
              <a:solidFill>
                <a:srgbClr val="000000"/>
              </a:solidFill>
              <a:latin typeface="ＭＳ ゴシック" panose="020B0609070205080204" pitchFamily="49" charset="-128"/>
              <a:ea typeface="ＭＳ ゴシック" panose="020B0609070205080204" pitchFamily="49" charset="-128"/>
            </a:rPr>
            <a:t>【49,765,843】</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BE2EC7F-FEDD-4D09-9096-AEFF59E57F7F}" type="TxLink">
            <a:rPr altLang="en-US" lang="en-US" sz="900" u="none" b="0" i="0">
              <a:solidFill>
                <a:srgbClr val="000000"/>
              </a:solidFill>
              <a:latin typeface="ＭＳ ゴシック" panose="020B0609070205080204" pitchFamily="49" charset="-128"/>
              <a:ea typeface="ＭＳ ゴシック" panose="020B0609070205080204" pitchFamily="49" charset="-128"/>
            </a:rPr>
            <a:t>【24.8】</a:t>
          </a:fld>
          <a:endParaRPr altLang="en-US" lang="ja-JP"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D2A34D77-7D36-472A-8884-017E791F9E95}" type="TxLink">
            <a:rPr altLang="en-US" lang="en-US" sz="900" u="none" b="0" i="0">
              <a:solidFill>
                <a:srgbClr val="000000"/>
              </a:solidFill>
              <a:latin typeface="ＭＳ ゴシック" panose="020B0609070205080204" pitchFamily="49" charset="-128"/>
              <a:ea typeface="ＭＳ ゴシック" panose="020B0609070205080204" pitchFamily="49" charset="-128"/>
            </a:rPr>
            <a:t>【56.4】</a:t>
          </a:fld>
          <a:endParaRPr altLang="en-US" lang="ja-JP"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FD16D3E-B86B-4298-8138-13D3B5785CEC}" type="TxLink">
            <a:rPr altLang="en-US" lang="en-US" sz="900" u="none" b="0" i="0">
              <a:solidFill>
                <a:srgbClr val="000000"/>
              </a:solidFill>
              <a:latin typeface="ＭＳ ゴシック" panose="020B0609070205080204" pitchFamily="49" charset="-128"/>
              <a:ea typeface="ＭＳ ゴシック" panose="020B0609070205080204" pitchFamily="49" charset="-128"/>
            </a:rPr>
            <a:t>【17,202】</a:t>
          </a:fld>
          <a:endParaRPr altLang="en-US" lang="ja-JP"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ECD3B784-C473-4586-9CD7-DA7D9886C746}" type="TxLink">
            <a:rPr altLang="en-US" lang="en-US" sz="900" u="none" b="0" i="0">
              <a:solidFill>
                <a:srgbClr val="000000"/>
              </a:solidFill>
              <a:latin typeface="ＭＳ ゴシック" panose="020B0609070205080204" pitchFamily="49" charset="-128"/>
              <a:ea typeface="ＭＳ ゴシック" panose="020B0609070205080204" pitchFamily="49" charset="-128"/>
            </a:rPr>
            <a:t>【59,287】</a:t>
          </a:fld>
          <a:endParaRPr altLang="en-US" lang="ja-JP" sz="900">
            <a:latin typeface="ＭＳ ゴシック" pitchFamily="49" charset="-128"/>
            <a:ea typeface="ＭＳ ゴシック" pitchFamily="49" charset="-128"/>
          </a:endParaRPr>
        </a:p>
      </cdr:txBody>
    </cdr:sp>
  </cdr:relSizeAnchor>
</c:userShapes>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13468350" y="3457575"/>
        <a:ext cx="4181475" cy="2886075"/>
      </xdr:xfrm>
      <a:graphic>
        <a:graphicData uri="http://schemas.openxmlformats.org/drawingml/2006/chart">
          <c:chart xmlns:c="http://schemas.openxmlformats.org/drawingml/2006/chart"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9096375" y="3467100"/>
        <a:ext cx="4181475" cy="2886075"/>
      </xdr:xfrm>
      <a:graphic>
        <a:graphicData uri="http://schemas.openxmlformats.org/drawingml/2006/chart">
          <c:chart xmlns:c="http://schemas.openxmlformats.org/drawingml/2006/chart"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4714875" y="3467100"/>
        <a:ext cx="4181475" cy="2886075"/>
      </xdr:xfrm>
      <a:graphic>
        <a:graphicData uri="http://schemas.openxmlformats.org/drawingml/2006/chart">
          <c:chart xmlns:c="http://schemas.openxmlformats.org/drawingml/2006/chart"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342900" y="3467100"/>
        <a:ext cx="4181475" cy="2886075"/>
      </xdr:xfrm>
      <a:graphic>
        <a:graphicData uri="http://schemas.openxmlformats.org/drawingml/2006/chart">
          <c:chart xmlns:c="http://schemas.openxmlformats.org/drawingml/2006/chart"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342900" y="11344275"/>
        <a:ext cx="5429250" cy="2886075"/>
      </xdr:xfrm>
      <a:graphic>
        <a:graphicData uri="http://schemas.openxmlformats.org/drawingml/2006/chart">
          <c:chart xmlns:c="http://schemas.openxmlformats.org/drawingml/2006/chart"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6276975" y="11344275"/>
        <a:ext cx="5438775" cy="2886075"/>
      </xdr:xfrm>
      <a:graphic>
        <a:graphicData uri="http://schemas.openxmlformats.org/drawingml/2006/chart">
          <c:chart xmlns:c="http://schemas.openxmlformats.org/drawingml/2006/chart"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12211050" y="11344275"/>
        <a:ext cx="5438775" cy="2886075"/>
      </xdr:xfrm>
      <a:graphic>
        <a:graphicData uri="http://schemas.openxmlformats.org/drawingml/2006/chart">
          <c:chart xmlns:c="http://schemas.openxmlformats.org/drawingml/2006/chart"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13468350" y="7239000"/>
        <a:ext cx="4181475" cy="2886075"/>
      </xdr:xfrm>
      <a:graphic>
        <a:graphicData uri="http://schemas.openxmlformats.org/drawingml/2006/chart">
          <c:chart xmlns:c="http://schemas.openxmlformats.org/drawingml/2006/chart"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9096375" y="7248525"/>
        <a:ext cx="4181475" cy="2895600"/>
      </xdr:xfrm>
      <a:graphic>
        <a:graphicData uri="http://schemas.openxmlformats.org/drawingml/2006/chart">
          <c:chart xmlns:c="http://schemas.openxmlformats.org/drawingml/2006/chart"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4714875" y="7248525"/>
        <a:ext cx="4181475" cy="2895600"/>
      </xdr:xfrm>
      <a:graphic>
        <a:graphicData uri="http://schemas.openxmlformats.org/drawingml/2006/chart">
          <c:chart xmlns:c="http://schemas.openxmlformats.org/drawingml/2006/chart"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342900" y="7248525"/>
        <a:ext cx="4181475" cy="2895600"/>
      </xdr:xfrm>
      <a:graphic>
        <a:graphicData uri="http://schemas.openxmlformats.org/drawingml/2006/chart">
          <c:chart xmlns:c="http://schemas.openxmlformats.org/drawingml/2006/chart"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55" zoomScaleNormal="55" zoomScaleSheetLayoutView="70" workbookViewId="0" topLeftCell="B1">
      <selection pane="topLeft" activeCell="NJ70" sqref="NJ70:NX84"/>
    </sheetView>
  </sheetViews>
  <sheetFormatPr defaultColWidth="2.63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埼玉県　総合リハビリテーションセンター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f>データ!Z6</f>
        <v>120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データ!AA6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データ!AB6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データ!Q6</f>
        <v>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t="str">
        <f>データ!AC6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データ!AD6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データ!AE6</f>
        <v>120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6"/>
      <c r="NJ11" s="3"/>
      <c r="NK11" s="3"/>
      <c r="NL11" s="3"/>
      <c r="NM11" s="3"/>
      <c r="NN11" s="3"/>
      <c r="NO11" s="3"/>
      <c r="NP11" s="3"/>
      <c r="NQ11" s="3"/>
      <c r="NR11" s="3"/>
      <c r="NS11" s="3"/>
      <c r="NT11" s="3"/>
      <c r="NU11" s="3"/>
      <c r="NV11" s="3"/>
      <c r="NW11" s="3"/>
      <c r="NX11" s="3"/>
    </row>
    <row r="12" spans="1:388" ht="18.75" customHeight="1">
      <c r="A12" s="2"/>
      <c r="B12" s="113">
        <f>データ!U6</f>
        <v>7385848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17753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13">
        <f>データ!AF6</f>
        <v>120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データ!AG6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データ!AH6</f>
        <v>120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6"/>
      <c r="NJ12" s="3"/>
      <c r="NK12" s="3"/>
      <c r="NL12" s="3"/>
      <c r="NM12" s="3"/>
      <c r="NN12" s="3"/>
      <c r="NO12" s="3"/>
      <c r="NP12" s="3"/>
      <c r="NQ12" s="3"/>
      <c r="NR12" s="3"/>
      <c r="NS12" s="3"/>
      <c r="NT12" s="3"/>
      <c r="NU12" s="3"/>
      <c r="NV12" s="3"/>
      <c r="NW12" s="3"/>
      <c r="NX12" s="3"/>
    </row>
    <row r="13" spans="1:388" ht="17.25" customHeight="1">
      <c r="A13" s="2"/>
      <c r="B13" s="116" t="s">
        <v>32</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6"/>
      <c r="NJ13" s="7"/>
      <c r="NK13" s="7"/>
      <c r="NL13" s="7"/>
      <c r="NM13" s="7"/>
      <c r="NN13" s="7"/>
      <c r="NO13" s="7"/>
      <c r="NP13" s="7"/>
      <c r="NQ13" s="7"/>
      <c r="NR13" s="7"/>
      <c r="NS13" s="7"/>
      <c r="NT13" s="7"/>
      <c r="NU13" s="7"/>
      <c r="NV13" s="7"/>
      <c r="NW13" s="7"/>
      <c r="NX13" s="7"/>
    </row>
    <row r="14" spans="1:388" ht="17.25" customHeight="1">
      <c r="A14" s="2"/>
      <c r="B14" s="116" t="s">
        <v>33</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6"/>
      <c r="NJ14" s="117" t="s">
        <v>34</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7"/>
      <c r="NK15" s="117"/>
      <c r="NL15" s="117"/>
      <c r="NM15" s="117"/>
      <c r="NN15" s="117"/>
      <c r="NO15" s="117"/>
      <c r="NP15" s="117"/>
      <c r="NQ15" s="117"/>
      <c r="NR15" s="117"/>
      <c r="NS15" s="117"/>
      <c r="NT15" s="117"/>
      <c r="NU15" s="117"/>
      <c r="NV15" s="117"/>
      <c r="NW15" s="117"/>
      <c r="NX15" s="117"/>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18" t="s">
        <v>36</v>
      </c>
      <c r="NK16" s="119"/>
      <c r="NL16" s="119"/>
      <c r="NM16" s="119"/>
      <c r="NN16" s="120"/>
      <c r="NO16" s="118" t="s">
        <v>37</v>
      </c>
      <c r="NP16" s="119"/>
      <c r="NQ16" s="119"/>
      <c r="NR16" s="119"/>
      <c r="NS16" s="120"/>
      <c r="NT16" s="118" t="s">
        <v>38</v>
      </c>
      <c r="NU16" s="119"/>
      <c r="NV16" s="119"/>
      <c r="NW16" s="119"/>
      <c r="NX16" s="120"/>
    </row>
    <row r="17" spans="1:388"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1"/>
      <c r="NK17" s="122"/>
      <c r="NL17" s="122"/>
      <c r="NM17" s="122"/>
      <c r="NN17" s="123"/>
      <c r="NO17" s="121"/>
      <c r="NP17" s="122"/>
      <c r="NQ17" s="122"/>
      <c r="NR17" s="122"/>
      <c r="NS17" s="123"/>
      <c r="NT17" s="121"/>
      <c r="NU17" s="122"/>
      <c r="NV17" s="122"/>
      <c r="NW17" s="122"/>
      <c r="NX17" s="123"/>
    </row>
    <row r="18" spans="1:17 8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5" t="s">
        <v>39</v>
      </c>
      <c r="NK18" s="106"/>
      <c r="NL18" s="106"/>
      <c r="NM18" s="109" t="s">
        <v>40</v>
      </c>
      <c r="NN18" s="110"/>
      <c r="NO18" s="105" t="s">
        <v>39</v>
      </c>
      <c r="NP18" s="106"/>
      <c r="NQ18" s="106"/>
      <c r="NR18" s="109" t="s">
        <v>40</v>
      </c>
      <c r="NS18" s="110"/>
      <c r="NT18" s="105" t="s">
        <v>39</v>
      </c>
      <c r="NU18" s="106"/>
      <c r="NV18" s="106"/>
      <c r="NW18" s="109" t="s">
        <v>40</v>
      </c>
      <c r="NX18" s="11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7"/>
      <c r="NK19" s="108"/>
      <c r="NL19" s="108"/>
      <c r="NM19" s="111"/>
      <c r="NN19" s="112"/>
      <c r="NO19" s="107"/>
      <c r="NP19" s="108"/>
      <c r="NQ19" s="108"/>
      <c r="NR19" s="111"/>
      <c r="NS19" s="112"/>
      <c r="NT19" s="107"/>
      <c r="NU19" s="108"/>
      <c r="NV19" s="108"/>
      <c r="NW19" s="111"/>
      <c r="NX19" s="11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43</v>
      </c>
      <c r="NK20" s="94"/>
      <c r="NL20" s="94"/>
      <c r="NM20" s="94"/>
      <c r="NN20" s="94"/>
      <c r="NO20" s="94"/>
      <c r="NP20" s="94"/>
      <c r="NQ20" s="94"/>
      <c r="NR20" s="94"/>
      <c r="NS20" s="94"/>
      <c r="NT20" s="94"/>
      <c r="NU20" s="94"/>
      <c r="NV20" s="94"/>
      <c r="NW20" s="94"/>
      <c r="NX20" s="94"/>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96" t="s">
        <v>177</v>
      </c>
      <c r="NK22" s="97"/>
      <c r="NL22" s="97"/>
      <c r="NM22" s="97"/>
      <c r="NN22" s="97"/>
      <c r="NO22" s="97"/>
      <c r="NP22" s="97"/>
      <c r="NQ22" s="97"/>
      <c r="NR22" s="97"/>
      <c r="NS22" s="97"/>
      <c r="NT22" s="97"/>
      <c r="NU22" s="97"/>
      <c r="NV22" s="97"/>
      <c r="NW22" s="97"/>
      <c r="NX22" s="98"/>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99"/>
      <c r="NK23" s="100"/>
      <c r="NL23" s="100"/>
      <c r="NM23" s="100"/>
      <c r="NN23" s="100"/>
      <c r="NO23" s="100"/>
      <c r="NP23" s="100"/>
      <c r="NQ23" s="100"/>
      <c r="NR23" s="100"/>
      <c r="NS23" s="100"/>
      <c r="NT23" s="100"/>
      <c r="NU23" s="100"/>
      <c r="NV23" s="100"/>
      <c r="NW23" s="100"/>
      <c r="NX23" s="101"/>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99"/>
      <c r="NK24" s="100"/>
      <c r="NL24" s="100"/>
      <c r="NM24" s="100"/>
      <c r="NN24" s="100"/>
      <c r="NO24" s="100"/>
      <c r="NP24" s="100"/>
      <c r="NQ24" s="100"/>
      <c r="NR24" s="100"/>
      <c r="NS24" s="100"/>
      <c r="NT24" s="100"/>
      <c r="NU24" s="100"/>
      <c r="NV24" s="100"/>
      <c r="NW24" s="100"/>
      <c r="NX24" s="101"/>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99"/>
      <c r="NK25" s="100"/>
      <c r="NL25" s="100"/>
      <c r="NM25" s="100"/>
      <c r="NN25" s="100"/>
      <c r="NO25" s="100"/>
      <c r="NP25" s="100"/>
      <c r="NQ25" s="100"/>
      <c r="NR25" s="100"/>
      <c r="NS25" s="100"/>
      <c r="NT25" s="100"/>
      <c r="NU25" s="100"/>
      <c r="NV25" s="100"/>
      <c r="NW25" s="100"/>
      <c r="NX25" s="101"/>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99"/>
      <c r="NK26" s="100"/>
      <c r="NL26" s="100"/>
      <c r="NM26" s="100"/>
      <c r="NN26" s="100"/>
      <c r="NO26" s="100"/>
      <c r="NP26" s="100"/>
      <c r="NQ26" s="100"/>
      <c r="NR26" s="100"/>
      <c r="NS26" s="100"/>
      <c r="NT26" s="100"/>
      <c r="NU26" s="100"/>
      <c r="NV26" s="100"/>
      <c r="NW26" s="100"/>
      <c r="NX26" s="101"/>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99"/>
      <c r="NK27" s="100"/>
      <c r="NL27" s="100"/>
      <c r="NM27" s="100"/>
      <c r="NN27" s="100"/>
      <c r="NO27" s="100"/>
      <c r="NP27" s="100"/>
      <c r="NQ27" s="100"/>
      <c r="NR27" s="100"/>
      <c r="NS27" s="100"/>
      <c r="NT27" s="100"/>
      <c r="NU27" s="100"/>
      <c r="NV27" s="100"/>
      <c r="NW27" s="100"/>
      <c r="NX27" s="101"/>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99"/>
      <c r="NK28" s="100"/>
      <c r="NL28" s="100"/>
      <c r="NM28" s="100"/>
      <c r="NN28" s="100"/>
      <c r="NO28" s="100"/>
      <c r="NP28" s="100"/>
      <c r="NQ28" s="100"/>
      <c r="NR28" s="100"/>
      <c r="NS28" s="100"/>
      <c r="NT28" s="100"/>
      <c r="NU28" s="100"/>
      <c r="NV28" s="100"/>
      <c r="NW28" s="100"/>
      <c r="NX28" s="101"/>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99"/>
      <c r="NK29" s="100"/>
      <c r="NL29" s="100"/>
      <c r="NM29" s="100"/>
      <c r="NN29" s="100"/>
      <c r="NO29" s="100"/>
      <c r="NP29" s="100"/>
      <c r="NQ29" s="100"/>
      <c r="NR29" s="100"/>
      <c r="NS29" s="100"/>
      <c r="NT29" s="100"/>
      <c r="NU29" s="100"/>
      <c r="NV29" s="100"/>
      <c r="NW29" s="100"/>
      <c r="NX29" s="101"/>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99"/>
      <c r="NK30" s="100"/>
      <c r="NL30" s="100"/>
      <c r="NM30" s="100"/>
      <c r="NN30" s="100"/>
      <c r="NO30" s="100"/>
      <c r="NP30" s="100"/>
      <c r="NQ30" s="100"/>
      <c r="NR30" s="100"/>
      <c r="NS30" s="100"/>
      <c r="NT30" s="100"/>
      <c r="NU30" s="100"/>
      <c r="NV30" s="100"/>
      <c r="NW30" s="100"/>
      <c r="NX30" s="101"/>
      <c r="OC30" s="18" t="s">
        <v>54</v>
      </c>
    </row>
    <row r="31" spans="1:6 88: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99"/>
      <c r="NK31" s="100"/>
      <c r="NL31" s="100"/>
      <c r="NM31" s="100"/>
      <c r="NN31" s="100"/>
      <c r="NO31" s="100"/>
      <c r="NP31" s="100"/>
      <c r="NQ31" s="100"/>
      <c r="NR31" s="100"/>
      <c r="NS31" s="100"/>
      <c r="NT31" s="100"/>
      <c r="NU31" s="100"/>
      <c r="NV31" s="100"/>
      <c r="NW31" s="100"/>
      <c r="NX31" s="101"/>
      <c r="OC31" s="18" t="s">
        <v>55</v>
      </c>
    </row>
    <row r="32" spans="1:393" ht="13.5" customHeight="1">
      <c r="A32" s="2"/>
      <c r="B32" s="15"/>
      <c r="D32" s="5"/>
      <c r="E32" s="5"/>
      <c r="F32" s="5"/>
      <c r="G32" s="19"/>
      <c r="H32" s="19"/>
      <c r="I32" s="19"/>
      <c r="J32" s="19"/>
      <c r="K32" s="19"/>
      <c r="L32" s="19"/>
      <c r="M32" s="19"/>
      <c r="N32" s="19"/>
      <c r="O32" s="19"/>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5"/>
      <c r="NE32" s="5"/>
      <c r="NF32" s="5"/>
      <c r="NG32" s="5"/>
      <c r="NH32" s="17"/>
      <c r="NI32" s="2"/>
      <c r="NJ32" s="99"/>
      <c r="NK32" s="100"/>
      <c r="NL32" s="100"/>
      <c r="NM32" s="100"/>
      <c r="NN32" s="100"/>
      <c r="NO32" s="100"/>
      <c r="NP32" s="100"/>
      <c r="NQ32" s="100"/>
      <c r="NR32" s="100"/>
      <c r="NS32" s="100"/>
      <c r="NT32" s="100"/>
      <c r="NU32" s="100"/>
      <c r="NV32" s="100"/>
      <c r="NW32" s="100"/>
      <c r="NX32" s="101"/>
      <c r="OC32" s="18" t="s">
        <v>56</v>
      </c>
    </row>
    <row r="33" spans="1:393" ht="13.5" customHeight="1">
      <c r="A33" s="2"/>
      <c r="B33" s="15"/>
      <c r="D33" s="5"/>
      <c r="E33" s="5"/>
      <c r="F33" s="5"/>
      <c r="G33" s="87" t="s">
        <v>57</v>
      </c>
      <c r="H33" s="87"/>
      <c r="I33" s="87"/>
      <c r="J33" s="87"/>
      <c r="K33" s="87"/>
      <c r="L33" s="87"/>
      <c r="M33" s="87"/>
      <c r="N33" s="87"/>
      <c r="O33" s="87"/>
      <c r="P33" s="76" t="str">
        <f>データ!AI7</f>
        <v>-</v>
      </c>
      <c r="Q33" s="77"/>
      <c r="R33" s="77"/>
      <c r="S33" s="77"/>
      <c r="T33" s="77"/>
      <c r="U33" s="77"/>
      <c r="V33" s="77"/>
      <c r="W33" s="77"/>
      <c r="X33" s="77"/>
      <c r="Y33" s="77"/>
      <c r="Z33" s="77"/>
      <c r="AA33" s="77"/>
      <c r="AB33" s="77"/>
      <c r="AC33" s="77"/>
      <c r="AD33" s="78"/>
      <c r="AE33" s="76" t="str">
        <f>データ!AJ7</f>
        <v>-</v>
      </c>
      <c r="AF33" s="77"/>
      <c r="AG33" s="77"/>
      <c r="AH33" s="77"/>
      <c r="AI33" s="77"/>
      <c r="AJ33" s="77"/>
      <c r="AK33" s="77"/>
      <c r="AL33" s="77"/>
      <c r="AM33" s="77"/>
      <c r="AN33" s="77"/>
      <c r="AO33" s="77"/>
      <c r="AP33" s="77"/>
      <c r="AQ33" s="77"/>
      <c r="AR33" s="77"/>
      <c r="AS33" s="78"/>
      <c r="AT33" s="76" t="str">
        <f>データ!AK7</f>
        <v>-</v>
      </c>
      <c r="AU33" s="77"/>
      <c r="AV33" s="77"/>
      <c r="AW33" s="77"/>
      <c r="AX33" s="77"/>
      <c r="AY33" s="77"/>
      <c r="AZ33" s="77"/>
      <c r="BA33" s="77"/>
      <c r="BB33" s="77"/>
      <c r="BC33" s="77"/>
      <c r="BD33" s="77"/>
      <c r="BE33" s="77"/>
      <c r="BF33" s="77"/>
      <c r="BG33" s="77"/>
      <c r="BH33" s="78"/>
      <c r="BI33" s="76" t="str">
        <f>データ!AL7</f>
        <v>-</v>
      </c>
      <c r="BJ33" s="77"/>
      <c r="BK33" s="77"/>
      <c r="BL33" s="77"/>
      <c r="BM33" s="77"/>
      <c r="BN33" s="77"/>
      <c r="BO33" s="77"/>
      <c r="BP33" s="77"/>
      <c r="BQ33" s="77"/>
      <c r="BR33" s="77"/>
      <c r="BS33" s="77"/>
      <c r="BT33" s="77"/>
      <c r="BU33" s="77"/>
      <c r="BV33" s="77"/>
      <c r="BW33" s="78"/>
      <c r="BX33" s="76">
        <f>データ!AM7</f>
        <v>130.19999999999999</v>
      </c>
      <c r="BY33" s="77"/>
      <c r="BZ33" s="77"/>
      <c r="CA33" s="77"/>
      <c r="CB33" s="77"/>
      <c r="CC33" s="77"/>
      <c r="CD33" s="77"/>
      <c r="CE33" s="77"/>
      <c r="CF33" s="77"/>
      <c r="CG33" s="77"/>
      <c r="CH33" s="77"/>
      <c r="CI33" s="77"/>
      <c r="CJ33" s="77"/>
      <c r="CK33" s="77"/>
      <c r="CL33" s="78"/>
      <c r="CO33" s="5"/>
      <c r="CP33" s="5"/>
      <c r="CQ33" s="5"/>
      <c r="CR33" s="5"/>
      <c r="CS33" s="5"/>
      <c r="CT33" s="5"/>
      <c r="CU33" s="87" t="s">
        <v>57</v>
      </c>
      <c r="CV33" s="87"/>
      <c r="CW33" s="87"/>
      <c r="CX33" s="87"/>
      <c r="CY33" s="87"/>
      <c r="CZ33" s="87"/>
      <c r="DA33" s="87"/>
      <c r="DB33" s="87"/>
      <c r="DC33" s="87"/>
      <c r="DD33" s="76" t="str">
        <f>データ!AT7</f>
        <v>-</v>
      </c>
      <c r="DE33" s="77"/>
      <c r="DF33" s="77"/>
      <c r="DG33" s="77"/>
      <c r="DH33" s="77"/>
      <c r="DI33" s="77"/>
      <c r="DJ33" s="77"/>
      <c r="DK33" s="77"/>
      <c r="DL33" s="77"/>
      <c r="DM33" s="77"/>
      <c r="DN33" s="77"/>
      <c r="DO33" s="77"/>
      <c r="DP33" s="77"/>
      <c r="DQ33" s="77"/>
      <c r="DR33" s="78"/>
      <c r="DS33" s="76" t="str">
        <f>データ!AU7</f>
        <v>-</v>
      </c>
      <c r="DT33" s="77"/>
      <c r="DU33" s="77"/>
      <c r="DV33" s="77"/>
      <c r="DW33" s="77"/>
      <c r="DX33" s="77"/>
      <c r="DY33" s="77"/>
      <c r="DZ33" s="77"/>
      <c r="EA33" s="77"/>
      <c r="EB33" s="77"/>
      <c r="EC33" s="77"/>
      <c r="ED33" s="77"/>
      <c r="EE33" s="77"/>
      <c r="EF33" s="77"/>
      <c r="EG33" s="78"/>
      <c r="EH33" s="76" t="str">
        <f>データ!AV7</f>
        <v>-</v>
      </c>
      <c r="EI33" s="77"/>
      <c r="EJ33" s="77"/>
      <c r="EK33" s="77"/>
      <c r="EL33" s="77"/>
      <c r="EM33" s="77"/>
      <c r="EN33" s="77"/>
      <c r="EO33" s="77"/>
      <c r="EP33" s="77"/>
      <c r="EQ33" s="77"/>
      <c r="ER33" s="77"/>
      <c r="ES33" s="77"/>
      <c r="ET33" s="77"/>
      <c r="EU33" s="77"/>
      <c r="EV33" s="78"/>
      <c r="EW33" s="76" t="str">
        <f>データ!AW7</f>
        <v>-</v>
      </c>
      <c r="EX33" s="77"/>
      <c r="EY33" s="77"/>
      <c r="EZ33" s="77"/>
      <c r="FA33" s="77"/>
      <c r="FB33" s="77"/>
      <c r="FC33" s="77"/>
      <c r="FD33" s="77"/>
      <c r="FE33" s="77"/>
      <c r="FF33" s="77"/>
      <c r="FG33" s="77"/>
      <c r="FH33" s="77"/>
      <c r="FI33" s="77"/>
      <c r="FJ33" s="77"/>
      <c r="FK33" s="78"/>
      <c r="FL33" s="76">
        <f>データ!AX7</f>
        <v>54.30</v>
      </c>
      <c r="FM33" s="77"/>
      <c r="FN33" s="77"/>
      <c r="FO33" s="77"/>
      <c r="FP33" s="77"/>
      <c r="FQ33" s="77"/>
      <c r="FR33" s="77"/>
      <c r="FS33" s="77"/>
      <c r="FT33" s="77"/>
      <c r="FU33" s="77"/>
      <c r="FV33" s="77"/>
      <c r="FW33" s="77"/>
      <c r="FX33" s="77"/>
      <c r="FY33" s="77"/>
      <c r="FZ33" s="78"/>
      <c r="GA33" s="5"/>
      <c r="GB33" s="5"/>
      <c r="GC33" s="5"/>
      <c r="GD33" s="5"/>
      <c r="GE33" s="5"/>
      <c r="GF33" s="5"/>
      <c r="GG33" s="5"/>
      <c r="GH33" s="5"/>
      <c r="GI33" s="87" t="s">
        <v>57</v>
      </c>
      <c r="GJ33" s="87"/>
      <c r="GK33" s="87"/>
      <c r="GL33" s="87"/>
      <c r="GM33" s="87"/>
      <c r="GN33" s="87"/>
      <c r="GO33" s="87"/>
      <c r="GP33" s="87"/>
      <c r="GQ33" s="87"/>
      <c r="GR33" s="76" t="str">
        <f>データ!BE7</f>
        <v>-</v>
      </c>
      <c r="GS33" s="77"/>
      <c r="GT33" s="77"/>
      <c r="GU33" s="77"/>
      <c r="GV33" s="77"/>
      <c r="GW33" s="77"/>
      <c r="GX33" s="77"/>
      <c r="GY33" s="77"/>
      <c r="GZ33" s="77"/>
      <c r="HA33" s="77"/>
      <c r="HB33" s="77"/>
      <c r="HC33" s="77"/>
      <c r="HD33" s="77"/>
      <c r="HE33" s="77"/>
      <c r="HF33" s="78"/>
      <c r="HG33" s="76" t="str">
        <f>データ!BF7</f>
        <v>-</v>
      </c>
      <c r="HH33" s="77"/>
      <c r="HI33" s="77"/>
      <c r="HJ33" s="77"/>
      <c r="HK33" s="77"/>
      <c r="HL33" s="77"/>
      <c r="HM33" s="77"/>
      <c r="HN33" s="77"/>
      <c r="HO33" s="77"/>
      <c r="HP33" s="77"/>
      <c r="HQ33" s="77"/>
      <c r="HR33" s="77"/>
      <c r="HS33" s="77"/>
      <c r="HT33" s="77"/>
      <c r="HU33" s="78"/>
      <c r="HV33" s="76" t="str">
        <f>データ!BG7</f>
        <v>-</v>
      </c>
      <c r="HW33" s="77"/>
      <c r="HX33" s="77"/>
      <c r="HY33" s="77"/>
      <c r="HZ33" s="77"/>
      <c r="IA33" s="77"/>
      <c r="IB33" s="77"/>
      <c r="IC33" s="77"/>
      <c r="ID33" s="77"/>
      <c r="IE33" s="77"/>
      <c r="IF33" s="77"/>
      <c r="IG33" s="77"/>
      <c r="IH33" s="77"/>
      <c r="II33" s="77"/>
      <c r="IJ33" s="78"/>
      <c r="IK33" s="76" t="str">
        <f>データ!BH7</f>
        <v>-</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87" t="s">
        <v>57</v>
      </c>
      <c r="JX33" s="87"/>
      <c r="JY33" s="87"/>
      <c r="JZ33" s="87"/>
      <c r="KA33" s="87"/>
      <c r="KB33" s="87"/>
      <c r="KC33" s="87"/>
      <c r="KD33" s="87"/>
      <c r="KE33" s="87"/>
      <c r="KF33" s="76" t="str">
        <f>データ!BP7</f>
        <v>-</v>
      </c>
      <c r="KG33" s="77"/>
      <c r="KH33" s="77"/>
      <c r="KI33" s="77"/>
      <c r="KJ33" s="77"/>
      <c r="KK33" s="77"/>
      <c r="KL33" s="77"/>
      <c r="KM33" s="77"/>
      <c r="KN33" s="77"/>
      <c r="KO33" s="77"/>
      <c r="KP33" s="77"/>
      <c r="KQ33" s="77"/>
      <c r="KR33" s="77"/>
      <c r="KS33" s="77"/>
      <c r="KT33" s="78"/>
      <c r="KU33" s="76" t="str">
        <f>データ!BQ7</f>
        <v>-</v>
      </c>
      <c r="KV33" s="77"/>
      <c r="KW33" s="77"/>
      <c r="KX33" s="77"/>
      <c r="KY33" s="77"/>
      <c r="KZ33" s="77"/>
      <c r="LA33" s="77"/>
      <c r="LB33" s="77"/>
      <c r="LC33" s="77"/>
      <c r="LD33" s="77"/>
      <c r="LE33" s="77"/>
      <c r="LF33" s="77"/>
      <c r="LG33" s="77"/>
      <c r="LH33" s="77"/>
      <c r="LI33" s="78"/>
      <c r="LJ33" s="76" t="str">
        <f>データ!BR7</f>
        <v>-</v>
      </c>
      <c r="LK33" s="77"/>
      <c r="LL33" s="77"/>
      <c r="LM33" s="77"/>
      <c r="LN33" s="77"/>
      <c r="LO33" s="77"/>
      <c r="LP33" s="77"/>
      <c r="LQ33" s="77"/>
      <c r="LR33" s="77"/>
      <c r="LS33" s="77"/>
      <c r="LT33" s="77"/>
      <c r="LU33" s="77"/>
      <c r="LV33" s="77"/>
      <c r="LW33" s="77"/>
      <c r="LX33" s="78"/>
      <c r="LY33" s="76" t="str">
        <f>データ!BS7</f>
        <v>-</v>
      </c>
      <c r="LZ33" s="77"/>
      <c r="MA33" s="77"/>
      <c r="MB33" s="77"/>
      <c r="MC33" s="77"/>
      <c r="MD33" s="77"/>
      <c r="ME33" s="77"/>
      <c r="MF33" s="77"/>
      <c r="MG33" s="77"/>
      <c r="MH33" s="77"/>
      <c r="MI33" s="77"/>
      <c r="MJ33" s="77"/>
      <c r="MK33" s="77"/>
      <c r="ML33" s="77"/>
      <c r="MM33" s="78"/>
      <c r="MN33" s="76">
        <f>データ!BT7</f>
        <v>66.400000000000006</v>
      </c>
      <c r="MO33" s="77"/>
      <c r="MP33" s="77"/>
      <c r="MQ33" s="77"/>
      <c r="MR33" s="77"/>
      <c r="MS33" s="77"/>
      <c r="MT33" s="77"/>
      <c r="MU33" s="77"/>
      <c r="MV33" s="77"/>
      <c r="MW33" s="77"/>
      <c r="MX33" s="77"/>
      <c r="MY33" s="77"/>
      <c r="MZ33" s="77"/>
      <c r="NA33" s="77"/>
      <c r="NB33" s="78"/>
      <c r="ND33" s="5"/>
      <c r="NE33" s="5"/>
      <c r="NF33" s="5"/>
      <c r="NG33" s="5"/>
      <c r="NH33" s="17"/>
      <c r="NI33" s="2"/>
      <c r="NJ33" s="99"/>
      <c r="NK33" s="100"/>
      <c r="NL33" s="100"/>
      <c r="NM33" s="100"/>
      <c r="NN33" s="100"/>
      <c r="NO33" s="100"/>
      <c r="NP33" s="100"/>
      <c r="NQ33" s="100"/>
      <c r="NR33" s="100"/>
      <c r="NS33" s="100"/>
      <c r="NT33" s="100"/>
      <c r="NU33" s="100"/>
      <c r="NV33" s="100"/>
      <c r="NW33" s="100"/>
      <c r="NX33" s="101"/>
      <c r="OC33" s="18" t="s">
        <v>58</v>
      </c>
    </row>
    <row r="34" spans="1:393" ht="13.5" customHeight="1">
      <c r="A34" s="2"/>
      <c r="B34" s="15"/>
      <c r="D34" s="5"/>
      <c r="E34" s="5"/>
      <c r="F34" s="5"/>
      <c r="G34" s="87" t="s">
        <v>59</v>
      </c>
      <c r="H34" s="87"/>
      <c r="I34" s="87"/>
      <c r="J34" s="87"/>
      <c r="K34" s="87"/>
      <c r="L34" s="87"/>
      <c r="M34" s="87"/>
      <c r="N34" s="87"/>
      <c r="O34" s="87"/>
      <c r="P34" s="76" t="str">
        <f>データ!AN7</f>
        <v>-</v>
      </c>
      <c r="Q34" s="77"/>
      <c r="R34" s="77"/>
      <c r="S34" s="77"/>
      <c r="T34" s="77"/>
      <c r="U34" s="77"/>
      <c r="V34" s="77"/>
      <c r="W34" s="77"/>
      <c r="X34" s="77"/>
      <c r="Y34" s="77"/>
      <c r="Z34" s="77"/>
      <c r="AA34" s="77"/>
      <c r="AB34" s="77"/>
      <c r="AC34" s="77"/>
      <c r="AD34" s="78"/>
      <c r="AE34" s="76" t="str">
        <f>データ!AO7</f>
        <v>-</v>
      </c>
      <c r="AF34" s="77"/>
      <c r="AG34" s="77"/>
      <c r="AH34" s="77"/>
      <c r="AI34" s="77"/>
      <c r="AJ34" s="77"/>
      <c r="AK34" s="77"/>
      <c r="AL34" s="77"/>
      <c r="AM34" s="77"/>
      <c r="AN34" s="77"/>
      <c r="AO34" s="77"/>
      <c r="AP34" s="77"/>
      <c r="AQ34" s="77"/>
      <c r="AR34" s="77"/>
      <c r="AS34" s="78"/>
      <c r="AT34" s="76" t="str">
        <f>データ!AP7</f>
        <v>-</v>
      </c>
      <c r="AU34" s="77"/>
      <c r="AV34" s="77"/>
      <c r="AW34" s="77"/>
      <c r="AX34" s="77"/>
      <c r="AY34" s="77"/>
      <c r="AZ34" s="77"/>
      <c r="BA34" s="77"/>
      <c r="BB34" s="77"/>
      <c r="BC34" s="77"/>
      <c r="BD34" s="77"/>
      <c r="BE34" s="77"/>
      <c r="BF34" s="77"/>
      <c r="BG34" s="77"/>
      <c r="BH34" s="78"/>
      <c r="BI34" s="76" t="str">
        <f>データ!AQ7</f>
        <v>-</v>
      </c>
      <c r="BJ34" s="77"/>
      <c r="BK34" s="77"/>
      <c r="BL34" s="77"/>
      <c r="BM34" s="77"/>
      <c r="BN34" s="77"/>
      <c r="BO34" s="77"/>
      <c r="BP34" s="77"/>
      <c r="BQ34" s="77"/>
      <c r="BR34" s="77"/>
      <c r="BS34" s="77"/>
      <c r="BT34" s="77"/>
      <c r="BU34" s="77"/>
      <c r="BV34" s="77"/>
      <c r="BW34" s="78"/>
      <c r="BX34" s="76">
        <f>データ!AR7</f>
        <v>105.90</v>
      </c>
      <c r="BY34" s="77"/>
      <c r="BZ34" s="77"/>
      <c r="CA34" s="77"/>
      <c r="CB34" s="77"/>
      <c r="CC34" s="77"/>
      <c r="CD34" s="77"/>
      <c r="CE34" s="77"/>
      <c r="CF34" s="77"/>
      <c r="CG34" s="77"/>
      <c r="CH34" s="77"/>
      <c r="CI34" s="77"/>
      <c r="CJ34" s="77"/>
      <c r="CK34" s="77"/>
      <c r="CL34" s="78"/>
      <c r="CO34" s="5"/>
      <c r="CP34" s="5"/>
      <c r="CQ34" s="5"/>
      <c r="CR34" s="5"/>
      <c r="CS34" s="5"/>
      <c r="CT34" s="5"/>
      <c r="CU34" s="87" t="s">
        <v>59</v>
      </c>
      <c r="CV34" s="87"/>
      <c r="CW34" s="87"/>
      <c r="CX34" s="87"/>
      <c r="CY34" s="87"/>
      <c r="CZ34" s="87"/>
      <c r="DA34" s="87"/>
      <c r="DB34" s="87"/>
      <c r="DC34" s="87"/>
      <c r="DD34" s="76" t="str">
        <f>データ!AY7</f>
        <v>-</v>
      </c>
      <c r="DE34" s="77"/>
      <c r="DF34" s="77"/>
      <c r="DG34" s="77"/>
      <c r="DH34" s="77"/>
      <c r="DI34" s="77"/>
      <c r="DJ34" s="77"/>
      <c r="DK34" s="77"/>
      <c r="DL34" s="77"/>
      <c r="DM34" s="77"/>
      <c r="DN34" s="77"/>
      <c r="DO34" s="77"/>
      <c r="DP34" s="77"/>
      <c r="DQ34" s="77"/>
      <c r="DR34" s="78"/>
      <c r="DS34" s="76" t="str">
        <f>データ!AZ7</f>
        <v>-</v>
      </c>
      <c r="DT34" s="77"/>
      <c r="DU34" s="77"/>
      <c r="DV34" s="77"/>
      <c r="DW34" s="77"/>
      <c r="DX34" s="77"/>
      <c r="DY34" s="77"/>
      <c r="DZ34" s="77"/>
      <c r="EA34" s="77"/>
      <c r="EB34" s="77"/>
      <c r="EC34" s="77"/>
      <c r="ED34" s="77"/>
      <c r="EE34" s="77"/>
      <c r="EF34" s="77"/>
      <c r="EG34" s="78"/>
      <c r="EH34" s="76" t="str">
        <f>データ!BA7</f>
        <v>-</v>
      </c>
      <c r="EI34" s="77"/>
      <c r="EJ34" s="77"/>
      <c r="EK34" s="77"/>
      <c r="EL34" s="77"/>
      <c r="EM34" s="77"/>
      <c r="EN34" s="77"/>
      <c r="EO34" s="77"/>
      <c r="EP34" s="77"/>
      <c r="EQ34" s="77"/>
      <c r="ER34" s="77"/>
      <c r="ES34" s="77"/>
      <c r="ET34" s="77"/>
      <c r="EU34" s="77"/>
      <c r="EV34" s="78"/>
      <c r="EW34" s="76" t="str">
        <f>データ!BB7</f>
        <v>-</v>
      </c>
      <c r="EX34" s="77"/>
      <c r="EY34" s="77"/>
      <c r="EZ34" s="77"/>
      <c r="FA34" s="77"/>
      <c r="FB34" s="77"/>
      <c r="FC34" s="77"/>
      <c r="FD34" s="77"/>
      <c r="FE34" s="77"/>
      <c r="FF34" s="77"/>
      <c r="FG34" s="77"/>
      <c r="FH34" s="77"/>
      <c r="FI34" s="77"/>
      <c r="FJ34" s="77"/>
      <c r="FK34" s="78"/>
      <c r="FL34" s="76">
        <f>データ!BC7</f>
        <v>82.20</v>
      </c>
      <c r="FM34" s="77"/>
      <c r="FN34" s="77"/>
      <c r="FO34" s="77"/>
      <c r="FP34" s="77"/>
      <c r="FQ34" s="77"/>
      <c r="FR34" s="77"/>
      <c r="FS34" s="77"/>
      <c r="FT34" s="77"/>
      <c r="FU34" s="77"/>
      <c r="FV34" s="77"/>
      <c r="FW34" s="77"/>
      <c r="FX34" s="77"/>
      <c r="FY34" s="77"/>
      <c r="FZ34" s="78"/>
      <c r="GA34" s="5"/>
      <c r="GB34" s="5"/>
      <c r="GC34" s="5"/>
      <c r="GD34" s="5"/>
      <c r="GE34" s="5"/>
      <c r="GF34" s="5"/>
      <c r="GG34" s="5"/>
      <c r="GH34" s="5"/>
      <c r="GI34" s="87" t="s">
        <v>59</v>
      </c>
      <c r="GJ34" s="87"/>
      <c r="GK34" s="87"/>
      <c r="GL34" s="87"/>
      <c r="GM34" s="87"/>
      <c r="GN34" s="87"/>
      <c r="GO34" s="87"/>
      <c r="GP34" s="87"/>
      <c r="GQ34" s="87"/>
      <c r="GR34" s="76" t="str">
        <f>データ!BJ7</f>
        <v>-</v>
      </c>
      <c r="GS34" s="77"/>
      <c r="GT34" s="77"/>
      <c r="GU34" s="77"/>
      <c r="GV34" s="77"/>
      <c r="GW34" s="77"/>
      <c r="GX34" s="77"/>
      <c r="GY34" s="77"/>
      <c r="GZ34" s="77"/>
      <c r="HA34" s="77"/>
      <c r="HB34" s="77"/>
      <c r="HC34" s="77"/>
      <c r="HD34" s="77"/>
      <c r="HE34" s="77"/>
      <c r="HF34" s="78"/>
      <c r="HG34" s="76" t="str">
        <f>データ!BK7</f>
        <v>-</v>
      </c>
      <c r="HH34" s="77"/>
      <c r="HI34" s="77"/>
      <c r="HJ34" s="77"/>
      <c r="HK34" s="77"/>
      <c r="HL34" s="77"/>
      <c r="HM34" s="77"/>
      <c r="HN34" s="77"/>
      <c r="HO34" s="77"/>
      <c r="HP34" s="77"/>
      <c r="HQ34" s="77"/>
      <c r="HR34" s="77"/>
      <c r="HS34" s="77"/>
      <c r="HT34" s="77"/>
      <c r="HU34" s="78"/>
      <c r="HV34" s="76" t="str">
        <f>データ!BL7</f>
        <v>-</v>
      </c>
      <c r="HW34" s="77"/>
      <c r="HX34" s="77"/>
      <c r="HY34" s="77"/>
      <c r="HZ34" s="77"/>
      <c r="IA34" s="77"/>
      <c r="IB34" s="77"/>
      <c r="IC34" s="77"/>
      <c r="ID34" s="77"/>
      <c r="IE34" s="77"/>
      <c r="IF34" s="77"/>
      <c r="IG34" s="77"/>
      <c r="IH34" s="77"/>
      <c r="II34" s="77"/>
      <c r="IJ34" s="78"/>
      <c r="IK34" s="76" t="str">
        <f>データ!BM7</f>
        <v>-</v>
      </c>
      <c r="IL34" s="77"/>
      <c r="IM34" s="77"/>
      <c r="IN34" s="77"/>
      <c r="IO34" s="77"/>
      <c r="IP34" s="77"/>
      <c r="IQ34" s="77"/>
      <c r="IR34" s="77"/>
      <c r="IS34" s="77"/>
      <c r="IT34" s="77"/>
      <c r="IU34" s="77"/>
      <c r="IV34" s="77"/>
      <c r="IW34" s="77"/>
      <c r="IX34" s="77"/>
      <c r="IY34" s="78"/>
      <c r="IZ34" s="76">
        <f>データ!BN7</f>
        <v>121.60</v>
      </c>
      <c r="JA34" s="77"/>
      <c r="JB34" s="77"/>
      <c r="JC34" s="77"/>
      <c r="JD34" s="77"/>
      <c r="JE34" s="77"/>
      <c r="JF34" s="77"/>
      <c r="JG34" s="77"/>
      <c r="JH34" s="77"/>
      <c r="JI34" s="77"/>
      <c r="JJ34" s="77"/>
      <c r="JK34" s="77"/>
      <c r="JL34" s="77"/>
      <c r="JM34" s="77"/>
      <c r="JN34" s="78"/>
      <c r="JO34" s="5"/>
      <c r="JP34" s="5"/>
      <c r="JQ34" s="5"/>
      <c r="JR34" s="5"/>
      <c r="JS34" s="5"/>
      <c r="JT34" s="5"/>
      <c r="JU34" s="5"/>
      <c r="JV34" s="5"/>
      <c r="JW34" s="87" t="s">
        <v>59</v>
      </c>
      <c r="JX34" s="87"/>
      <c r="JY34" s="87"/>
      <c r="JZ34" s="87"/>
      <c r="KA34" s="87"/>
      <c r="KB34" s="87"/>
      <c r="KC34" s="87"/>
      <c r="KD34" s="87"/>
      <c r="KE34" s="87"/>
      <c r="KF34" s="76" t="str">
        <f>データ!BU7</f>
        <v>-</v>
      </c>
      <c r="KG34" s="77"/>
      <c r="KH34" s="77"/>
      <c r="KI34" s="77"/>
      <c r="KJ34" s="77"/>
      <c r="KK34" s="77"/>
      <c r="KL34" s="77"/>
      <c r="KM34" s="77"/>
      <c r="KN34" s="77"/>
      <c r="KO34" s="77"/>
      <c r="KP34" s="77"/>
      <c r="KQ34" s="77"/>
      <c r="KR34" s="77"/>
      <c r="KS34" s="77"/>
      <c r="KT34" s="78"/>
      <c r="KU34" s="76" t="str">
        <f>データ!BV7</f>
        <v>-</v>
      </c>
      <c r="KV34" s="77"/>
      <c r="KW34" s="77"/>
      <c r="KX34" s="77"/>
      <c r="KY34" s="77"/>
      <c r="KZ34" s="77"/>
      <c r="LA34" s="77"/>
      <c r="LB34" s="77"/>
      <c r="LC34" s="77"/>
      <c r="LD34" s="77"/>
      <c r="LE34" s="77"/>
      <c r="LF34" s="77"/>
      <c r="LG34" s="77"/>
      <c r="LH34" s="77"/>
      <c r="LI34" s="78"/>
      <c r="LJ34" s="76" t="str">
        <f>データ!BW7</f>
        <v>-</v>
      </c>
      <c r="LK34" s="77"/>
      <c r="LL34" s="77"/>
      <c r="LM34" s="77"/>
      <c r="LN34" s="77"/>
      <c r="LO34" s="77"/>
      <c r="LP34" s="77"/>
      <c r="LQ34" s="77"/>
      <c r="LR34" s="77"/>
      <c r="LS34" s="77"/>
      <c r="LT34" s="77"/>
      <c r="LU34" s="77"/>
      <c r="LV34" s="77"/>
      <c r="LW34" s="77"/>
      <c r="LX34" s="78"/>
      <c r="LY34" s="76" t="str">
        <f>データ!BX7</f>
        <v>-</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2"/>
      <c r="NK34" s="103"/>
      <c r="NL34" s="103"/>
      <c r="NM34" s="103"/>
      <c r="NN34" s="103"/>
      <c r="NO34" s="103"/>
      <c r="NP34" s="103"/>
      <c r="NQ34" s="103"/>
      <c r="NR34" s="103"/>
      <c r="NS34" s="103"/>
      <c r="NT34" s="103"/>
      <c r="NU34" s="103"/>
      <c r="NV34" s="103"/>
      <c r="NW34" s="103"/>
      <c r="NX34" s="104"/>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61</v>
      </c>
      <c r="NK35" s="94"/>
      <c r="NL35" s="94"/>
      <c r="NM35" s="94"/>
      <c r="NN35" s="94"/>
      <c r="NO35" s="94"/>
      <c r="NP35" s="94"/>
      <c r="NQ35" s="94"/>
      <c r="NR35" s="94"/>
      <c r="NS35" s="94"/>
      <c r="NT35" s="94"/>
      <c r="NU35" s="94"/>
      <c r="NV35" s="94"/>
      <c r="NW35" s="94"/>
      <c r="NX35" s="94"/>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8 88: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8 88: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55" t="s">
        <v>179</v>
      </c>
      <c r="NK39" s="156"/>
      <c r="NL39" s="156"/>
      <c r="NM39" s="156"/>
      <c r="NN39" s="156"/>
      <c r="NO39" s="156"/>
      <c r="NP39" s="156"/>
      <c r="NQ39" s="156"/>
      <c r="NR39" s="156"/>
      <c r="NS39" s="156"/>
      <c r="NT39" s="156"/>
      <c r="NU39" s="156"/>
      <c r="NV39" s="156"/>
      <c r="NW39" s="156"/>
      <c r="NX39" s="157"/>
      <c r="OC39" s="18" t="s">
        <v>67</v>
      </c>
    </row>
    <row r="40" spans="1:17 8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55"/>
      <c r="NK40" s="156"/>
      <c r="NL40" s="156"/>
      <c r="NM40" s="156"/>
      <c r="NN40" s="156"/>
      <c r="NO40" s="156"/>
      <c r="NP40" s="156"/>
      <c r="NQ40" s="156"/>
      <c r="NR40" s="156"/>
      <c r="NS40" s="156"/>
      <c r="NT40" s="156"/>
      <c r="NU40" s="156"/>
      <c r="NV40" s="156"/>
      <c r="NW40" s="156"/>
      <c r="NX40" s="157"/>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55"/>
      <c r="NK41" s="156"/>
      <c r="NL41" s="156"/>
      <c r="NM41" s="156"/>
      <c r="NN41" s="156"/>
      <c r="NO41" s="156"/>
      <c r="NP41" s="156"/>
      <c r="NQ41" s="156"/>
      <c r="NR41" s="156"/>
      <c r="NS41" s="156"/>
      <c r="NT41" s="156"/>
      <c r="NU41" s="156"/>
      <c r="NV41" s="156"/>
      <c r="NW41" s="156"/>
      <c r="NX41" s="157"/>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55"/>
      <c r="NK42" s="156"/>
      <c r="NL42" s="156"/>
      <c r="NM42" s="156"/>
      <c r="NN42" s="156"/>
      <c r="NO42" s="156"/>
      <c r="NP42" s="156"/>
      <c r="NQ42" s="156"/>
      <c r="NR42" s="156"/>
      <c r="NS42" s="156"/>
      <c r="NT42" s="156"/>
      <c r="NU42" s="156"/>
      <c r="NV42" s="156"/>
      <c r="NW42" s="156"/>
      <c r="NX42" s="157"/>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55"/>
      <c r="NK43" s="156"/>
      <c r="NL43" s="156"/>
      <c r="NM43" s="156"/>
      <c r="NN43" s="156"/>
      <c r="NO43" s="156"/>
      <c r="NP43" s="156"/>
      <c r="NQ43" s="156"/>
      <c r="NR43" s="156"/>
      <c r="NS43" s="156"/>
      <c r="NT43" s="156"/>
      <c r="NU43" s="156"/>
      <c r="NV43" s="156"/>
      <c r="NW43" s="156"/>
      <c r="NX43" s="157"/>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55"/>
      <c r="NK44" s="156"/>
      <c r="NL44" s="156"/>
      <c r="NM44" s="156"/>
      <c r="NN44" s="156"/>
      <c r="NO44" s="156"/>
      <c r="NP44" s="156"/>
      <c r="NQ44" s="156"/>
      <c r="NR44" s="156"/>
      <c r="NS44" s="156"/>
      <c r="NT44" s="156"/>
      <c r="NU44" s="156"/>
      <c r="NV44" s="156"/>
      <c r="NW44" s="156"/>
      <c r="NX44" s="157"/>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55"/>
      <c r="NK45" s="156"/>
      <c r="NL45" s="156"/>
      <c r="NM45" s="156"/>
      <c r="NN45" s="156"/>
      <c r="NO45" s="156"/>
      <c r="NP45" s="156"/>
      <c r="NQ45" s="156"/>
      <c r="NR45" s="156"/>
      <c r="NS45" s="156"/>
      <c r="NT45" s="156"/>
      <c r="NU45" s="156"/>
      <c r="NV45" s="156"/>
      <c r="NW45" s="156"/>
      <c r="NX45" s="157"/>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55"/>
      <c r="NK46" s="156"/>
      <c r="NL46" s="156"/>
      <c r="NM46" s="156"/>
      <c r="NN46" s="156"/>
      <c r="NO46" s="156"/>
      <c r="NP46" s="156"/>
      <c r="NQ46" s="156"/>
      <c r="NR46" s="156"/>
      <c r="NS46" s="156"/>
      <c r="NT46" s="156"/>
      <c r="NU46" s="156"/>
      <c r="NV46" s="156"/>
      <c r="NW46" s="156"/>
      <c r="NX46" s="157"/>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55"/>
      <c r="NK47" s="156"/>
      <c r="NL47" s="156"/>
      <c r="NM47" s="156"/>
      <c r="NN47" s="156"/>
      <c r="NO47" s="156"/>
      <c r="NP47" s="156"/>
      <c r="NQ47" s="156"/>
      <c r="NR47" s="156"/>
      <c r="NS47" s="156"/>
      <c r="NT47" s="156"/>
      <c r="NU47" s="156"/>
      <c r="NV47" s="156"/>
      <c r="NW47" s="156"/>
      <c r="NX47" s="157"/>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55"/>
      <c r="NK48" s="156"/>
      <c r="NL48" s="156"/>
      <c r="NM48" s="156"/>
      <c r="NN48" s="156"/>
      <c r="NO48" s="156"/>
      <c r="NP48" s="156"/>
      <c r="NQ48" s="156"/>
      <c r="NR48" s="156"/>
      <c r="NS48" s="156"/>
      <c r="NT48" s="156"/>
      <c r="NU48" s="156"/>
      <c r="NV48" s="156"/>
      <c r="NW48" s="156"/>
      <c r="NX48" s="157"/>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55"/>
      <c r="NK49" s="156"/>
      <c r="NL49" s="156"/>
      <c r="NM49" s="156"/>
      <c r="NN49" s="156"/>
      <c r="NO49" s="156"/>
      <c r="NP49" s="156"/>
      <c r="NQ49" s="156"/>
      <c r="NR49" s="156"/>
      <c r="NS49" s="156"/>
      <c r="NT49" s="156"/>
      <c r="NU49" s="156"/>
      <c r="NV49" s="156"/>
      <c r="NW49" s="156"/>
      <c r="NX49" s="157"/>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55"/>
      <c r="NK50" s="156"/>
      <c r="NL50" s="156"/>
      <c r="NM50" s="156"/>
      <c r="NN50" s="156"/>
      <c r="NO50" s="156"/>
      <c r="NP50" s="156"/>
      <c r="NQ50" s="156"/>
      <c r="NR50" s="156"/>
      <c r="NS50" s="156"/>
      <c r="NT50" s="156"/>
      <c r="NU50" s="156"/>
      <c r="NV50" s="156"/>
      <c r="NW50" s="156"/>
      <c r="NX50" s="157"/>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8"/>
      <c r="NK51" s="159"/>
      <c r="NL51" s="159"/>
      <c r="NM51" s="159"/>
      <c r="NN51" s="159"/>
      <c r="NO51" s="159"/>
      <c r="NP51" s="159"/>
      <c r="NQ51" s="159"/>
      <c r="NR51" s="159"/>
      <c r="NS51" s="159"/>
      <c r="NT51" s="159"/>
      <c r="NU51" s="159"/>
      <c r="NV51" s="159"/>
      <c r="NW51" s="159"/>
      <c r="NX51" s="160"/>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6 88: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5"/>
      <c r="ND54" s="5"/>
      <c r="NE54" s="5"/>
      <c r="NF54" s="5"/>
      <c r="NG54" s="5"/>
      <c r="NH54" s="17"/>
      <c r="NI54" s="2"/>
      <c r="NJ54" s="161" t="s">
        <v>178</v>
      </c>
      <c r="NK54" s="162"/>
      <c r="NL54" s="162"/>
      <c r="NM54" s="162"/>
      <c r="NN54" s="162"/>
      <c r="NO54" s="162"/>
      <c r="NP54" s="162"/>
      <c r="NQ54" s="162"/>
      <c r="NR54" s="162"/>
      <c r="NS54" s="162"/>
      <c r="NT54" s="162"/>
      <c r="NU54" s="162"/>
      <c r="NV54" s="162"/>
      <c r="NW54" s="162"/>
      <c r="NX54" s="163"/>
      <c r="OC54" s="18" t="s">
        <v>83</v>
      </c>
    </row>
    <row r="55" spans="1:388" ht="13.5" customHeight="1">
      <c r="A55" s="2"/>
      <c r="B55" s="15"/>
      <c r="C55" s="5"/>
      <c r="D55" s="5"/>
      <c r="E55" s="5"/>
      <c r="F55" s="5"/>
      <c r="G55" s="87" t="s">
        <v>57</v>
      </c>
      <c r="H55" s="87"/>
      <c r="I55" s="87"/>
      <c r="J55" s="87"/>
      <c r="K55" s="87"/>
      <c r="L55" s="87"/>
      <c r="M55" s="87"/>
      <c r="N55" s="87"/>
      <c r="O55" s="87"/>
      <c r="P55" s="88" t="str">
        <f>データ!CA7</f>
        <v>-</v>
      </c>
      <c r="Q55" s="89"/>
      <c r="R55" s="89"/>
      <c r="S55" s="89"/>
      <c r="T55" s="89"/>
      <c r="U55" s="89"/>
      <c r="V55" s="89"/>
      <c r="W55" s="89"/>
      <c r="X55" s="89"/>
      <c r="Y55" s="89"/>
      <c r="Z55" s="89"/>
      <c r="AA55" s="89"/>
      <c r="AB55" s="89"/>
      <c r="AC55" s="89"/>
      <c r="AD55" s="90"/>
      <c r="AE55" s="88" t="str">
        <f>データ!CB7</f>
        <v>-</v>
      </c>
      <c r="AF55" s="89"/>
      <c r="AG55" s="89"/>
      <c r="AH55" s="89"/>
      <c r="AI55" s="89"/>
      <c r="AJ55" s="89"/>
      <c r="AK55" s="89"/>
      <c r="AL55" s="89"/>
      <c r="AM55" s="89"/>
      <c r="AN55" s="89"/>
      <c r="AO55" s="89"/>
      <c r="AP55" s="89"/>
      <c r="AQ55" s="89"/>
      <c r="AR55" s="89"/>
      <c r="AS55" s="90"/>
      <c r="AT55" s="88" t="str">
        <f>データ!CC7</f>
        <v>-</v>
      </c>
      <c r="AU55" s="89"/>
      <c r="AV55" s="89"/>
      <c r="AW55" s="89"/>
      <c r="AX55" s="89"/>
      <c r="AY55" s="89"/>
      <c r="AZ55" s="89"/>
      <c r="BA55" s="89"/>
      <c r="BB55" s="89"/>
      <c r="BC55" s="89"/>
      <c r="BD55" s="89"/>
      <c r="BE55" s="89"/>
      <c r="BF55" s="89"/>
      <c r="BG55" s="89"/>
      <c r="BH55" s="90"/>
      <c r="BI55" s="88" t="str">
        <f>データ!CD7</f>
        <v>-</v>
      </c>
      <c r="BJ55" s="89"/>
      <c r="BK55" s="89"/>
      <c r="BL55" s="89"/>
      <c r="BM55" s="89"/>
      <c r="BN55" s="89"/>
      <c r="BO55" s="89"/>
      <c r="BP55" s="89"/>
      <c r="BQ55" s="89"/>
      <c r="BR55" s="89"/>
      <c r="BS55" s="89"/>
      <c r="BT55" s="89"/>
      <c r="BU55" s="89"/>
      <c r="BV55" s="89"/>
      <c r="BW55" s="90"/>
      <c r="BX55" s="88">
        <f>データ!CE7</f>
        <v>45747</v>
      </c>
      <c r="BY55" s="89"/>
      <c r="BZ55" s="89"/>
      <c r="CA55" s="89"/>
      <c r="CB55" s="89"/>
      <c r="CC55" s="89"/>
      <c r="CD55" s="89"/>
      <c r="CE55" s="89"/>
      <c r="CF55" s="89"/>
      <c r="CG55" s="89"/>
      <c r="CH55" s="89"/>
      <c r="CI55" s="89"/>
      <c r="CJ55" s="89"/>
      <c r="CK55" s="89"/>
      <c r="CL55" s="90"/>
      <c r="CO55" s="5"/>
      <c r="CP55" s="5"/>
      <c r="CQ55" s="5"/>
      <c r="CR55" s="5"/>
      <c r="CS55" s="5"/>
      <c r="CT55" s="5"/>
      <c r="CU55" s="87" t="s">
        <v>57</v>
      </c>
      <c r="CV55" s="87"/>
      <c r="CW55" s="87"/>
      <c r="CX55" s="87"/>
      <c r="CY55" s="87"/>
      <c r="CZ55" s="87"/>
      <c r="DA55" s="87"/>
      <c r="DB55" s="87"/>
      <c r="DC55" s="87"/>
      <c r="DD55" s="88" t="str">
        <f>データ!CL7</f>
        <v>-</v>
      </c>
      <c r="DE55" s="89"/>
      <c r="DF55" s="89"/>
      <c r="DG55" s="89"/>
      <c r="DH55" s="89"/>
      <c r="DI55" s="89"/>
      <c r="DJ55" s="89"/>
      <c r="DK55" s="89"/>
      <c r="DL55" s="89"/>
      <c r="DM55" s="89"/>
      <c r="DN55" s="89"/>
      <c r="DO55" s="89"/>
      <c r="DP55" s="89"/>
      <c r="DQ55" s="89"/>
      <c r="DR55" s="90"/>
      <c r="DS55" s="88" t="str">
        <f>データ!CM7</f>
        <v>-</v>
      </c>
      <c r="DT55" s="89"/>
      <c r="DU55" s="89"/>
      <c r="DV55" s="89"/>
      <c r="DW55" s="89"/>
      <c r="DX55" s="89"/>
      <c r="DY55" s="89"/>
      <c r="DZ55" s="89"/>
      <c r="EA55" s="89"/>
      <c r="EB55" s="89"/>
      <c r="EC55" s="89"/>
      <c r="ED55" s="89"/>
      <c r="EE55" s="89"/>
      <c r="EF55" s="89"/>
      <c r="EG55" s="90"/>
      <c r="EH55" s="88" t="str">
        <f>データ!CN7</f>
        <v>-</v>
      </c>
      <c r="EI55" s="89"/>
      <c r="EJ55" s="89"/>
      <c r="EK55" s="89"/>
      <c r="EL55" s="89"/>
      <c r="EM55" s="89"/>
      <c r="EN55" s="89"/>
      <c r="EO55" s="89"/>
      <c r="EP55" s="89"/>
      <c r="EQ55" s="89"/>
      <c r="ER55" s="89"/>
      <c r="ES55" s="89"/>
      <c r="ET55" s="89"/>
      <c r="EU55" s="89"/>
      <c r="EV55" s="90"/>
      <c r="EW55" s="88" t="str">
        <f>データ!CO7</f>
        <v>-</v>
      </c>
      <c r="EX55" s="89"/>
      <c r="EY55" s="89"/>
      <c r="EZ55" s="89"/>
      <c r="FA55" s="89"/>
      <c r="FB55" s="89"/>
      <c r="FC55" s="89"/>
      <c r="FD55" s="89"/>
      <c r="FE55" s="89"/>
      <c r="FF55" s="89"/>
      <c r="FG55" s="89"/>
      <c r="FH55" s="89"/>
      <c r="FI55" s="89"/>
      <c r="FJ55" s="89"/>
      <c r="FK55" s="90"/>
      <c r="FL55" s="88">
        <f>データ!CP7</f>
        <v>12220</v>
      </c>
      <c r="FM55" s="89"/>
      <c r="FN55" s="89"/>
      <c r="FO55" s="89"/>
      <c r="FP55" s="89"/>
      <c r="FQ55" s="89"/>
      <c r="FR55" s="89"/>
      <c r="FS55" s="89"/>
      <c r="FT55" s="89"/>
      <c r="FU55" s="89"/>
      <c r="FV55" s="89"/>
      <c r="FW55" s="89"/>
      <c r="FX55" s="89"/>
      <c r="FY55" s="89"/>
      <c r="FZ55" s="90"/>
      <c r="GA55" s="5"/>
      <c r="GB55" s="5"/>
      <c r="GC55" s="5"/>
      <c r="GD55" s="5"/>
      <c r="GE55" s="5"/>
      <c r="GF55" s="5"/>
      <c r="GG55" s="5"/>
      <c r="GH55" s="5"/>
      <c r="GI55" s="87" t="s">
        <v>57</v>
      </c>
      <c r="GJ55" s="87"/>
      <c r="GK55" s="87"/>
      <c r="GL55" s="87"/>
      <c r="GM55" s="87"/>
      <c r="GN55" s="87"/>
      <c r="GO55" s="87"/>
      <c r="GP55" s="87"/>
      <c r="GQ55" s="87"/>
      <c r="GR55" s="76" t="str">
        <f>データ!CW7</f>
        <v>-</v>
      </c>
      <c r="GS55" s="77"/>
      <c r="GT55" s="77"/>
      <c r="GU55" s="77"/>
      <c r="GV55" s="77"/>
      <c r="GW55" s="77"/>
      <c r="GX55" s="77"/>
      <c r="GY55" s="77"/>
      <c r="GZ55" s="77"/>
      <c r="HA55" s="77"/>
      <c r="HB55" s="77"/>
      <c r="HC55" s="77"/>
      <c r="HD55" s="77"/>
      <c r="HE55" s="77"/>
      <c r="HF55" s="78"/>
      <c r="HG55" s="76" t="str">
        <f>データ!CX7</f>
        <v>-</v>
      </c>
      <c r="HH55" s="77"/>
      <c r="HI55" s="77"/>
      <c r="HJ55" s="77"/>
      <c r="HK55" s="77"/>
      <c r="HL55" s="77"/>
      <c r="HM55" s="77"/>
      <c r="HN55" s="77"/>
      <c r="HO55" s="77"/>
      <c r="HP55" s="77"/>
      <c r="HQ55" s="77"/>
      <c r="HR55" s="77"/>
      <c r="HS55" s="77"/>
      <c r="HT55" s="77"/>
      <c r="HU55" s="78"/>
      <c r="HV55" s="76" t="str">
        <f>データ!CY7</f>
        <v>-</v>
      </c>
      <c r="HW55" s="77"/>
      <c r="HX55" s="77"/>
      <c r="HY55" s="77"/>
      <c r="HZ55" s="77"/>
      <c r="IA55" s="77"/>
      <c r="IB55" s="77"/>
      <c r="IC55" s="77"/>
      <c r="ID55" s="77"/>
      <c r="IE55" s="77"/>
      <c r="IF55" s="77"/>
      <c r="IG55" s="77"/>
      <c r="IH55" s="77"/>
      <c r="II55" s="77"/>
      <c r="IJ55" s="78"/>
      <c r="IK55" s="76" t="str">
        <f>データ!CZ7</f>
        <v>-</v>
      </c>
      <c r="IL55" s="77"/>
      <c r="IM55" s="77"/>
      <c r="IN55" s="77"/>
      <c r="IO55" s="77"/>
      <c r="IP55" s="77"/>
      <c r="IQ55" s="77"/>
      <c r="IR55" s="77"/>
      <c r="IS55" s="77"/>
      <c r="IT55" s="77"/>
      <c r="IU55" s="77"/>
      <c r="IV55" s="77"/>
      <c r="IW55" s="77"/>
      <c r="IX55" s="77"/>
      <c r="IY55" s="78"/>
      <c r="IZ55" s="76">
        <f>データ!DA7</f>
        <v>103.70</v>
      </c>
      <c r="JA55" s="77"/>
      <c r="JB55" s="77"/>
      <c r="JC55" s="77"/>
      <c r="JD55" s="77"/>
      <c r="JE55" s="77"/>
      <c r="JF55" s="77"/>
      <c r="JG55" s="77"/>
      <c r="JH55" s="77"/>
      <c r="JI55" s="77"/>
      <c r="JJ55" s="77"/>
      <c r="JK55" s="77"/>
      <c r="JL55" s="77"/>
      <c r="JM55" s="77"/>
      <c r="JN55" s="78"/>
      <c r="JO55" s="5"/>
      <c r="JP55" s="5"/>
      <c r="JQ55" s="5"/>
      <c r="JR55" s="5"/>
      <c r="JS55" s="5"/>
      <c r="JT55" s="5"/>
      <c r="JU55" s="5"/>
      <c r="JV55" s="5"/>
      <c r="JW55" s="87" t="s">
        <v>57</v>
      </c>
      <c r="JX55" s="87"/>
      <c r="JY55" s="87"/>
      <c r="JZ55" s="87"/>
      <c r="KA55" s="87"/>
      <c r="KB55" s="87"/>
      <c r="KC55" s="87"/>
      <c r="KD55" s="87"/>
      <c r="KE55" s="87"/>
      <c r="KF55" s="76" t="str">
        <f>データ!DH7</f>
        <v>-</v>
      </c>
      <c r="KG55" s="77"/>
      <c r="KH55" s="77"/>
      <c r="KI55" s="77"/>
      <c r="KJ55" s="77"/>
      <c r="KK55" s="77"/>
      <c r="KL55" s="77"/>
      <c r="KM55" s="77"/>
      <c r="KN55" s="77"/>
      <c r="KO55" s="77"/>
      <c r="KP55" s="77"/>
      <c r="KQ55" s="77"/>
      <c r="KR55" s="77"/>
      <c r="KS55" s="77"/>
      <c r="KT55" s="78"/>
      <c r="KU55" s="76" t="str">
        <f>データ!DI7</f>
        <v>-</v>
      </c>
      <c r="KV55" s="77"/>
      <c r="KW55" s="77"/>
      <c r="KX55" s="77"/>
      <c r="KY55" s="77"/>
      <c r="KZ55" s="77"/>
      <c r="LA55" s="77"/>
      <c r="LB55" s="77"/>
      <c r="LC55" s="77"/>
      <c r="LD55" s="77"/>
      <c r="LE55" s="77"/>
      <c r="LF55" s="77"/>
      <c r="LG55" s="77"/>
      <c r="LH55" s="77"/>
      <c r="LI55" s="78"/>
      <c r="LJ55" s="76" t="str">
        <f>データ!DJ7</f>
        <v>-</v>
      </c>
      <c r="LK55" s="77"/>
      <c r="LL55" s="77"/>
      <c r="LM55" s="77"/>
      <c r="LN55" s="77"/>
      <c r="LO55" s="77"/>
      <c r="LP55" s="77"/>
      <c r="LQ55" s="77"/>
      <c r="LR55" s="77"/>
      <c r="LS55" s="77"/>
      <c r="LT55" s="77"/>
      <c r="LU55" s="77"/>
      <c r="LV55" s="77"/>
      <c r="LW55" s="77"/>
      <c r="LX55" s="78"/>
      <c r="LY55" s="76" t="str">
        <f>データ!DK7</f>
        <v>-</v>
      </c>
      <c r="LZ55" s="77"/>
      <c r="MA55" s="77"/>
      <c r="MB55" s="77"/>
      <c r="MC55" s="77"/>
      <c r="MD55" s="77"/>
      <c r="ME55" s="77"/>
      <c r="MF55" s="77"/>
      <c r="MG55" s="77"/>
      <c r="MH55" s="77"/>
      <c r="MI55" s="77"/>
      <c r="MJ55" s="77"/>
      <c r="MK55" s="77"/>
      <c r="ML55" s="77"/>
      <c r="MM55" s="78"/>
      <c r="MN55" s="76">
        <f>データ!DL7</f>
        <v>14</v>
      </c>
      <c r="MO55" s="77"/>
      <c r="MP55" s="77"/>
      <c r="MQ55" s="77"/>
      <c r="MR55" s="77"/>
      <c r="MS55" s="77"/>
      <c r="MT55" s="77"/>
      <c r="MU55" s="77"/>
      <c r="MV55" s="77"/>
      <c r="MW55" s="77"/>
      <c r="MX55" s="77"/>
      <c r="MY55" s="77"/>
      <c r="MZ55" s="77"/>
      <c r="NA55" s="77"/>
      <c r="NB55" s="78"/>
      <c r="NC55" s="5"/>
      <c r="ND55" s="5"/>
      <c r="NE55" s="5"/>
      <c r="NF55" s="5"/>
      <c r="NG55" s="5"/>
      <c r="NH55" s="17"/>
      <c r="NI55" s="2"/>
      <c r="NJ55" s="161"/>
      <c r="NK55" s="162"/>
      <c r="NL55" s="162"/>
      <c r="NM55" s="162"/>
      <c r="NN55" s="162"/>
      <c r="NO55" s="162"/>
      <c r="NP55" s="162"/>
      <c r="NQ55" s="162"/>
      <c r="NR55" s="162"/>
      <c r="NS55" s="162"/>
      <c r="NT55" s="162"/>
      <c r="NU55" s="162"/>
      <c r="NV55" s="162"/>
      <c r="NW55" s="162"/>
      <c r="NX55" s="163"/>
    </row>
    <row r="56" spans="1:388" ht="13.5" customHeight="1">
      <c r="A56" s="2"/>
      <c r="B56" s="15"/>
      <c r="C56" s="5"/>
      <c r="D56" s="5"/>
      <c r="E56" s="5"/>
      <c r="F56" s="5"/>
      <c r="G56" s="87" t="s">
        <v>59</v>
      </c>
      <c r="H56" s="87"/>
      <c r="I56" s="87"/>
      <c r="J56" s="87"/>
      <c r="K56" s="87"/>
      <c r="L56" s="87"/>
      <c r="M56" s="87"/>
      <c r="N56" s="87"/>
      <c r="O56" s="87"/>
      <c r="P56" s="88" t="str">
        <f>データ!CF7</f>
        <v>-</v>
      </c>
      <c r="Q56" s="89"/>
      <c r="R56" s="89"/>
      <c r="S56" s="89"/>
      <c r="T56" s="89"/>
      <c r="U56" s="89"/>
      <c r="V56" s="89"/>
      <c r="W56" s="89"/>
      <c r="X56" s="89"/>
      <c r="Y56" s="89"/>
      <c r="Z56" s="89"/>
      <c r="AA56" s="89"/>
      <c r="AB56" s="89"/>
      <c r="AC56" s="89"/>
      <c r="AD56" s="90"/>
      <c r="AE56" s="88" t="str">
        <f>データ!CG7</f>
        <v>-</v>
      </c>
      <c r="AF56" s="89"/>
      <c r="AG56" s="89"/>
      <c r="AH56" s="89"/>
      <c r="AI56" s="89"/>
      <c r="AJ56" s="89"/>
      <c r="AK56" s="89"/>
      <c r="AL56" s="89"/>
      <c r="AM56" s="89"/>
      <c r="AN56" s="89"/>
      <c r="AO56" s="89"/>
      <c r="AP56" s="89"/>
      <c r="AQ56" s="89"/>
      <c r="AR56" s="89"/>
      <c r="AS56" s="90"/>
      <c r="AT56" s="88" t="str">
        <f>データ!CH7</f>
        <v>-</v>
      </c>
      <c r="AU56" s="89"/>
      <c r="AV56" s="89"/>
      <c r="AW56" s="89"/>
      <c r="AX56" s="89"/>
      <c r="AY56" s="89"/>
      <c r="AZ56" s="89"/>
      <c r="BA56" s="89"/>
      <c r="BB56" s="89"/>
      <c r="BC56" s="89"/>
      <c r="BD56" s="89"/>
      <c r="BE56" s="89"/>
      <c r="BF56" s="89"/>
      <c r="BG56" s="89"/>
      <c r="BH56" s="90"/>
      <c r="BI56" s="88" t="str">
        <f>データ!CI7</f>
        <v>-</v>
      </c>
      <c r="BJ56" s="89"/>
      <c r="BK56" s="89"/>
      <c r="BL56" s="89"/>
      <c r="BM56" s="89"/>
      <c r="BN56" s="89"/>
      <c r="BO56" s="89"/>
      <c r="BP56" s="89"/>
      <c r="BQ56" s="89"/>
      <c r="BR56" s="89"/>
      <c r="BS56" s="89"/>
      <c r="BT56" s="89"/>
      <c r="BU56" s="89"/>
      <c r="BV56" s="89"/>
      <c r="BW56" s="90"/>
      <c r="BX56" s="88">
        <f>データ!CJ7</f>
        <v>39289</v>
      </c>
      <c r="BY56" s="89"/>
      <c r="BZ56" s="89"/>
      <c r="CA56" s="89"/>
      <c r="CB56" s="89"/>
      <c r="CC56" s="89"/>
      <c r="CD56" s="89"/>
      <c r="CE56" s="89"/>
      <c r="CF56" s="89"/>
      <c r="CG56" s="89"/>
      <c r="CH56" s="89"/>
      <c r="CI56" s="89"/>
      <c r="CJ56" s="89"/>
      <c r="CK56" s="89"/>
      <c r="CL56" s="90"/>
      <c r="CO56" s="5"/>
      <c r="CP56" s="5"/>
      <c r="CQ56" s="5"/>
      <c r="CR56" s="5"/>
      <c r="CS56" s="5"/>
      <c r="CT56" s="5"/>
      <c r="CU56" s="87" t="s">
        <v>59</v>
      </c>
      <c r="CV56" s="87"/>
      <c r="CW56" s="87"/>
      <c r="CX56" s="87"/>
      <c r="CY56" s="87"/>
      <c r="CZ56" s="87"/>
      <c r="DA56" s="87"/>
      <c r="DB56" s="87"/>
      <c r="DC56" s="87"/>
      <c r="DD56" s="88" t="str">
        <f>データ!CQ7</f>
        <v>-</v>
      </c>
      <c r="DE56" s="89"/>
      <c r="DF56" s="89"/>
      <c r="DG56" s="89"/>
      <c r="DH56" s="89"/>
      <c r="DI56" s="89"/>
      <c r="DJ56" s="89"/>
      <c r="DK56" s="89"/>
      <c r="DL56" s="89"/>
      <c r="DM56" s="89"/>
      <c r="DN56" s="89"/>
      <c r="DO56" s="89"/>
      <c r="DP56" s="89"/>
      <c r="DQ56" s="89"/>
      <c r="DR56" s="90"/>
      <c r="DS56" s="88" t="str">
        <f>データ!CR7</f>
        <v>-</v>
      </c>
      <c r="DT56" s="89"/>
      <c r="DU56" s="89"/>
      <c r="DV56" s="89"/>
      <c r="DW56" s="89"/>
      <c r="DX56" s="89"/>
      <c r="DY56" s="89"/>
      <c r="DZ56" s="89"/>
      <c r="EA56" s="89"/>
      <c r="EB56" s="89"/>
      <c r="EC56" s="89"/>
      <c r="ED56" s="89"/>
      <c r="EE56" s="89"/>
      <c r="EF56" s="89"/>
      <c r="EG56" s="90"/>
      <c r="EH56" s="88" t="str">
        <f>データ!CS7</f>
        <v>-</v>
      </c>
      <c r="EI56" s="89"/>
      <c r="EJ56" s="89"/>
      <c r="EK56" s="89"/>
      <c r="EL56" s="89"/>
      <c r="EM56" s="89"/>
      <c r="EN56" s="89"/>
      <c r="EO56" s="89"/>
      <c r="EP56" s="89"/>
      <c r="EQ56" s="89"/>
      <c r="ER56" s="89"/>
      <c r="ES56" s="89"/>
      <c r="ET56" s="89"/>
      <c r="EU56" s="89"/>
      <c r="EV56" s="90"/>
      <c r="EW56" s="88" t="str">
        <f>データ!CT7</f>
        <v>-</v>
      </c>
      <c r="EX56" s="89"/>
      <c r="EY56" s="89"/>
      <c r="EZ56" s="89"/>
      <c r="FA56" s="89"/>
      <c r="FB56" s="89"/>
      <c r="FC56" s="89"/>
      <c r="FD56" s="89"/>
      <c r="FE56" s="89"/>
      <c r="FF56" s="89"/>
      <c r="FG56" s="89"/>
      <c r="FH56" s="89"/>
      <c r="FI56" s="89"/>
      <c r="FJ56" s="89"/>
      <c r="FK56" s="90"/>
      <c r="FL56" s="88">
        <f>データ!CU7</f>
        <v>11512</v>
      </c>
      <c r="FM56" s="89"/>
      <c r="FN56" s="89"/>
      <c r="FO56" s="89"/>
      <c r="FP56" s="89"/>
      <c r="FQ56" s="89"/>
      <c r="FR56" s="89"/>
      <c r="FS56" s="89"/>
      <c r="FT56" s="89"/>
      <c r="FU56" s="89"/>
      <c r="FV56" s="89"/>
      <c r="FW56" s="89"/>
      <c r="FX56" s="89"/>
      <c r="FY56" s="89"/>
      <c r="FZ56" s="90"/>
      <c r="GA56" s="5"/>
      <c r="GB56" s="5"/>
      <c r="GC56" s="5"/>
      <c r="GD56" s="5"/>
      <c r="GE56" s="5"/>
      <c r="GF56" s="5"/>
      <c r="GG56" s="5"/>
      <c r="GH56" s="5"/>
      <c r="GI56" s="87" t="s">
        <v>59</v>
      </c>
      <c r="GJ56" s="87"/>
      <c r="GK56" s="87"/>
      <c r="GL56" s="87"/>
      <c r="GM56" s="87"/>
      <c r="GN56" s="87"/>
      <c r="GO56" s="87"/>
      <c r="GP56" s="87"/>
      <c r="GQ56" s="87"/>
      <c r="GR56" s="76" t="str">
        <f>データ!DB7</f>
        <v>-</v>
      </c>
      <c r="GS56" s="77"/>
      <c r="GT56" s="77"/>
      <c r="GU56" s="77"/>
      <c r="GV56" s="77"/>
      <c r="GW56" s="77"/>
      <c r="GX56" s="77"/>
      <c r="GY56" s="77"/>
      <c r="GZ56" s="77"/>
      <c r="HA56" s="77"/>
      <c r="HB56" s="77"/>
      <c r="HC56" s="77"/>
      <c r="HD56" s="77"/>
      <c r="HE56" s="77"/>
      <c r="HF56" s="78"/>
      <c r="HG56" s="76" t="str">
        <f>データ!DC7</f>
        <v>-</v>
      </c>
      <c r="HH56" s="77"/>
      <c r="HI56" s="77"/>
      <c r="HJ56" s="77"/>
      <c r="HK56" s="77"/>
      <c r="HL56" s="77"/>
      <c r="HM56" s="77"/>
      <c r="HN56" s="77"/>
      <c r="HO56" s="77"/>
      <c r="HP56" s="77"/>
      <c r="HQ56" s="77"/>
      <c r="HR56" s="77"/>
      <c r="HS56" s="77"/>
      <c r="HT56" s="77"/>
      <c r="HU56" s="78"/>
      <c r="HV56" s="76" t="str">
        <f>データ!DD7</f>
        <v>-</v>
      </c>
      <c r="HW56" s="77"/>
      <c r="HX56" s="77"/>
      <c r="HY56" s="77"/>
      <c r="HZ56" s="77"/>
      <c r="IA56" s="77"/>
      <c r="IB56" s="77"/>
      <c r="IC56" s="77"/>
      <c r="ID56" s="77"/>
      <c r="IE56" s="77"/>
      <c r="IF56" s="77"/>
      <c r="IG56" s="77"/>
      <c r="IH56" s="77"/>
      <c r="II56" s="77"/>
      <c r="IJ56" s="78"/>
      <c r="IK56" s="76" t="str">
        <f>データ!DE7</f>
        <v>-</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87" t="s">
        <v>59</v>
      </c>
      <c r="JX56" s="87"/>
      <c r="JY56" s="87"/>
      <c r="JZ56" s="87"/>
      <c r="KA56" s="87"/>
      <c r="KB56" s="87"/>
      <c r="KC56" s="87"/>
      <c r="KD56" s="87"/>
      <c r="KE56" s="87"/>
      <c r="KF56" s="76" t="str">
        <f>データ!DM7</f>
        <v>-</v>
      </c>
      <c r="KG56" s="77"/>
      <c r="KH56" s="77"/>
      <c r="KI56" s="77"/>
      <c r="KJ56" s="77"/>
      <c r="KK56" s="77"/>
      <c r="KL56" s="77"/>
      <c r="KM56" s="77"/>
      <c r="KN56" s="77"/>
      <c r="KO56" s="77"/>
      <c r="KP56" s="77"/>
      <c r="KQ56" s="77"/>
      <c r="KR56" s="77"/>
      <c r="KS56" s="77"/>
      <c r="KT56" s="78"/>
      <c r="KU56" s="76" t="str">
        <f>データ!DN7</f>
        <v>-</v>
      </c>
      <c r="KV56" s="77"/>
      <c r="KW56" s="77"/>
      <c r="KX56" s="77"/>
      <c r="KY56" s="77"/>
      <c r="KZ56" s="77"/>
      <c r="LA56" s="77"/>
      <c r="LB56" s="77"/>
      <c r="LC56" s="77"/>
      <c r="LD56" s="77"/>
      <c r="LE56" s="77"/>
      <c r="LF56" s="77"/>
      <c r="LG56" s="77"/>
      <c r="LH56" s="77"/>
      <c r="LI56" s="78"/>
      <c r="LJ56" s="76" t="str">
        <f>データ!DO7</f>
        <v>-</v>
      </c>
      <c r="LK56" s="77"/>
      <c r="LL56" s="77"/>
      <c r="LM56" s="77"/>
      <c r="LN56" s="77"/>
      <c r="LO56" s="77"/>
      <c r="LP56" s="77"/>
      <c r="LQ56" s="77"/>
      <c r="LR56" s="77"/>
      <c r="LS56" s="77"/>
      <c r="LT56" s="77"/>
      <c r="LU56" s="77"/>
      <c r="LV56" s="77"/>
      <c r="LW56" s="77"/>
      <c r="LX56" s="78"/>
      <c r="LY56" s="76" t="str">
        <f>データ!DP7</f>
        <v>-</v>
      </c>
      <c r="LZ56" s="77"/>
      <c r="MA56" s="77"/>
      <c r="MB56" s="77"/>
      <c r="MC56" s="77"/>
      <c r="MD56" s="77"/>
      <c r="ME56" s="77"/>
      <c r="MF56" s="77"/>
      <c r="MG56" s="77"/>
      <c r="MH56" s="77"/>
      <c r="MI56" s="77"/>
      <c r="MJ56" s="77"/>
      <c r="MK56" s="77"/>
      <c r="ML56" s="77"/>
      <c r="MM56" s="78"/>
      <c r="MN56" s="76">
        <f>データ!DQ7</f>
        <v>17.30</v>
      </c>
      <c r="MO56" s="77"/>
      <c r="MP56" s="77"/>
      <c r="MQ56" s="77"/>
      <c r="MR56" s="77"/>
      <c r="MS56" s="77"/>
      <c r="MT56" s="77"/>
      <c r="MU56" s="77"/>
      <c r="MV56" s="77"/>
      <c r="MW56" s="77"/>
      <c r="MX56" s="77"/>
      <c r="MY56" s="77"/>
      <c r="MZ56" s="77"/>
      <c r="NA56" s="77"/>
      <c r="NB56" s="78"/>
      <c r="NC56" s="5"/>
      <c r="ND56" s="5"/>
      <c r="NE56" s="5"/>
      <c r="NF56" s="5"/>
      <c r="NG56" s="5"/>
      <c r="NH56" s="17"/>
      <c r="NI56" s="2"/>
      <c r="NJ56" s="161"/>
      <c r="NK56" s="162"/>
      <c r="NL56" s="162"/>
      <c r="NM56" s="162"/>
      <c r="NN56" s="162"/>
      <c r="NO56" s="162"/>
      <c r="NP56" s="162"/>
      <c r="NQ56" s="162"/>
      <c r="NR56" s="162"/>
      <c r="NS56" s="162"/>
      <c r="NT56" s="162"/>
      <c r="NU56" s="162"/>
      <c r="NV56" s="162"/>
      <c r="NW56" s="162"/>
      <c r="NX56" s="163"/>
    </row>
    <row r="57" spans="1:388"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61"/>
      <c r="NK57" s="162"/>
      <c r="NL57" s="162"/>
      <c r="NM57" s="162"/>
      <c r="NN57" s="162"/>
      <c r="NO57" s="162"/>
      <c r="NP57" s="162"/>
      <c r="NQ57" s="162"/>
      <c r="NR57" s="162"/>
      <c r="NS57" s="162"/>
      <c r="NT57" s="162"/>
      <c r="NU57" s="162"/>
      <c r="NV57" s="162"/>
      <c r="NW57" s="162"/>
      <c r="NX57" s="163"/>
    </row>
    <row r="58" spans="1:388"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61"/>
      <c r="NK58" s="162"/>
      <c r="NL58" s="162"/>
      <c r="NM58" s="162"/>
      <c r="NN58" s="162"/>
      <c r="NO58" s="162"/>
      <c r="NP58" s="162"/>
      <c r="NQ58" s="162"/>
      <c r="NR58" s="162"/>
      <c r="NS58" s="162"/>
      <c r="NT58" s="162"/>
      <c r="NU58" s="162"/>
      <c r="NV58" s="162"/>
      <c r="NW58" s="162"/>
      <c r="NX58" s="163"/>
    </row>
    <row r="59" spans="1:388"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61"/>
      <c r="NK59" s="162"/>
      <c r="NL59" s="162"/>
      <c r="NM59" s="162"/>
      <c r="NN59" s="162"/>
      <c r="NO59" s="162"/>
      <c r="NP59" s="162"/>
      <c r="NQ59" s="162"/>
      <c r="NR59" s="162"/>
      <c r="NS59" s="162"/>
      <c r="NT59" s="162"/>
      <c r="NU59" s="162"/>
      <c r="NV59" s="162"/>
      <c r="NW59" s="162"/>
      <c r="NX59" s="163"/>
    </row>
    <row r="60" spans="1:388"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61"/>
      <c r="NK60" s="162"/>
      <c r="NL60" s="162"/>
      <c r="NM60" s="162"/>
      <c r="NN60" s="162"/>
      <c r="NO60" s="162"/>
      <c r="NP60" s="162"/>
      <c r="NQ60" s="162"/>
      <c r="NR60" s="162"/>
      <c r="NS60" s="162"/>
      <c r="NT60" s="162"/>
      <c r="NU60" s="162"/>
      <c r="NV60" s="162"/>
      <c r="NW60" s="162"/>
      <c r="NX60" s="163"/>
    </row>
    <row r="61" spans="1:388"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61"/>
      <c r="NK61" s="162"/>
      <c r="NL61" s="162"/>
      <c r="NM61" s="162"/>
      <c r="NN61" s="162"/>
      <c r="NO61" s="162"/>
      <c r="NP61" s="162"/>
      <c r="NQ61" s="162"/>
      <c r="NR61" s="162"/>
      <c r="NS61" s="162"/>
      <c r="NT61" s="162"/>
      <c r="NU61" s="162"/>
      <c r="NV61" s="162"/>
      <c r="NW61" s="162"/>
      <c r="NX61" s="163"/>
    </row>
    <row r="62" spans="1:388"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61"/>
      <c r="NK62" s="162"/>
      <c r="NL62" s="162"/>
      <c r="NM62" s="162"/>
      <c r="NN62" s="162"/>
      <c r="NO62" s="162"/>
      <c r="NP62" s="162"/>
      <c r="NQ62" s="162"/>
      <c r="NR62" s="162"/>
      <c r="NS62" s="162"/>
      <c r="NT62" s="162"/>
      <c r="NU62" s="162"/>
      <c r="NV62" s="162"/>
      <c r="NW62" s="162"/>
      <c r="NX62" s="163"/>
    </row>
    <row r="63" spans="1:388"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61"/>
      <c r="NK63" s="162"/>
      <c r="NL63" s="162"/>
      <c r="NM63" s="162"/>
      <c r="NN63" s="162"/>
      <c r="NO63" s="162"/>
      <c r="NP63" s="162"/>
      <c r="NQ63" s="162"/>
      <c r="NR63" s="162"/>
      <c r="NS63" s="162"/>
      <c r="NT63" s="162"/>
      <c r="NU63" s="162"/>
      <c r="NV63" s="162"/>
      <c r="NW63" s="162"/>
      <c r="NX63" s="163"/>
    </row>
    <row r="64" spans="1:388"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61"/>
      <c r="NK64" s="162"/>
      <c r="NL64" s="162"/>
      <c r="NM64" s="162"/>
      <c r="NN64" s="162"/>
      <c r="NO64" s="162"/>
      <c r="NP64" s="162"/>
      <c r="NQ64" s="162"/>
      <c r="NR64" s="162"/>
      <c r="NS64" s="162"/>
      <c r="NT64" s="162"/>
      <c r="NU64" s="162"/>
      <c r="NV64" s="162"/>
      <c r="NW64" s="162"/>
      <c r="NX64" s="163"/>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61"/>
      <c r="NK65" s="162"/>
      <c r="NL65" s="162"/>
      <c r="NM65" s="162"/>
      <c r="NN65" s="162"/>
      <c r="NO65" s="162"/>
      <c r="NP65" s="162"/>
      <c r="NQ65" s="162"/>
      <c r="NR65" s="162"/>
      <c r="NS65" s="162"/>
      <c r="NT65" s="162"/>
      <c r="NU65" s="162"/>
      <c r="NV65" s="162"/>
      <c r="NW65" s="162"/>
      <c r="NX65" s="163"/>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61"/>
      <c r="NK66" s="162"/>
      <c r="NL66" s="162"/>
      <c r="NM66" s="162"/>
      <c r="NN66" s="162"/>
      <c r="NO66" s="162"/>
      <c r="NP66" s="162"/>
      <c r="NQ66" s="162"/>
      <c r="NR66" s="162"/>
      <c r="NS66" s="162"/>
      <c r="NT66" s="162"/>
      <c r="NU66" s="162"/>
      <c r="NV66" s="162"/>
      <c r="NW66" s="162"/>
      <c r="NX66" s="163"/>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64"/>
      <c r="NK67" s="165"/>
      <c r="NL67" s="165"/>
      <c r="NM67" s="165"/>
      <c r="NN67" s="165"/>
      <c r="NO67" s="165"/>
      <c r="NP67" s="165"/>
      <c r="NQ67" s="165"/>
      <c r="NR67" s="165"/>
      <c r="NS67" s="165"/>
      <c r="NT67" s="165"/>
      <c r="NU67" s="165"/>
      <c r="NV67" s="165"/>
      <c r="NW67" s="165"/>
      <c r="NX67" s="166"/>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7" t="s">
        <v>180</v>
      </c>
      <c r="NK70" s="168"/>
      <c r="NL70" s="168"/>
      <c r="NM70" s="168"/>
      <c r="NN70" s="168"/>
      <c r="NO70" s="168"/>
      <c r="NP70" s="168"/>
      <c r="NQ70" s="168"/>
      <c r="NR70" s="168"/>
      <c r="NS70" s="168"/>
      <c r="NT70" s="168"/>
      <c r="NU70" s="168"/>
      <c r="NV70" s="168"/>
      <c r="NW70" s="168"/>
      <c r="NX70" s="16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7"/>
      <c r="NK71" s="168"/>
      <c r="NL71" s="168"/>
      <c r="NM71" s="168"/>
      <c r="NN71" s="168"/>
      <c r="NO71" s="168"/>
      <c r="NP71" s="168"/>
      <c r="NQ71" s="168"/>
      <c r="NR71" s="168"/>
      <c r="NS71" s="168"/>
      <c r="NT71" s="168"/>
      <c r="NU71" s="168"/>
      <c r="NV71" s="168"/>
      <c r="NW71" s="168"/>
      <c r="NX71" s="16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7"/>
      <c r="NK72" s="168"/>
      <c r="NL72" s="168"/>
      <c r="NM72" s="168"/>
      <c r="NN72" s="168"/>
      <c r="NO72" s="168"/>
      <c r="NP72" s="168"/>
      <c r="NQ72" s="168"/>
      <c r="NR72" s="168"/>
      <c r="NS72" s="168"/>
      <c r="NT72" s="168"/>
      <c r="NU72" s="168"/>
      <c r="NV72" s="168"/>
      <c r="NW72" s="168"/>
      <c r="NX72" s="16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7"/>
      <c r="NK73" s="168"/>
      <c r="NL73" s="168"/>
      <c r="NM73" s="168"/>
      <c r="NN73" s="168"/>
      <c r="NO73" s="168"/>
      <c r="NP73" s="168"/>
      <c r="NQ73" s="168"/>
      <c r="NR73" s="168"/>
      <c r="NS73" s="168"/>
      <c r="NT73" s="168"/>
      <c r="NU73" s="168"/>
      <c r="NV73" s="168"/>
      <c r="NW73" s="168"/>
      <c r="NX73" s="16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7"/>
      <c r="NK74" s="168"/>
      <c r="NL74" s="168"/>
      <c r="NM74" s="168"/>
      <c r="NN74" s="168"/>
      <c r="NO74" s="168"/>
      <c r="NP74" s="168"/>
      <c r="NQ74" s="168"/>
      <c r="NR74" s="168"/>
      <c r="NS74" s="168"/>
      <c r="NT74" s="168"/>
      <c r="NU74" s="168"/>
      <c r="NV74" s="168"/>
      <c r="NW74" s="168"/>
      <c r="NX74" s="16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7"/>
      <c r="NK75" s="168"/>
      <c r="NL75" s="168"/>
      <c r="NM75" s="168"/>
      <c r="NN75" s="168"/>
      <c r="NO75" s="168"/>
      <c r="NP75" s="168"/>
      <c r="NQ75" s="168"/>
      <c r="NR75" s="168"/>
      <c r="NS75" s="168"/>
      <c r="NT75" s="168"/>
      <c r="NU75" s="168"/>
      <c r="NV75" s="168"/>
      <c r="NW75" s="168"/>
      <c r="NX75" s="16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7"/>
      <c r="NK76" s="168"/>
      <c r="NL76" s="168"/>
      <c r="NM76" s="168"/>
      <c r="NN76" s="168"/>
      <c r="NO76" s="168"/>
      <c r="NP76" s="168"/>
      <c r="NQ76" s="168"/>
      <c r="NR76" s="168"/>
      <c r="NS76" s="168"/>
      <c r="NT76" s="168"/>
      <c r="NU76" s="168"/>
      <c r="NV76" s="168"/>
      <c r="NW76" s="168"/>
      <c r="NX76" s="16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7"/>
      <c r="NK77" s="168"/>
      <c r="NL77" s="168"/>
      <c r="NM77" s="168"/>
      <c r="NN77" s="168"/>
      <c r="NO77" s="168"/>
      <c r="NP77" s="168"/>
      <c r="NQ77" s="168"/>
      <c r="NR77" s="168"/>
      <c r="NS77" s="168"/>
      <c r="NT77" s="168"/>
      <c r="NU77" s="168"/>
      <c r="NV77" s="168"/>
      <c r="NW77" s="168"/>
      <c r="NX77" s="16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67"/>
      <c r="NK78" s="168"/>
      <c r="NL78" s="168"/>
      <c r="NM78" s="168"/>
      <c r="NN78" s="168"/>
      <c r="NO78" s="168"/>
      <c r="NP78" s="168"/>
      <c r="NQ78" s="168"/>
      <c r="NR78" s="168"/>
      <c r="NS78" s="168"/>
      <c r="NT78" s="168"/>
      <c r="NU78" s="168"/>
      <c r="NV78" s="168"/>
      <c r="NW78" s="168"/>
      <c r="NX78" s="16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t="str">
        <f>データ!DS7</f>
        <v>-</v>
      </c>
      <c r="V79" s="71"/>
      <c r="W79" s="71"/>
      <c r="X79" s="71"/>
      <c r="Y79" s="71"/>
      <c r="Z79" s="71"/>
      <c r="AA79" s="71"/>
      <c r="AB79" s="71"/>
      <c r="AC79" s="71"/>
      <c r="AD79" s="71"/>
      <c r="AE79" s="71"/>
      <c r="AF79" s="71"/>
      <c r="AG79" s="71"/>
      <c r="AH79" s="71"/>
      <c r="AI79" s="71"/>
      <c r="AJ79" s="71"/>
      <c r="AK79" s="71"/>
      <c r="AL79" s="71"/>
      <c r="AM79" s="71"/>
      <c r="AN79" s="71" t="str">
        <f>データ!DT7</f>
        <v>-</v>
      </c>
      <c r="AO79" s="71"/>
      <c r="AP79" s="71"/>
      <c r="AQ79" s="71"/>
      <c r="AR79" s="71"/>
      <c r="AS79" s="71"/>
      <c r="AT79" s="71"/>
      <c r="AU79" s="71"/>
      <c r="AV79" s="71"/>
      <c r="AW79" s="71"/>
      <c r="AX79" s="71"/>
      <c r="AY79" s="71"/>
      <c r="AZ79" s="71"/>
      <c r="BA79" s="71"/>
      <c r="BB79" s="71"/>
      <c r="BC79" s="71"/>
      <c r="BD79" s="71"/>
      <c r="BE79" s="71"/>
      <c r="BF79" s="71"/>
      <c r="BG79" s="71" t="str">
        <f>データ!DU7</f>
        <v>-</v>
      </c>
      <c r="BH79" s="71"/>
      <c r="BI79" s="71"/>
      <c r="BJ79" s="71"/>
      <c r="BK79" s="71"/>
      <c r="BL79" s="71"/>
      <c r="BM79" s="71"/>
      <c r="BN79" s="71"/>
      <c r="BO79" s="71"/>
      <c r="BP79" s="71"/>
      <c r="BQ79" s="71"/>
      <c r="BR79" s="71"/>
      <c r="BS79" s="71"/>
      <c r="BT79" s="71"/>
      <c r="BU79" s="71"/>
      <c r="BV79" s="71"/>
      <c r="BW79" s="71"/>
      <c r="BX79" s="71"/>
      <c r="BY79" s="71"/>
      <c r="BZ79" s="71" t="str">
        <f>データ!DV7</f>
        <v>-</v>
      </c>
      <c r="CA79" s="71"/>
      <c r="CB79" s="71"/>
      <c r="CC79" s="71"/>
      <c r="CD79" s="71"/>
      <c r="CE79" s="71"/>
      <c r="CF79" s="71"/>
      <c r="CG79" s="71"/>
      <c r="CH79" s="71"/>
      <c r="CI79" s="71"/>
      <c r="CJ79" s="71"/>
      <c r="CK79" s="71"/>
      <c r="CL79" s="71"/>
      <c r="CM79" s="71"/>
      <c r="CN79" s="71"/>
      <c r="CO79" s="71"/>
      <c r="CP79" s="71"/>
      <c r="CQ79" s="71"/>
      <c r="CR79" s="71"/>
      <c r="CS79" s="71">
        <f>データ!DW7</f>
        <v>12.40</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t="str">
        <f>データ!ED7</f>
        <v>-</v>
      </c>
      <c r="EP79" s="71"/>
      <c r="EQ79" s="71"/>
      <c r="ER79" s="71"/>
      <c r="ES79" s="71"/>
      <c r="ET79" s="71"/>
      <c r="EU79" s="71"/>
      <c r="EV79" s="71"/>
      <c r="EW79" s="71"/>
      <c r="EX79" s="71"/>
      <c r="EY79" s="71"/>
      <c r="EZ79" s="71"/>
      <c r="FA79" s="71"/>
      <c r="FB79" s="71"/>
      <c r="FC79" s="71"/>
      <c r="FD79" s="71"/>
      <c r="FE79" s="71"/>
      <c r="FF79" s="71"/>
      <c r="FG79" s="71"/>
      <c r="FH79" s="71" t="str">
        <f>データ!EE7</f>
        <v>-</v>
      </c>
      <c r="FI79" s="71"/>
      <c r="FJ79" s="71"/>
      <c r="FK79" s="71"/>
      <c r="FL79" s="71"/>
      <c r="FM79" s="71"/>
      <c r="FN79" s="71"/>
      <c r="FO79" s="71"/>
      <c r="FP79" s="71"/>
      <c r="FQ79" s="71"/>
      <c r="FR79" s="71"/>
      <c r="FS79" s="71"/>
      <c r="FT79" s="71"/>
      <c r="FU79" s="71"/>
      <c r="FV79" s="71"/>
      <c r="FW79" s="71"/>
      <c r="FX79" s="71"/>
      <c r="FY79" s="71"/>
      <c r="FZ79" s="71"/>
      <c r="GA79" s="71" t="str">
        <f>データ!EF7</f>
        <v>-</v>
      </c>
      <c r="GB79" s="71"/>
      <c r="GC79" s="71"/>
      <c r="GD79" s="71"/>
      <c r="GE79" s="71"/>
      <c r="GF79" s="71"/>
      <c r="GG79" s="71"/>
      <c r="GH79" s="71"/>
      <c r="GI79" s="71"/>
      <c r="GJ79" s="71"/>
      <c r="GK79" s="71"/>
      <c r="GL79" s="71"/>
      <c r="GM79" s="71"/>
      <c r="GN79" s="71"/>
      <c r="GO79" s="71"/>
      <c r="GP79" s="71"/>
      <c r="GQ79" s="71"/>
      <c r="GR79" s="71"/>
      <c r="GS79" s="71"/>
      <c r="GT79" s="71" t="str">
        <f>データ!EG7</f>
        <v>-</v>
      </c>
      <c r="GU79" s="71"/>
      <c r="GV79" s="71"/>
      <c r="GW79" s="71"/>
      <c r="GX79" s="71"/>
      <c r="GY79" s="71"/>
      <c r="GZ79" s="71"/>
      <c r="HA79" s="71"/>
      <c r="HB79" s="71"/>
      <c r="HC79" s="71"/>
      <c r="HD79" s="71"/>
      <c r="HE79" s="71"/>
      <c r="HF79" s="71"/>
      <c r="HG79" s="71"/>
      <c r="HH79" s="71"/>
      <c r="HI79" s="71"/>
      <c r="HJ79" s="71"/>
      <c r="HK79" s="71"/>
      <c r="HL79" s="71"/>
      <c r="HM79" s="71">
        <f>データ!EH7</f>
        <v>29.70</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t="str">
        <f>データ!EO7</f>
        <v>-</v>
      </c>
      <c r="JK79" s="69"/>
      <c r="JL79" s="69"/>
      <c r="JM79" s="69"/>
      <c r="JN79" s="69"/>
      <c r="JO79" s="69"/>
      <c r="JP79" s="69"/>
      <c r="JQ79" s="69"/>
      <c r="JR79" s="69"/>
      <c r="JS79" s="69"/>
      <c r="JT79" s="69"/>
      <c r="JU79" s="69"/>
      <c r="JV79" s="69"/>
      <c r="JW79" s="69"/>
      <c r="JX79" s="69"/>
      <c r="JY79" s="69"/>
      <c r="JZ79" s="69"/>
      <c r="KA79" s="69"/>
      <c r="KB79" s="69"/>
      <c r="KC79" s="69" t="str">
        <f>データ!EP7</f>
        <v>-</v>
      </c>
      <c r="KD79" s="69"/>
      <c r="KE79" s="69"/>
      <c r="KF79" s="69"/>
      <c r="KG79" s="69"/>
      <c r="KH79" s="69"/>
      <c r="KI79" s="69"/>
      <c r="KJ79" s="69"/>
      <c r="KK79" s="69"/>
      <c r="KL79" s="69"/>
      <c r="KM79" s="69"/>
      <c r="KN79" s="69"/>
      <c r="KO79" s="69"/>
      <c r="KP79" s="69"/>
      <c r="KQ79" s="69"/>
      <c r="KR79" s="69"/>
      <c r="KS79" s="69"/>
      <c r="KT79" s="69"/>
      <c r="KU79" s="69"/>
      <c r="KV79" s="69" t="str">
        <f>データ!EQ7</f>
        <v>-</v>
      </c>
      <c r="KW79" s="69"/>
      <c r="KX79" s="69"/>
      <c r="KY79" s="69"/>
      <c r="KZ79" s="69"/>
      <c r="LA79" s="69"/>
      <c r="LB79" s="69"/>
      <c r="LC79" s="69"/>
      <c r="LD79" s="69"/>
      <c r="LE79" s="69"/>
      <c r="LF79" s="69"/>
      <c r="LG79" s="69"/>
      <c r="LH79" s="69"/>
      <c r="LI79" s="69"/>
      <c r="LJ79" s="69"/>
      <c r="LK79" s="69"/>
      <c r="LL79" s="69"/>
      <c r="LM79" s="69"/>
      <c r="LN79" s="69"/>
      <c r="LO79" s="69" t="str">
        <f>データ!ER7</f>
        <v>-</v>
      </c>
      <c r="LP79" s="69"/>
      <c r="LQ79" s="69"/>
      <c r="LR79" s="69"/>
      <c r="LS79" s="69"/>
      <c r="LT79" s="69"/>
      <c r="LU79" s="69"/>
      <c r="LV79" s="69"/>
      <c r="LW79" s="69"/>
      <c r="LX79" s="69"/>
      <c r="LY79" s="69"/>
      <c r="LZ79" s="69"/>
      <c r="MA79" s="69"/>
      <c r="MB79" s="69"/>
      <c r="MC79" s="69"/>
      <c r="MD79" s="69"/>
      <c r="ME79" s="69"/>
      <c r="MF79" s="69"/>
      <c r="MG79" s="69"/>
      <c r="MH79" s="69">
        <f>データ!ES7</f>
        <v>26464317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67"/>
      <c r="NK79" s="168"/>
      <c r="NL79" s="168"/>
      <c r="NM79" s="168"/>
      <c r="NN79" s="168"/>
      <c r="NO79" s="168"/>
      <c r="NP79" s="168"/>
      <c r="NQ79" s="168"/>
      <c r="NR79" s="168"/>
      <c r="NS79" s="168"/>
      <c r="NT79" s="168"/>
      <c r="NU79" s="168"/>
      <c r="NV79" s="168"/>
      <c r="NW79" s="168"/>
      <c r="NX79" s="169"/>
    </row>
    <row r="80" spans="1:388" ht="13.5" customHeight="1">
      <c r="A80" s="2"/>
      <c r="B80" s="15"/>
      <c r="C80" s="5"/>
      <c r="D80" s="5"/>
      <c r="E80" s="5"/>
      <c r="F80" s="5"/>
      <c r="G80" s="5"/>
      <c r="H80" s="5"/>
      <c r="I80" s="30"/>
      <c r="J80" s="72" t="s">
        <v>59</v>
      </c>
      <c r="K80" s="73"/>
      <c r="L80" s="73"/>
      <c r="M80" s="73"/>
      <c r="N80" s="73"/>
      <c r="O80" s="73"/>
      <c r="P80" s="73"/>
      <c r="Q80" s="73"/>
      <c r="R80" s="73"/>
      <c r="S80" s="73"/>
      <c r="T80" s="74"/>
      <c r="U80" s="71" t="str">
        <f>データ!DX7</f>
        <v>-</v>
      </c>
      <c r="V80" s="71"/>
      <c r="W80" s="71"/>
      <c r="X80" s="71"/>
      <c r="Y80" s="71"/>
      <c r="Z80" s="71"/>
      <c r="AA80" s="71"/>
      <c r="AB80" s="71"/>
      <c r="AC80" s="71"/>
      <c r="AD80" s="71"/>
      <c r="AE80" s="71"/>
      <c r="AF80" s="71"/>
      <c r="AG80" s="71"/>
      <c r="AH80" s="71"/>
      <c r="AI80" s="71"/>
      <c r="AJ80" s="71"/>
      <c r="AK80" s="71"/>
      <c r="AL80" s="71"/>
      <c r="AM80" s="71"/>
      <c r="AN80" s="71" t="str">
        <f>データ!DY7</f>
        <v>-</v>
      </c>
      <c r="AO80" s="71"/>
      <c r="AP80" s="71"/>
      <c r="AQ80" s="71"/>
      <c r="AR80" s="71"/>
      <c r="AS80" s="71"/>
      <c r="AT80" s="71"/>
      <c r="AU80" s="71"/>
      <c r="AV80" s="71"/>
      <c r="AW80" s="71"/>
      <c r="AX80" s="71"/>
      <c r="AY80" s="71"/>
      <c r="AZ80" s="71"/>
      <c r="BA80" s="71"/>
      <c r="BB80" s="71"/>
      <c r="BC80" s="71"/>
      <c r="BD80" s="71"/>
      <c r="BE80" s="71"/>
      <c r="BF80" s="71"/>
      <c r="BG80" s="71" t="str">
        <f>データ!DZ7</f>
        <v>-</v>
      </c>
      <c r="BH80" s="71"/>
      <c r="BI80" s="71"/>
      <c r="BJ80" s="71"/>
      <c r="BK80" s="71"/>
      <c r="BL80" s="71"/>
      <c r="BM80" s="71"/>
      <c r="BN80" s="71"/>
      <c r="BO80" s="71"/>
      <c r="BP80" s="71"/>
      <c r="BQ80" s="71"/>
      <c r="BR80" s="71"/>
      <c r="BS80" s="71"/>
      <c r="BT80" s="71"/>
      <c r="BU80" s="71"/>
      <c r="BV80" s="71"/>
      <c r="BW80" s="71"/>
      <c r="BX80" s="71"/>
      <c r="BY80" s="71"/>
      <c r="BZ80" s="71" t="str">
        <f>データ!EA7</f>
        <v>-</v>
      </c>
      <c r="CA80" s="71"/>
      <c r="CB80" s="71"/>
      <c r="CC80" s="71"/>
      <c r="CD80" s="71"/>
      <c r="CE80" s="71"/>
      <c r="CF80" s="71"/>
      <c r="CG80" s="71"/>
      <c r="CH80" s="71"/>
      <c r="CI80" s="71"/>
      <c r="CJ80" s="71"/>
      <c r="CK80" s="71"/>
      <c r="CL80" s="71"/>
      <c r="CM80" s="71"/>
      <c r="CN80" s="71"/>
      <c r="CO80" s="71"/>
      <c r="CP80" s="71"/>
      <c r="CQ80" s="71"/>
      <c r="CR80" s="71"/>
      <c r="CS80" s="71">
        <f>データ!EB7</f>
        <v>58.10</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t="str">
        <f>データ!EI7</f>
        <v>-</v>
      </c>
      <c r="EP80" s="71"/>
      <c r="EQ80" s="71"/>
      <c r="ER80" s="71"/>
      <c r="ES80" s="71"/>
      <c r="ET80" s="71"/>
      <c r="EU80" s="71"/>
      <c r="EV80" s="71"/>
      <c r="EW80" s="71"/>
      <c r="EX80" s="71"/>
      <c r="EY80" s="71"/>
      <c r="EZ80" s="71"/>
      <c r="FA80" s="71"/>
      <c r="FB80" s="71"/>
      <c r="FC80" s="71"/>
      <c r="FD80" s="71"/>
      <c r="FE80" s="71"/>
      <c r="FF80" s="71"/>
      <c r="FG80" s="71"/>
      <c r="FH80" s="71" t="str">
        <f>データ!EJ7</f>
        <v>-</v>
      </c>
      <c r="FI80" s="71"/>
      <c r="FJ80" s="71"/>
      <c r="FK80" s="71"/>
      <c r="FL80" s="71"/>
      <c r="FM80" s="71"/>
      <c r="FN80" s="71"/>
      <c r="FO80" s="71"/>
      <c r="FP80" s="71"/>
      <c r="FQ80" s="71"/>
      <c r="FR80" s="71"/>
      <c r="FS80" s="71"/>
      <c r="FT80" s="71"/>
      <c r="FU80" s="71"/>
      <c r="FV80" s="71"/>
      <c r="FW80" s="71"/>
      <c r="FX80" s="71"/>
      <c r="FY80" s="71"/>
      <c r="FZ80" s="71"/>
      <c r="GA80" s="71" t="str">
        <f>データ!EK7</f>
        <v>-</v>
      </c>
      <c r="GB80" s="71"/>
      <c r="GC80" s="71"/>
      <c r="GD80" s="71"/>
      <c r="GE80" s="71"/>
      <c r="GF80" s="71"/>
      <c r="GG80" s="71"/>
      <c r="GH80" s="71"/>
      <c r="GI80" s="71"/>
      <c r="GJ80" s="71"/>
      <c r="GK80" s="71"/>
      <c r="GL80" s="71"/>
      <c r="GM80" s="71"/>
      <c r="GN80" s="71"/>
      <c r="GO80" s="71"/>
      <c r="GP80" s="71"/>
      <c r="GQ80" s="71"/>
      <c r="GR80" s="71"/>
      <c r="GS80" s="71"/>
      <c r="GT80" s="71" t="str">
        <f>データ!EL7</f>
        <v>-</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t="str">
        <f>データ!ET7</f>
        <v>-</v>
      </c>
      <c r="JK80" s="69"/>
      <c r="JL80" s="69"/>
      <c r="JM80" s="69"/>
      <c r="JN80" s="69"/>
      <c r="JO80" s="69"/>
      <c r="JP80" s="69"/>
      <c r="JQ80" s="69"/>
      <c r="JR80" s="69"/>
      <c r="JS80" s="69"/>
      <c r="JT80" s="69"/>
      <c r="JU80" s="69"/>
      <c r="JV80" s="69"/>
      <c r="JW80" s="69"/>
      <c r="JX80" s="69"/>
      <c r="JY80" s="69"/>
      <c r="JZ80" s="69"/>
      <c r="KA80" s="69"/>
      <c r="KB80" s="69"/>
      <c r="KC80" s="69" t="str">
        <f>データ!EU7</f>
        <v>-</v>
      </c>
      <c r="KD80" s="69"/>
      <c r="KE80" s="69"/>
      <c r="KF80" s="69"/>
      <c r="KG80" s="69"/>
      <c r="KH80" s="69"/>
      <c r="KI80" s="69"/>
      <c r="KJ80" s="69"/>
      <c r="KK80" s="69"/>
      <c r="KL80" s="69"/>
      <c r="KM80" s="69"/>
      <c r="KN80" s="69"/>
      <c r="KO80" s="69"/>
      <c r="KP80" s="69"/>
      <c r="KQ80" s="69"/>
      <c r="KR80" s="69"/>
      <c r="KS80" s="69"/>
      <c r="KT80" s="69"/>
      <c r="KU80" s="69"/>
      <c r="KV80" s="69" t="str">
        <f>データ!EV7</f>
        <v>-</v>
      </c>
      <c r="KW80" s="69"/>
      <c r="KX80" s="69"/>
      <c r="KY80" s="69"/>
      <c r="KZ80" s="69"/>
      <c r="LA80" s="69"/>
      <c r="LB80" s="69"/>
      <c r="LC80" s="69"/>
      <c r="LD80" s="69"/>
      <c r="LE80" s="69"/>
      <c r="LF80" s="69"/>
      <c r="LG80" s="69"/>
      <c r="LH80" s="69"/>
      <c r="LI80" s="69"/>
      <c r="LJ80" s="69"/>
      <c r="LK80" s="69"/>
      <c r="LL80" s="69"/>
      <c r="LM80" s="69"/>
      <c r="LN80" s="69"/>
      <c r="LO80" s="69" t="str">
        <f>データ!EW7</f>
        <v>-</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67"/>
      <c r="NK80" s="168"/>
      <c r="NL80" s="168"/>
      <c r="NM80" s="168"/>
      <c r="NN80" s="168"/>
      <c r="NO80" s="168"/>
      <c r="NP80" s="168"/>
      <c r="NQ80" s="168"/>
      <c r="NR80" s="168"/>
      <c r="NS80" s="168"/>
      <c r="NT80" s="168"/>
      <c r="NU80" s="168"/>
      <c r="NV80" s="168"/>
      <c r="NW80" s="168"/>
      <c r="NX80" s="16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7"/>
      <c r="NK81" s="168"/>
      <c r="NL81" s="168"/>
      <c r="NM81" s="168"/>
      <c r="NN81" s="168"/>
      <c r="NO81" s="168"/>
      <c r="NP81" s="168"/>
      <c r="NQ81" s="168"/>
      <c r="NR81" s="168"/>
      <c r="NS81" s="168"/>
      <c r="NT81" s="168"/>
      <c r="NU81" s="168"/>
      <c r="NV81" s="168"/>
      <c r="NW81" s="168"/>
      <c r="NX81" s="16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7"/>
      <c r="NK82" s="168"/>
      <c r="NL82" s="168"/>
      <c r="NM82" s="168"/>
      <c r="NN82" s="168"/>
      <c r="NO82" s="168"/>
      <c r="NP82" s="168"/>
      <c r="NQ82" s="168"/>
      <c r="NR82" s="168"/>
      <c r="NS82" s="168"/>
      <c r="NT82" s="168"/>
      <c r="NU82" s="168"/>
      <c r="NV82" s="168"/>
      <c r="NW82" s="168"/>
      <c r="NX82" s="16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7"/>
      <c r="NK83" s="168"/>
      <c r="NL83" s="168"/>
      <c r="NM83" s="168"/>
      <c r="NN83" s="168"/>
      <c r="NO83" s="168"/>
      <c r="NP83" s="168"/>
      <c r="NQ83" s="168"/>
      <c r="NR83" s="168"/>
      <c r="NS83" s="168"/>
      <c r="NT83" s="168"/>
      <c r="NU83" s="168"/>
      <c r="NV83" s="168"/>
      <c r="NW83" s="168"/>
      <c r="NX83" s="16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70"/>
      <c r="NK84" s="171"/>
      <c r="NL84" s="171"/>
      <c r="NM84" s="171"/>
      <c r="NN84" s="171"/>
      <c r="NO84" s="171"/>
      <c r="NP84" s="171"/>
      <c r="NQ84" s="171"/>
      <c r="NR84" s="171"/>
      <c r="NS84" s="171"/>
      <c r="NT84" s="171"/>
      <c r="NU84" s="171"/>
      <c r="NV84" s="171"/>
      <c r="NW84" s="171"/>
      <c r="NX84" s="172"/>
    </row>
    <row r="85" spans="2:372" ht="13">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3:3 60:60 200:200 256:256 316:316" ht="13">
      <c r="C86" s="2"/>
      <c r="BH86" s="2"/>
      <c r="GR86" s="2"/>
      <c r="IV86" s="2"/>
      <c r="LD86" s="2"/>
    </row>
    <row r="87" spans="1:107" ht="13">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107" ht="13">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107" ht="13"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107" ht="13"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107" ht="13">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JxehDcbd42CcW0razTsxhjnBSEddBcRXQvqlX1VAGxcHTrQPjXG3nDrbdP97Jfq5VqXBRkYmj28p0u3I4cDtxQ==" saltValue="pI2bJ5SxPlv8TXV/2witw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orientation="landscape" paperSize="9" scale="51"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topLeftCell="A1"/>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ht="13">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ht="13">
      <c r="A2" s="38" t="s">
        <v>96</v>
      </c>
      <c r="B2" s="38">
        <f>COLUMN()-1</f>
        <v>1</v>
      </c>
      <c r="C2" s="38">
        <f t="shared" si="0" ref="C2:EN2">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si="1" ref="EO2:EY2">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8" t="s">
        <v>108</v>
      </c>
      <c r="AJ4" s="149"/>
      <c r="AK4" s="149"/>
      <c r="AL4" s="149"/>
      <c r="AM4" s="149"/>
      <c r="AN4" s="149"/>
      <c r="AO4" s="149"/>
      <c r="AP4" s="149"/>
      <c r="AQ4" s="149"/>
      <c r="AR4" s="149"/>
      <c r="AS4" s="150"/>
      <c r="AT4" s="151" t="s">
        <v>109</v>
      </c>
      <c r="AU4" s="147"/>
      <c r="AV4" s="147"/>
      <c r="AW4" s="147"/>
      <c r="AX4" s="147"/>
      <c r="AY4" s="147"/>
      <c r="AZ4" s="147"/>
      <c r="BA4" s="147"/>
      <c r="BB4" s="147"/>
      <c r="BC4" s="147"/>
      <c r="BD4" s="147"/>
      <c r="BE4" s="151" t="s">
        <v>110</v>
      </c>
      <c r="BF4" s="147"/>
      <c r="BG4" s="147"/>
      <c r="BH4" s="147"/>
      <c r="BI4" s="147"/>
      <c r="BJ4" s="147"/>
      <c r="BK4" s="147"/>
      <c r="BL4" s="147"/>
      <c r="BM4" s="147"/>
      <c r="BN4" s="147"/>
      <c r="BO4" s="147"/>
      <c r="BP4" s="148" t="s">
        <v>111</v>
      </c>
      <c r="BQ4" s="149"/>
      <c r="BR4" s="149"/>
      <c r="BS4" s="149"/>
      <c r="BT4" s="149"/>
      <c r="BU4" s="149"/>
      <c r="BV4" s="149"/>
      <c r="BW4" s="149"/>
      <c r="BX4" s="149"/>
      <c r="BY4" s="149"/>
      <c r="BZ4" s="150"/>
      <c r="CA4" s="147" t="s">
        <v>112</v>
      </c>
      <c r="CB4" s="147"/>
      <c r="CC4" s="147"/>
      <c r="CD4" s="147"/>
      <c r="CE4" s="147"/>
      <c r="CF4" s="147"/>
      <c r="CG4" s="147"/>
      <c r="CH4" s="147"/>
      <c r="CI4" s="147"/>
      <c r="CJ4" s="147"/>
      <c r="CK4" s="147"/>
      <c r="CL4" s="151" t="s">
        <v>113</v>
      </c>
      <c r="CM4" s="147"/>
      <c r="CN4" s="147"/>
      <c r="CO4" s="147"/>
      <c r="CP4" s="147"/>
      <c r="CQ4" s="147"/>
      <c r="CR4" s="147"/>
      <c r="CS4" s="147"/>
      <c r="CT4" s="147"/>
      <c r="CU4" s="147"/>
      <c r="CV4" s="147"/>
      <c r="CW4" s="147" t="s">
        <v>114</v>
      </c>
      <c r="CX4" s="147"/>
      <c r="CY4" s="147"/>
      <c r="CZ4" s="147"/>
      <c r="DA4" s="147"/>
      <c r="DB4" s="147"/>
      <c r="DC4" s="147"/>
      <c r="DD4" s="147"/>
      <c r="DE4" s="147"/>
      <c r="DF4" s="147"/>
      <c r="DG4" s="147"/>
      <c r="DH4" s="147" t="s">
        <v>115</v>
      </c>
      <c r="DI4" s="147"/>
      <c r="DJ4" s="147"/>
      <c r="DK4" s="147"/>
      <c r="DL4" s="147"/>
      <c r="DM4" s="147"/>
      <c r="DN4" s="147"/>
      <c r="DO4" s="147"/>
      <c r="DP4" s="147"/>
      <c r="DQ4" s="147"/>
      <c r="DR4" s="147"/>
      <c r="DS4" s="148" t="s">
        <v>116</v>
      </c>
      <c r="DT4" s="149"/>
      <c r="DU4" s="149"/>
      <c r="DV4" s="149"/>
      <c r="DW4" s="149"/>
      <c r="DX4" s="149"/>
      <c r="DY4" s="149"/>
      <c r="DZ4" s="149"/>
      <c r="EA4" s="149"/>
      <c r="EB4" s="149"/>
      <c r="EC4" s="150"/>
      <c r="ED4" s="147" t="s">
        <v>117</v>
      </c>
      <c r="EE4" s="147"/>
      <c r="EF4" s="147"/>
      <c r="EG4" s="147"/>
      <c r="EH4" s="147"/>
      <c r="EI4" s="147"/>
      <c r="EJ4" s="147"/>
      <c r="EK4" s="147"/>
      <c r="EL4" s="147"/>
      <c r="EM4" s="147"/>
      <c r="EN4" s="147"/>
      <c r="EO4" s="147" t="s">
        <v>118</v>
      </c>
      <c r="EP4" s="147"/>
      <c r="EQ4" s="147"/>
      <c r="ER4" s="147"/>
      <c r="ES4" s="147"/>
      <c r="ET4" s="147"/>
      <c r="EU4" s="147"/>
      <c r="EV4" s="147"/>
      <c r="EW4" s="147"/>
      <c r="EX4" s="147"/>
      <c r="EY4" s="147"/>
    </row>
    <row r="5" spans="1:155" ht="13">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145</v>
      </c>
      <c r="AW5" s="52" t="s">
        <v>146</v>
      </c>
      <c r="AX5" s="52" t="s">
        <v>147</v>
      </c>
      <c r="AY5" s="52" t="s">
        <v>148</v>
      </c>
      <c r="AZ5" s="52" t="s">
        <v>149</v>
      </c>
      <c r="BA5" s="52" t="s">
        <v>150</v>
      </c>
      <c r="BB5" s="52" t="s">
        <v>151</v>
      </c>
      <c r="BC5" s="52" t="s">
        <v>152</v>
      </c>
      <c r="BD5" s="52" t="s">
        <v>153</v>
      </c>
      <c r="BE5" s="52" t="s">
        <v>155</v>
      </c>
      <c r="BF5" s="52" t="s">
        <v>144</v>
      </c>
      <c r="BG5" s="52" t="s">
        <v>145</v>
      </c>
      <c r="BH5" s="52" t="s">
        <v>146</v>
      </c>
      <c r="BI5" s="52" t="s">
        <v>156</v>
      </c>
      <c r="BJ5" s="52" t="s">
        <v>148</v>
      </c>
      <c r="BK5" s="52" t="s">
        <v>149</v>
      </c>
      <c r="BL5" s="52" t="s">
        <v>150</v>
      </c>
      <c r="BM5" s="52" t="s">
        <v>151</v>
      </c>
      <c r="BN5" s="52" t="s">
        <v>152</v>
      </c>
      <c r="BO5" s="52" t="s">
        <v>153</v>
      </c>
      <c r="BP5" s="52" t="s">
        <v>155</v>
      </c>
      <c r="BQ5" s="52" t="s">
        <v>154</v>
      </c>
      <c r="BR5" s="52" t="s">
        <v>157</v>
      </c>
      <c r="BS5" s="52" t="s">
        <v>158</v>
      </c>
      <c r="BT5" s="52" t="s">
        <v>156</v>
      </c>
      <c r="BU5" s="52" t="s">
        <v>148</v>
      </c>
      <c r="BV5" s="52" t="s">
        <v>149</v>
      </c>
      <c r="BW5" s="52" t="s">
        <v>150</v>
      </c>
      <c r="BX5" s="52" t="s">
        <v>151</v>
      </c>
      <c r="BY5" s="52" t="s">
        <v>152</v>
      </c>
      <c r="BZ5" s="52" t="s">
        <v>153</v>
      </c>
      <c r="CA5" s="52" t="s">
        <v>155</v>
      </c>
      <c r="CB5" s="52" t="s">
        <v>144</v>
      </c>
      <c r="CC5" s="52" t="s">
        <v>157</v>
      </c>
      <c r="CD5" s="52" t="s">
        <v>158</v>
      </c>
      <c r="CE5" s="52" t="s">
        <v>147</v>
      </c>
      <c r="CF5" s="52" t="s">
        <v>148</v>
      </c>
      <c r="CG5" s="52" t="s">
        <v>149</v>
      </c>
      <c r="CH5" s="52" t="s">
        <v>150</v>
      </c>
      <c r="CI5" s="52" t="s">
        <v>151</v>
      </c>
      <c r="CJ5" s="52" t="s">
        <v>152</v>
      </c>
      <c r="CK5" s="52" t="s">
        <v>153</v>
      </c>
      <c r="CL5" s="52" t="s">
        <v>143</v>
      </c>
      <c r="CM5" s="52" t="s">
        <v>144</v>
      </c>
      <c r="CN5" s="52" t="s">
        <v>157</v>
      </c>
      <c r="CO5" s="52" t="s">
        <v>146</v>
      </c>
      <c r="CP5" s="52" t="s">
        <v>147</v>
      </c>
      <c r="CQ5" s="52" t="s">
        <v>148</v>
      </c>
      <c r="CR5" s="52" t="s">
        <v>149</v>
      </c>
      <c r="CS5" s="52" t="s">
        <v>150</v>
      </c>
      <c r="CT5" s="52" t="s">
        <v>151</v>
      </c>
      <c r="CU5" s="52" t="s">
        <v>152</v>
      </c>
      <c r="CV5" s="52" t="s">
        <v>153</v>
      </c>
      <c r="CW5" s="52" t="s">
        <v>155</v>
      </c>
      <c r="CX5" s="52" t="s">
        <v>154</v>
      </c>
      <c r="CY5" s="52" t="s">
        <v>157</v>
      </c>
      <c r="CZ5" s="52" t="s">
        <v>146</v>
      </c>
      <c r="DA5" s="52" t="s">
        <v>147</v>
      </c>
      <c r="DB5" s="52" t="s">
        <v>148</v>
      </c>
      <c r="DC5" s="52" t="s">
        <v>149</v>
      </c>
      <c r="DD5" s="52" t="s">
        <v>150</v>
      </c>
      <c r="DE5" s="52" t="s">
        <v>151</v>
      </c>
      <c r="DF5" s="52" t="s">
        <v>152</v>
      </c>
      <c r="DG5" s="52" t="s">
        <v>153</v>
      </c>
      <c r="DH5" s="52" t="s">
        <v>155</v>
      </c>
      <c r="DI5" s="52" t="s">
        <v>154</v>
      </c>
      <c r="DJ5" s="52" t="s">
        <v>157</v>
      </c>
      <c r="DK5" s="52" t="s">
        <v>146</v>
      </c>
      <c r="DL5" s="52" t="s">
        <v>156</v>
      </c>
      <c r="DM5" s="52" t="s">
        <v>148</v>
      </c>
      <c r="DN5" s="52" t="s">
        <v>149</v>
      </c>
      <c r="DO5" s="52" t="s">
        <v>150</v>
      </c>
      <c r="DP5" s="52" t="s">
        <v>151</v>
      </c>
      <c r="DQ5" s="52" t="s">
        <v>152</v>
      </c>
      <c r="DR5" s="52" t="s">
        <v>153</v>
      </c>
      <c r="DS5" s="52" t="s">
        <v>143</v>
      </c>
      <c r="DT5" s="52" t="s">
        <v>154</v>
      </c>
      <c r="DU5" s="52" t="s">
        <v>157</v>
      </c>
      <c r="DV5" s="52" t="s">
        <v>158</v>
      </c>
      <c r="DW5" s="52" t="s">
        <v>147</v>
      </c>
      <c r="DX5" s="52" t="s">
        <v>148</v>
      </c>
      <c r="DY5" s="52" t="s">
        <v>149</v>
      </c>
      <c r="DZ5" s="52" t="s">
        <v>150</v>
      </c>
      <c r="EA5" s="52" t="s">
        <v>151</v>
      </c>
      <c r="EB5" s="52" t="s">
        <v>152</v>
      </c>
      <c r="EC5" s="52" t="s">
        <v>153</v>
      </c>
      <c r="ED5" s="52" t="s">
        <v>155</v>
      </c>
      <c r="EE5" s="52" t="s">
        <v>144</v>
      </c>
      <c r="EF5" s="52" t="s">
        <v>145</v>
      </c>
      <c r="EG5" s="52" t="s">
        <v>158</v>
      </c>
      <c r="EH5" s="52" t="s">
        <v>147</v>
      </c>
      <c r="EI5" s="52" t="s">
        <v>148</v>
      </c>
      <c r="EJ5" s="52" t="s">
        <v>149</v>
      </c>
      <c r="EK5" s="52" t="s">
        <v>150</v>
      </c>
      <c r="EL5" s="52" t="s">
        <v>151</v>
      </c>
      <c r="EM5" s="52" t="s">
        <v>152</v>
      </c>
      <c r="EN5" s="52" t="s">
        <v>159</v>
      </c>
      <c r="EO5" s="52" t="s">
        <v>155</v>
      </c>
      <c r="EP5" s="52" t="s">
        <v>154</v>
      </c>
      <c r="EQ5" s="52" t="s">
        <v>145</v>
      </c>
      <c r="ER5" s="52" t="s">
        <v>146</v>
      </c>
      <c r="ES5" s="52" t="s">
        <v>147</v>
      </c>
      <c r="ET5" s="52" t="s">
        <v>148</v>
      </c>
      <c r="EU5" s="52" t="s">
        <v>149</v>
      </c>
      <c r="EV5" s="52" t="s">
        <v>150</v>
      </c>
      <c r="EW5" s="52" t="s">
        <v>151</v>
      </c>
      <c r="EX5" s="52" t="s">
        <v>152</v>
      </c>
      <c r="EY5" s="52" t="s">
        <v>153</v>
      </c>
    </row>
    <row r="6" spans="1:155" s="57" customFormat="1" ht="13">
      <c r="A6" s="38" t="s">
        <v>160</v>
      </c>
      <c r="B6" s="53">
        <f>B8</f>
        <v>2021</v>
      </c>
      <c r="C6" s="53">
        <f t="shared" si="2" ref="C6:M6">C8</f>
        <v>110001</v>
      </c>
      <c r="D6" s="53">
        <f t="shared" si="2"/>
        <v>46</v>
      </c>
      <c r="E6" s="53">
        <f t="shared" si="2"/>
        <v>6</v>
      </c>
      <c r="F6" s="53">
        <f t="shared" si="2"/>
        <v>0</v>
      </c>
      <c r="G6" s="53">
        <f t="shared" si="2"/>
        <v>5</v>
      </c>
      <c r="H6" s="152" t="str">
        <f>IF(H8&lt;&gt;I8,H8,"")&amp;IF(I8&lt;&gt;J8,I8,"")&amp;"　"&amp;J8</f>
        <v>埼玉県　総合リハビリテーションセンター</v>
      </c>
      <c r="I6" s="153"/>
      <c r="J6" s="154"/>
      <c r="K6" s="53" t="str">
        <f t="shared" si="2"/>
        <v>当然財務</v>
      </c>
      <c r="L6" s="53" t="str">
        <f t="shared" si="2"/>
        <v>病院事業</v>
      </c>
      <c r="M6" s="53" t="str">
        <f t="shared" si="2"/>
        <v>一般病院</v>
      </c>
      <c r="N6" s="53" t="str">
        <f>N8</f>
        <v>100床以上～200床未満</v>
      </c>
      <c r="O6" s="53" t="str">
        <f>O8</f>
        <v>非設置</v>
      </c>
      <c r="P6" s="53" t="str">
        <f>P8</f>
        <v>直営</v>
      </c>
      <c r="Q6" s="54">
        <f t="shared" si="3" ref="Q6:AH6">Q8</f>
        <v>9</v>
      </c>
      <c r="R6" s="53" t="str">
        <f t="shared" si="3"/>
        <v>-</v>
      </c>
      <c r="S6" s="53" t="str">
        <f t="shared" si="3"/>
        <v>-</v>
      </c>
      <c r="T6" s="53" t="str">
        <f t="shared" si="3"/>
        <v>-</v>
      </c>
      <c r="U6" s="54">
        <f>U8</f>
        <v>7385848</v>
      </c>
      <c r="V6" s="54">
        <f>V8</f>
        <v>17753</v>
      </c>
      <c r="W6" s="53" t="str">
        <f>W8</f>
        <v>非該当</v>
      </c>
      <c r="X6" s="53" t="str">
        <f t="shared" si="4" ref="X6">X8</f>
        <v>非該当</v>
      </c>
      <c r="Y6" s="53" t="str">
        <f t="shared" si="3"/>
        <v>１０：１</v>
      </c>
      <c r="Z6" s="54">
        <f t="shared" si="3"/>
        <v>120</v>
      </c>
      <c r="AA6" s="54" t="str">
        <f t="shared" si="3"/>
        <v>-</v>
      </c>
      <c r="AB6" s="54" t="str">
        <f t="shared" si="3"/>
        <v>-</v>
      </c>
      <c r="AC6" s="54" t="str">
        <f t="shared" si="3"/>
        <v>-</v>
      </c>
      <c r="AD6" s="54" t="str">
        <f t="shared" si="3"/>
        <v>-</v>
      </c>
      <c r="AE6" s="54">
        <f t="shared" si="3"/>
        <v>120</v>
      </c>
      <c r="AF6" s="54">
        <f t="shared" si="3"/>
        <v>120</v>
      </c>
      <c r="AG6" s="54" t="str">
        <f t="shared" si="3"/>
        <v>-</v>
      </c>
      <c r="AH6" s="54">
        <f t="shared" si="3"/>
        <v>120</v>
      </c>
      <c r="AI6" s="55" t="e">
        <f>IF(AI8="-",NA(),AI8)</f>
        <v>#N/A</v>
      </c>
      <c r="AJ6" s="55" t="e">
        <f t="shared" si="5" ref="AJ6:AR6">IF(AJ8="-",NA(),AJ8)</f>
        <v>#N/A</v>
      </c>
      <c r="AK6" s="55" t="e">
        <f t="shared" si="5"/>
        <v>#N/A</v>
      </c>
      <c r="AL6" s="55" t="e">
        <f t="shared" si="5"/>
        <v>#N/A</v>
      </c>
      <c r="AM6" s="55">
        <f t="shared" si="5"/>
        <v>130.19999999999999</v>
      </c>
      <c r="AN6" s="55" t="e">
        <f t="shared" si="5"/>
        <v>#N/A</v>
      </c>
      <c r="AO6" s="55" t="e">
        <f t="shared" si="5"/>
        <v>#N/A</v>
      </c>
      <c r="AP6" s="55" t="e">
        <f t="shared" si="5"/>
        <v>#N/A</v>
      </c>
      <c r="AQ6" s="55" t="e">
        <f t="shared" si="5"/>
        <v>#N/A</v>
      </c>
      <c r="AR6" s="55">
        <f t="shared" si="5"/>
        <v>105.90</v>
      </c>
      <c r="AS6" s="55" t="str">
        <f>IF(AS8="-","【-】","【"&amp;SUBSTITUTE(TEXT(AS8,"#,##0.0"),"-","△")&amp;"】")</f>
        <v>【106.2】</v>
      </c>
      <c r="AT6" s="55" t="e">
        <f>IF(AT8="-",NA(),AT8)</f>
        <v>#N/A</v>
      </c>
      <c r="AU6" s="55" t="e">
        <f t="shared" si="6" ref="AU6:BC6">IF(AU8="-",NA(),AU8)</f>
        <v>#N/A</v>
      </c>
      <c r="AV6" s="55" t="e">
        <f t="shared" si="6"/>
        <v>#N/A</v>
      </c>
      <c r="AW6" s="55" t="e">
        <f t="shared" si="6"/>
        <v>#N/A</v>
      </c>
      <c r="AX6" s="55">
        <f t="shared" si="6"/>
        <v>54.30</v>
      </c>
      <c r="AY6" s="55" t="e">
        <f t="shared" si="6"/>
        <v>#N/A</v>
      </c>
      <c r="AZ6" s="55" t="e">
        <f t="shared" si="6"/>
        <v>#N/A</v>
      </c>
      <c r="BA6" s="55" t="e">
        <f t="shared" si="6"/>
        <v>#N/A</v>
      </c>
      <c r="BB6" s="55" t="e">
        <f t="shared" si="6"/>
        <v>#N/A</v>
      </c>
      <c r="BC6" s="55">
        <f t="shared" si="6"/>
        <v>82.20</v>
      </c>
      <c r="BD6" s="55" t="str">
        <f>IF(BD8="-","【-】","【"&amp;SUBSTITUTE(TEXT(BD8,"#,##0.0"),"-","△")&amp;"】")</f>
        <v>【86.6】</v>
      </c>
      <c r="BE6" s="55" t="e">
        <f>IF(BE8="-",NA(),BE8)</f>
        <v>#N/A</v>
      </c>
      <c r="BF6" s="55" t="e">
        <f t="shared" si="7" ref="BF6:BN6">IF(BF8="-",NA(),BF8)</f>
        <v>#N/A</v>
      </c>
      <c r="BG6" s="55" t="e">
        <f t="shared" si="7"/>
        <v>#N/A</v>
      </c>
      <c r="BH6" s="55" t="e">
        <f t="shared" si="7"/>
        <v>#N/A</v>
      </c>
      <c r="BI6" s="55">
        <f t="shared" si="7"/>
        <v>0</v>
      </c>
      <c r="BJ6" s="55" t="e">
        <f t="shared" si="7"/>
        <v>#N/A</v>
      </c>
      <c r="BK6" s="55" t="e">
        <f t="shared" si="7"/>
        <v>#N/A</v>
      </c>
      <c r="BL6" s="55" t="e">
        <f t="shared" si="7"/>
        <v>#N/A</v>
      </c>
      <c r="BM6" s="55" t="e">
        <f t="shared" si="7"/>
        <v>#N/A</v>
      </c>
      <c r="BN6" s="55">
        <f t="shared" si="7"/>
        <v>121.60</v>
      </c>
      <c r="BO6" s="55" t="str">
        <f>IF(BO8="-","【-】","【"&amp;SUBSTITUTE(TEXT(BO8,"#,##0.0"),"-","△")&amp;"】")</f>
        <v>【70.7】</v>
      </c>
      <c r="BP6" s="55" t="e">
        <f>IF(BP8="-",NA(),BP8)</f>
        <v>#N/A</v>
      </c>
      <c r="BQ6" s="55" t="e">
        <f t="shared" si="8" ref="BQ6:BY6">IF(BQ8="-",NA(),BQ8)</f>
        <v>#N/A</v>
      </c>
      <c r="BR6" s="55" t="e">
        <f t="shared" si="8"/>
        <v>#N/A</v>
      </c>
      <c r="BS6" s="55" t="e">
        <f t="shared" si="8"/>
        <v>#N/A</v>
      </c>
      <c r="BT6" s="55">
        <f t="shared" si="8"/>
        <v>66.400000000000006</v>
      </c>
      <c r="BU6" s="55" t="e">
        <f t="shared" si="8"/>
        <v>#N/A</v>
      </c>
      <c r="BV6" s="55" t="e">
        <f t="shared" si="8"/>
        <v>#N/A</v>
      </c>
      <c r="BW6" s="55" t="e">
        <f t="shared" si="8"/>
        <v>#N/A</v>
      </c>
      <c r="BX6" s="55" t="e">
        <f t="shared" si="8"/>
        <v>#N/A</v>
      </c>
      <c r="BY6" s="55">
        <f t="shared" si="8"/>
        <v>65</v>
      </c>
      <c r="BZ6" s="55" t="str">
        <f>IF(BZ8="-","【-】","【"&amp;SUBSTITUTE(TEXT(BZ8,"#,##0.0"),"-","△")&amp;"】")</f>
        <v>【67.1】</v>
      </c>
      <c r="CA6" s="56" t="e">
        <f>IF(CA8="-",NA(),CA8)</f>
        <v>#N/A</v>
      </c>
      <c r="CB6" s="56" t="e">
        <f t="shared" si="9" ref="CB6:CJ6">IF(CB8="-",NA(),CB8)</f>
        <v>#N/A</v>
      </c>
      <c r="CC6" s="56" t="e">
        <f t="shared" si="9"/>
        <v>#N/A</v>
      </c>
      <c r="CD6" s="56" t="e">
        <f t="shared" si="9"/>
        <v>#N/A</v>
      </c>
      <c r="CE6" s="56">
        <f t="shared" si="9"/>
        <v>45747</v>
      </c>
      <c r="CF6" s="56" t="e">
        <f t="shared" si="9"/>
        <v>#N/A</v>
      </c>
      <c r="CG6" s="56" t="e">
        <f t="shared" si="9"/>
        <v>#N/A</v>
      </c>
      <c r="CH6" s="56" t="e">
        <f t="shared" si="9"/>
        <v>#N/A</v>
      </c>
      <c r="CI6" s="56" t="e">
        <f t="shared" si="9"/>
        <v>#N/A</v>
      </c>
      <c r="CJ6" s="56">
        <f t="shared" si="9"/>
        <v>39289</v>
      </c>
      <c r="CK6" s="55" t="str">
        <f>IF(CK8="-","【-】","【"&amp;SUBSTITUTE(TEXT(CK8,"#,##0"),"-","△")&amp;"】")</f>
        <v>【59,287】</v>
      </c>
      <c r="CL6" s="56" t="e">
        <f>IF(CL8="-",NA(),CL8)</f>
        <v>#N/A</v>
      </c>
      <c r="CM6" s="56" t="e">
        <f t="shared" si="10" ref="CM6:CU6">IF(CM8="-",NA(),CM8)</f>
        <v>#N/A</v>
      </c>
      <c r="CN6" s="56" t="e">
        <f t="shared" si="10"/>
        <v>#N/A</v>
      </c>
      <c r="CO6" s="56" t="e">
        <f t="shared" si="10"/>
        <v>#N/A</v>
      </c>
      <c r="CP6" s="56">
        <f t="shared" si="10"/>
        <v>12220</v>
      </c>
      <c r="CQ6" s="56" t="e">
        <f t="shared" si="10"/>
        <v>#N/A</v>
      </c>
      <c r="CR6" s="56" t="e">
        <f t="shared" si="10"/>
        <v>#N/A</v>
      </c>
      <c r="CS6" s="56" t="e">
        <f t="shared" si="10"/>
        <v>#N/A</v>
      </c>
      <c r="CT6" s="56" t="e">
        <f t="shared" si="10"/>
        <v>#N/A</v>
      </c>
      <c r="CU6" s="56">
        <f t="shared" si="10"/>
        <v>11512</v>
      </c>
      <c r="CV6" s="55" t="str">
        <f>IF(CV8="-","【-】","【"&amp;SUBSTITUTE(TEXT(CV8,"#,##0"),"-","△")&amp;"】")</f>
        <v>【17,202】</v>
      </c>
      <c r="CW6" s="55" t="e">
        <f>IF(CW8="-",NA(),CW8)</f>
        <v>#N/A</v>
      </c>
      <c r="CX6" s="55" t="e">
        <f t="shared" si="11" ref="CX6:DF6">IF(CX8="-",NA(),CX8)</f>
        <v>#N/A</v>
      </c>
      <c r="CY6" s="55" t="e">
        <f t="shared" si="11"/>
        <v>#N/A</v>
      </c>
      <c r="CZ6" s="55" t="e">
        <f t="shared" si="11"/>
        <v>#N/A</v>
      </c>
      <c r="DA6" s="55">
        <f t="shared" si="11"/>
        <v>103.70</v>
      </c>
      <c r="DB6" s="55" t="e">
        <f t="shared" si="11"/>
        <v>#N/A</v>
      </c>
      <c r="DC6" s="55" t="e">
        <f t="shared" si="11"/>
        <v>#N/A</v>
      </c>
      <c r="DD6" s="55" t="e">
        <f t="shared" si="11"/>
        <v>#N/A</v>
      </c>
      <c r="DE6" s="55" t="e">
        <f t="shared" si="11"/>
        <v>#N/A</v>
      </c>
      <c r="DF6" s="55">
        <f t="shared" si="11"/>
        <v>67.099999999999994</v>
      </c>
      <c r="DG6" s="55" t="str">
        <f>IF(DG8="-","【-】","【"&amp;SUBSTITUTE(TEXT(DG8,"#,##0.0"),"-","△")&amp;"】")</f>
        <v>【56.4】</v>
      </c>
      <c r="DH6" s="55" t="e">
        <f>IF(DH8="-",NA(),DH8)</f>
        <v>#N/A</v>
      </c>
      <c r="DI6" s="55" t="e">
        <f t="shared" si="12" ref="DI6:DQ6">IF(DI8="-",NA(),DI8)</f>
        <v>#N/A</v>
      </c>
      <c r="DJ6" s="55" t="e">
        <f t="shared" si="12"/>
        <v>#N/A</v>
      </c>
      <c r="DK6" s="55" t="e">
        <f t="shared" si="12"/>
        <v>#N/A</v>
      </c>
      <c r="DL6" s="55">
        <f t="shared" si="12"/>
        <v>14</v>
      </c>
      <c r="DM6" s="55" t="e">
        <f t="shared" si="12"/>
        <v>#N/A</v>
      </c>
      <c r="DN6" s="55" t="e">
        <f t="shared" si="12"/>
        <v>#N/A</v>
      </c>
      <c r="DO6" s="55" t="e">
        <f t="shared" si="12"/>
        <v>#N/A</v>
      </c>
      <c r="DP6" s="55" t="e">
        <f t="shared" si="12"/>
        <v>#N/A</v>
      </c>
      <c r="DQ6" s="55">
        <f t="shared" si="12"/>
        <v>17.30</v>
      </c>
      <c r="DR6" s="55" t="str">
        <f>IF(DR8="-","【-】","【"&amp;SUBSTITUTE(TEXT(DR8,"#,##0.0"),"-","△")&amp;"】")</f>
        <v>【24.8】</v>
      </c>
      <c r="DS6" s="55" t="e">
        <f>IF(DS8="-",NA(),DS8)</f>
        <v>#N/A</v>
      </c>
      <c r="DT6" s="55" t="e">
        <f t="shared" si="13" ref="DT6:EB6">IF(DT8="-",NA(),DT8)</f>
        <v>#N/A</v>
      </c>
      <c r="DU6" s="55" t="e">
        <f t="shared" si="13"/>
        <v>#N/A</v>
      </c>
      <c r="DV6" s="55" t="e">
        <f t="shared" si="13"/>
        <v>#N/A</v>
      </c>
      <c r="DW6" s="55">
        <f t="shared" si="13"/>
        <v>12.40</v>
      </c>
      <c r="DX6" s="55" t="e">
        <f t="shared" si="13"/>
        <v>#N/A</v>
      </c>
      <c r="DY6" s="55" t="e">
        <f t="shared" si="13"/>
        <v>#N/A</v>
      </c>
      <c r="DZ6" s="55" t="e">
        <f t="shared" si="13"/>
        <v>#N/A</v>
      </c>
      <c r="EA6" s="55" t="e">
        <f t="shared" si="13"/>
        <v>#N/A</v>
      </c>
      <c r="EB6" s="55">
        <f t="shared" si="13"/>
        <v>58.10</v>
      </c>
      <c r="EC6" s="55" t="str">
        <f>IF(EC8="-","【-】","【"&amp;SUBSTITUTE(TEXT(EC8,"#,##0.0"),"-","△")&amp;"】")</f>
        <v>【56.0】</v>
      </c>
      <c r="ED6" s="55" t="e">
        <f>IF(ED8="-",NA(),ED8)</f>
        <v>#N/A</v>
      </c>
      <c r="EE6" s="55" t="e">
        <f t="shared" si="14" ref="EE6:EM6">IF(EE8="-",NA(),EE8)</f>
        <v>#N/A</v>
      </c>
      <c r="EF6" s="55" t="e">
        <f t="shared" si="14"/>
        <v>#N/A</v>
      </c>
      <c r="EG6" s="55" t="e">
        <f t="shared" si="14"/>
        <v>#N/A</v>
      </c>
      <c r="EH6" s="55">
        <f t="shared" si="14"/>
        <v>29.70</v>
      </c>
      <c r="EI6" s="55" t="e">
        <f t="shared" si="14"/>
        <v>#N/A</v>
      </c>
      <c r="EJ6" s="55" t="e">
        <f t="shared" si="14"/>
        <v>#N/A</v>
      </c>
      <c r="EK6" s="55" t="e">
        <f t="shared" si="14"/>
        <v>#N/A</v>
      </c>
      <c r="EL6" s="55" t="e">
        <f t="shared" si="14"/>
        <v>#N/A</v>
      </c>
      <c r="EM6" s="55">
        <f t="shared" si="14"/>
        <v>73.900000000000006</v>
      </c>
      <c r="EN6" s="55" t="str">
        <f>IF(EN8="-","【-】","【"&amp;SUBSTITUTE(TEXT(EN8,"#,##0.0"),"-","△")&amp;"】")</f>
        <v>【70.7】</v>
      </c>
      <c r="EO6" s="56" t="e">
        <f>IF(EO8="-",NA(),EO8)</f>
        <v>#N/A</v>
      </c>
      <c r="EP6" s="56" t="e">
        <f t="shared" si="15" ref="EP6:EX6">IF(EP8="-",NA(),EP8)</f>
        <v>#N/A</v>
      </c>
      <c r="EQ6" s="56" t="e">
        <f t="shared" si="15"/>
        <v>#N/A</v>
      </c>
      <c r="ER6" s="56" t="e">
        <f t="shared" si="15"/>
        <v>#N/A</v>
      </c>
      <c r="ES6" s="56">
        <f t="shared" si="15"/>
        <v>26464317</v>
      </c>
      <c r="ET6" s="56" t="e">
        <f t="shared" si="15"/>
        <v>#N/A</v>
      </c>
      <c r="EU6" s="56" t="e">
        <f t="shared" si="15"/>
        <v>#N/A</v>
      </c>
      <c r="EV6" s="56" t="e">
        <f t="shared" si="15"/>
        <v>#N/A</v>
      </c>
      <c r="EW6" s="56" t="e">
        <f t="shared" si="15"/>
        <v>#N/A</v>
      </c>
      <c r="EX6" s="56">
        <f t="shared" si="15"/>
        <v>43530781</v>
      </c>
      <c r="EY6" s="56" t="str">
        <f>IF(EY8="-","【-】","【"&amp;SUBSTITUTE(TEXT(EY8,"#,##0"),"-","△")&amp;"】")</f>
        <v>【49,765,843】</v>
      </c>
    </row>
    <row r="7" spans="1:155" s="57" customFormat="1" ht="13">
      <c r="A7" s="38" t="s">
        <v>161</v>
      </c>
      <c r="B7" s="53">
        <f t="shared" si="16" ref="B7:AH7">B8</f>
        <v>2021</v>
      </c>
      <c r="C7" s="53">
        <f t="shared" si="16"/>
        <v>110001</v>
      </c>
      <c r="D7" s="53">
        <f t="shared" si="16"/>
        <v>46</v>
      </c>
      <c r="E7" s="53">
        <f t="shared" si="16"/>
        <v>6</v>
      </c>
      <c r="F7" s="53">
        <f t="shared" si="16"/>
        <v>0</v>
      </c>
      <c r="G7" s="53">
        <f t="shared" si="16"/>
        <v>5</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9</v>
      </c>
      <c r="R7" s="53" t="str">
        <f t="shared" si="16"/>
        <v>-</v>
      </c>
      <c r="S7" s="53" t="str">
        <f t="shared" si="16"/>
        <v>-</v>
      </c>
      <c r="T7" s="53" t="str">
        <f t="shared" si="16"/>
        <v>-</v>
      </c>
      <c r="U7" s="54">
        <f>U8</f>
        <v>7385848</v>
      </c>
      <c r="V7" s="54">
        <f>V8</f>
        <v>17753</v>
      </c>
      <c r="W7" s="53" t="str">
        <f>W8</f>
        <v>非該当</v>
      </c>
      <c r="X7" s="53" t="str">
        <f t="shared" si="16"/>
        <v>非該当</v>
      </c>
      <c r="Y7" s="53" t="str">
        <f t="shared" si="16"/>
        <v>１０：１</v>
      </c>
      <c r="Z7" s="54">
        <f t="shared" si="16"/>
        <v>120</v>
      </c>
      <c r="AA7" s="54" t="str">
        <f t="shared" si="16"/>
        <v>-</v>
      </c>
      <c r="AB7" s="54" t="str">
        <f t="shared" si="16"/>
        <v>-</v>
      </c>
      <c r="AC7" s="54" t="str">
        <f t="shared" si="16"/>
        <v>-</v>
      </c>
      <c r="AD7" s="54" t="str">
        <f t="shared" si="16"/>
        <v>-</v>
      </c>
      <c r="AE7" s="54">
        <f t="shared" si="16"/>
        <v>120</v>
      </c>
      <c r="AF7" s="54">
        <f t="shared" si="16"/>
        <v>120</v>
      </c>
      <c r="AG7" s="54" t="str">
        <f t="shared" si="16"/>
        <v>-</v>
      </c>
      <c r="AH7" s="54">
        <f t="shared" si="16"/>
        <v>120</v>
      </c>
      <c r="AI7" s="55" t="str">
        <f>AI8</f>
        <v>-</v>
      </c>
      <c r="AJ7" s="55" t="str">
        <f t="shared" si="17" ref="AJ7:AR7">AJ8</f>
        <v>-</v>
      </c>
      <c r="AK7" s="55" t="str">
        <f t="shared" si="17"/>
        <v>-</v>
      </c>
      <c r="AL7" s="55" t="str">
        <f t="shared" si="17"/>
        <v>-</v>
      </c>
      <c r="AM7" s="55">
        <f t="shared" si="17"/>
        <v>130.19999999999999</v>
      </c>
      <c r="AN7" s="55" t="str">
        <f t="shared" si="17"/>
        <v>-</v>
      </c>
      <c r="AO7" s="55" t="str">
        <f t="shared" si="17"/>
        <v>-</v>
      </c>
      <c r="AP7" s="55" t="str">
        <f t="shared" si="17"/>
        <v>-</v>
      </c>
      <c r="AQ7" s="55" t="str">
        <f t="shared" si="17"/>
        <v>-</v>
      </c>
      <c r="AR7" s="55">
        <f t="shared" si="17"/>
        <v>105.90</v>
      </c>
      <c r="AS7" s="55"/>
      <c r="AT7" s="55" t="str">
        <f>AT8</f>
        <v>-</v>
      </c>
      <c r="AU7" s="55" t="str">
        <f t="shared" si="18" ref="AU7:BC7">AU8</f>
        <v>-</v>
      </c>
      <c r="AV7" s="55" t="str">
        <f t="shared" si="18"/>
        <v>-</v>
      </c>
      <c r="AW7" s="55" t="str">
        <f t="shared" si="18"/>
        <v>-</v>
      </c>
      <c r="AX7" s="55">
        <f t="shared" si="18"/>
        <v>54.30</v>
      </c>
      <c r="AY7" s="55" t="str">
        <f t="shared" si="18"/>
        <v>-</v>
      </c>
      <c r="AZ7" s="55" t="str">
        <f t="shared" si="18"/>
        <v>-</v>
      </c>
      <c r="BA7" s="55" t="str">
        <f t="shared" si="18"/>
        <v>-</v>
      </c>
      <c r="BB7" s="55" t="str">
        <f t="shared" si="18"/>
        <v>-</v>
      </c>
      <c r="BC7" s="55">
        <f t="shared" si="18"/>
        <v>82.20</v>
      </c>
      <c r="BD7" s="55"/>
      <c r="BE7" s="55" t="str">
        <f>BE8</f>
        <v>-</v>
      </c>
      <c r="BF7" s="55" t="str">
        <f t="shared" si="19" ref="BF7:BN7">BF8</f>
        <v>-</v>
      </c>
      <c r="BG7" s="55" t="str">
        <f t="shared" si="19"/>
        <v>-</v>
      </c>
      <c r="BH7" s="55" t="str">
        <f t="shared" si="19"/>
        <v>-</v>
      </c>
      <c r="BI7" s="55">
        <f t="shared" si="19"/>
        <v>0</v>
      </c>
      <c r="BJ7" s="55" t="str">
        <f t="shared" si="19"/>
        <v>-</v>
      </c>
      <c r="BK7" s="55" t="str">
        <f t="shared" si="19"/>
        <v>-</v>
      </c>
      <c r="BL7" s="55" t="str">
        <f t="shared" si="19"/>
        <v>-</v>
      </c>
      <c r="BM7" s="55" t="str">
        <f t="shared" si="19"/>
        <v>-</v>
      </c>
      <c r="BN7" s="55">
        <f t="shared" si="19"/>
        <v>121.60</v>
      </c>
      <c r="BO7" s="55"/>
      <c r="BP7" s="55" t="str">
        <f>BP8</f>
        <v>-</v>
      </c>
      <c r="BQ7" s="55" t="str">
        <f t="shared" si="20" ref="BQ7:BY7">BQ8</f>
        <v>-</v>
      </c>
      <c r="BR7" s="55" t="str">
        <f t="shared" si="20"/>
        <v>-</v>
      </c>
      <c r="BS7" s="55" t="str">
        <f t="shared" si="20"/>
        <v>-</v>
      </c>
      <c r="BT7" s="55">
        <f t="shared" si="20"/>
        <v>66.400000000000006</v>
      </c>
      <c r="BU7" s="55" t="str">
        <f t="shared" si="20"/>
        <v>-</v>
      </c>
      <c r="BV7" s="55" t="str">
        <f t="shared" si="20"/>
        <v>-</v>
      </c>
      <c r="BW7" s="55" t="str">
        <f t="shared" si="20"/>
        <v>-</v>
      </c>
      <c r="BX7" s="55" t="str">
        <f t="shared" si="20"/>
        <v>-</v>
      </c>
      <c r="BY7" s="55">
        <f t="shared" si="20"/>
        <v>65</v>
      </c>
      <c r="BZ7" s="55"/>
      <c r="CA7" s="56" t="str">
        <f>CA8</f>
        <v>-</v>
      </c>
      <c r="CB7" s="56" t="str">
        <f t="shared" si="21" ref="CB7:CJ7">CB8</f>
        <v>-</v>
      </c>
      <c r="CC7" s="56" t="str">
        <f t="shared" si="21"/>
        <v>-</v>
      </c>
      <c r="CD7" s="56" t="str">
        <f t="shared" si="21"/>
        <v>-</v>
      </c>
      <c r="CE7" s="56">
        <f t="shared" si="21"/>
        <v>45747</v>
      </c>
      <c r="CF7" s="56" t="str">
        <f t="shared" si="21"/>
        <v>-</v>
      </c>
      <c r="CG7" s="56" t="str">
        <f t="shared" si="21"/>
        <v>-</v>
      </c>
      <c r="CH7" s="56" t="str">
        <f t="shared" si="21"/>
        <v>-</v>
      </c>
      <c r="CI7" s="56" t="str">
        <f t="shared" si="21"/>
        <v>-</v>
      </c>
      <c r="CJ7" s="56">
        <f t="shared" si="21"/>
        <v>39289</v>
      </c>
      <c r="CK7" s="55"/>
      <c r="CL7" s="56" t="str">
        <f>CL8</f>
        <v>-</v>
      </c>
      <c r="CM7" s="56" t="str">
        <f t="shared" si="22" ref="CM7:CU7">CM8</f>
        <v>-</v>
      </c>
      <c r="CN7" s="56" t="str">
        <f t="shared" si="22"/>
        <v>-</v>
      </c>
      <c r="CO7" s="56" t="str">
        <f t="shared" si="22"/>
        <v>-</v>
      </c>
      <c r="CP7" s="56">
        <f t="shared" si="22"/>
        <v>12220</v>
      </c>
      <c r="CQ7" s="56" t="str">
        <f t="shared" si="22"/>
        <v>-</v>
      </c>
      <c r="CR7" s="56" t="str">
        <f t="shared" si="22"/>
        <v>-</v>
      </c>
      <c r="CS7" s="56" t="str">
        <f t="shared" si="22"/>
        <v>-</v>
      </c>
      <c r="CT7" s="56" t="str">
        <f t="shared" si="22"/>
        <v>-</v>
      </c>
      <c r="CU7" s="56">
        <f t="shared" si="22"/>
        <v>11512</v>
      </c>
      <c r="CV7" s="55"/>
      <c r="CW7" s="55" t="str">
        <f>CW8</f>
        <v>-</v>
      </c>
      <c r="CX7" s="55" t="str">
        <f t="shared" si="23" ref="CX7:DF7">CX8</f>
        <v>-</v>
      </c>
      <c r="CY7" s="55" t="str">
        <f t="shared" si="23"/>
        <v>-</v>
      </c>
      <c r="CZ7" s="55" t="str">
        <f t="shared" si="23"/>
        <v>-</v>
      </c>
      <c r="DA7" s="55">
        <f t="shared" si="23"/>
        <v>103.70</v>
      </c>
      <c r="DB7" s="55" t="str">
        <f t="shared" si="23"/>
        <v>-</v>
      </c>
      <c r="DC7" s="55" t="str">
        <f t="shared" si="23"/>
        <v>-</v>
      </c>
      <c r="DD7" s="55" t="str">
        <f t="shared" si="23"/>
        <v>-</v>
      </c>
      <c r="DE7" s="55" t="str">
        <f t="shared" si="23"/>
        <v>-</v>
      </c>
      <c r="DF7" s="55">
        <f t="shared" si="23"/>
        <v>67.099999999999994</v>
      </c>
      <c r="DG7" s="55"/>
      <c r="DH7" s="55" t="str">
        <f>DH8</f>
        <v>-</v>
      </c>
      <c r="DI7" s="55" t="str">
        <f t="shared" si="24" ref="DI7:DQ7">DI8</f>
        <v>-</v>
      </c>
      <c r="DJ7" s="55" t="str">
        <f t="shared" si="24"/>
        <v>-</v>
      </c>
      <c r="DK7" s="55" t="str">
        <f t="shared" si="24"/>
        <v>-</v>
      </c>
      <c r="DL7" s="55">
        <f t="shared" si="24"/>
        <v>14</v>
      </c>
      <c r="DM7" s="55" t="str">
        <f t="shared" si="24"/>
        <v>-</v>
      </c>
      <c r="DN7" s="55" t="str">
        <f t="shared" si="24"/>
        <v>-</v>
      </c>
      <c r="DO7" s="55" t="str">
        <f t="shared" si="24"/>
        <v>-</v>
      </c>
      <c r="DP7" s="55" t="str">
        <f t="shared" si="24"/>
        <v>-</v>
      </c>
      <c r="DQ7" s="55">
        <f t="shared" si="24"/>
        <v>17.30</v>
      </c>
      <c r="DR7" s="55"/>
      <c r="DS7" s="55" t="str">
        <f>DS8</f>
        <v>-</v>
      </c>
      <c r="DT7" s="55" t="str">
        <f t="shared" si="25" ref="DT7:EB7">DT8</f>
        <v>-</v>
      </c>
      <c r="DU7" s="55" t="str">
        <f t="shared" si="25"/>
        <v>-</v>
      </c>
      <c r="DV7" s="55" t="str">
        <f t="shared" si="25"/>
        <v>-</v>
      </c>
      <c r="DW7" s="55">
        <f t="shared" si="25"/>
        <v>12.40</v>
      </c>
      <c r="DX7" s="55" t="str">
        <f t="shared" si="25"/>
        <v>-</v>
      </c>
      <c r="DY7" s="55" t="str">
        <f t="shared" si="25"/>
        <v>-</v>
      </c>
      <c r="DZ7" s="55" t="str">
        <f t="shared" si="25"/>
        <v>-</v>
      </c>
      <c r="EA7" s="55" t="str">
        <f t="shared" si="25"/>
        <v>-</v>
      </c>
      <c r="EB7" s="55">
        <f t="shared" si="25"/>
        <v>58.10</v>
      </c>
      <c r="EC7" s="55"/>
      <c r="ED7" s="55" t="str">
        <f>ED8</f>
        <v>-</v>
      </c>
      <c r="EE7" s="55" t="str">
        <f t="shared" si="26" ref="EE7:EM7">EE8</f>
        <v>-</v>
      </c>
      <c r="EF7" s="55" t="str">
        <f t="shared" si="26"/>
        <v>-</v>
      </c>
      <c r="EG7" s="55" t="str">
        <f t="shared" si="26"/>
        <v>-</v>
      </c>
      <c r="EH7" s="55">
        <f t="shared" si="26"/>
        <v>29.70</v>
      </c>
      <c r="EI7" s="55" t="str">
        <f t="shared" si="26"/>
        <v>-</v>
      </c>
      <c r="EJ7" s="55" t="str">
        <f t="shared" si="26"/>
        <v>-</v>
      </c>
      <c r="EK7" s="55" t="str">
        <f t="shared" si="26"/>
        <v>-</v>
      </c>
      <c r="EL7" s="55" t="str">
        <f t="shared" si="26"/>
        <v>-</v>
      </c>
      <c r="EM7" s="55">
        <f t="shared" si="26"/>
        <v>73.900000000000006</v>
      </c>
      <c r="EN7" s="55"/>
      <c r="EO7" s="56" t="str">
        <f>EO8</f>
        <v>-</v>
      </c>
      <c r="EP7" s="56" t="str">
        <f t="shared" si="27" ref="EP7:EX7">EP8</f>
        <v>-</v>
      </c>
      <c r="EQ7" s="56" t="str">
        <f t="shared" si="27"/>
        <v>-</v>
      </c>
      <c r="ER7" s="56" t="str">
        <f t="shared" si="27"/>
        <v>-</v>
      </c>
      <c r="ES7" s="56">
        <f t="shared" si="27"/>
        <v>26464317</v>
      </c>
      <c r="ET7" s="56" t="str">
        <f t="shared" si="27"/>
        <v>-</v>
      </c>
      <c r="EU7" s="56" t="str">
        <f t="shared" si="27"/>
        <v>-</v>
      </c>
      <c r="EV7" s="56" t="str">
        <f t="shared" si="27"/>
        <v>-</v>
      </c>
      <c r="EW7" s="56" t="str">
        <f t="shared" si="27"/>
        <v>-</v>
      </c>
      <c r="EX7" s="56">
        <f t="shared" si="27"/>
        <v>43530781</v>
      </c>
      <c r="EY7" s="56"/>
    </row>
    <row r="8" spans="1:155" s="57" customFormat="1" ht="13">
      <c r="A8" s="38"/>
      <c r="B8" s="58">
        <v>2021</v>
      </c>
      <c r="C8" s="58">
        <v>110001</v>
      </c>
      <c r="D8" s="58">
        <v>46</v>
      </c>
      <c r="E8" s="58">
        <v>6</v>
      </c>
      <c r="F8" s="58">
        <v>0</v>
      </c>
      <c r="G8" s="58">
        <v>5</v>
      </c>
      <c r="H8" s="58" t="s">
        <v>162</v>
      </c>
      <c r="I8" s="58" t="s">
        <v>162</v>
      </c>
      <c r="J8" s="58" t="s">
        <v>163</v>
      </c>
      <c r="K8" s="58" t="s">
        <v>164</v>
      </c>
      <c r="L8" s="58" t="s">
        <v>165</v>
      </c>
      <c r="M8" s="58" t="s">
        <v>166</v>
      </c>
      <c r="N8" s="58" t="s">
        <v>167</v>
      </c>
      <c r="O8" s="58" t="s">
        <v>168</v>
      </c>
      <c r="P8" s="58" t="s">
        <v>169</v>
      </c>
      <c r="Q8" s="59">
        <v>9</v>
      </c>
      <c r="R8" s="58" t="s">
        <v>39</v>
      </c>
      <c r="S8" s="58" t="s">
        <v>39</v>
      </c>
      <c r="T8" s="58" t="s">
        <v>39</v>
      </c>
      <c r="U8" s="59">
        <v>7385848</v>
      </c>
      <c r="V8" s="59">
        <v>17753</v>
      </c>
      <c r="W8" s="58" t="s">
        <v>170</v>
      </c>
      <c r="X8" s="58" t="s">
        <v>170</v>
      </c>
      <c r="Y8" s="60" t="s">
        <v>171</v>
      </c>
      <c r="Z8" s="59">
        <v>120</v>
      </c>
      <c r="AA8" s="59" t="s">
        <v>39</v>
      </c>
      <c r="AB8" s="59" t="s">
        <v>39</v>
      </c>
      <c r="AC8" s="59" t="s">
        <v>39</v>
      </c>
      <c r="AD8" s="59" t="s">
        <v>39</v>
      </c>
      <c r="AE8" s="59">
        <v>120</v>
      </c>
      <c r="AF8" s="59">
        <v>120</v>
      </c>
      <c r="AG8" s="59" t="s">
        <v>39</v>
      </c>
      <c r="AH8" s="59">
        <v>120</v>
      </c>
      <c r="AI8" s="61" t="s">
        <v>39</v>
      </c>
      <c r="AJ8" s="61" t="s">
        <v>39</v>
      </c>
      <c r="AK8" s="61" t="s">
        <v>39</v>
      </c>
      <c r="AL8" s="61" t="s">
        <v>39</v>
      </c>
      <c r="AM8" s="61">
        <v>130.19999999999999</v>
      </c>
      <c r="AN8" s="61" t="s">
        <v>39</v>
      </c>
      <c r="AO8" s="61" t="s">
        <v>39</v>
      </c>
      <c r="AP8" s="61" t="s">
        <v>39</v>
      </c>
      <c r="AQ8" s="61" t="s">
        <v>39</v>
      </c>
      <c r="AR8" s="61">
        <v>105.90</v>
      </c>
      <c r="AS8" s="61">
        <v>106.20</v>
      </c>
      <c r="AT8" s="61" t="s">
        <v>39</v>
      </c>
      <c r="AU8" s="61" t="s">
        <v>39</v>
      </c>
      <c r="AV8" s="61" t="s">
        <v>39</v>
      </c>
      <c r="AW8" s="61" t="s">
        <v>39</v>
      </c>
      <c r="AX8" s="61">
        <v>54.30</v>
      </c>
      <c r="AY8" s="61" t="s">
        <v>39</v>
      </c>
      <c r="AZ8" s="61" t="s">
        <v>39</v>
      </c>
      <c r="BA8" s="61" t="s">
        <v>39</v>
      </c>
      <c r="BB8" s="61" t="s">
        <v>39</v>
      </c>
      <c r="BC8" s="61">
        <v>82.20</v>
      </c>
      <c r="BD8" s="61">
        <v>86.60</v>
      </c>
      <c r="BE8" s="62" t="s">
        <v>39</v>
      </c>
      <c r="BF8" s="62" t="s">
        <v>39</v>
      </c>
      <c r="BG8" s="62" t="s">
        <v>39</v>
      </c>
      <c r="BH8" s="62" t="s">
        <v>39</v>
      </c>
      <c r="BI8" s="62">
        <v>0</v>
      </c>
      <c r="BJ8" s="62" t="s">
        <v>39</v>
      </c>
      <c r="BK8" s="62" t="s">
        <v>39</v>
      </c>
      <c r="BL8" s="62" t="s">
        <v>39</v>
      </c>
      <c r="BM8" s="62" t="s">
        <v>39</v>
      </c>
      <c r="BN8" s="62">
        <v>121.60</v>
      </c>
      <c r="BO8" s="62">
        <v>70.70</v>
      </c>
      <c r="BP8" s="61" t="s">
        <v>39</v>
      </c>
      <c r="BQ8" s="61" t="s">
        <v>39</v>
      </c>
      <c r="BR8" s="61" t="s">
        <v>39</v>
      </c>
      <c r="BS8" s="61" t="s">
        <v>39</v>
      </c>
      <c r="BT8" s="61">
        <v>66.400000000000006</v>
      </c>
      <c r="BU8" s="61" t="s">
        <v>39</v>
      </c>
      <c r="BV8" s="61" t="s">
        <v>39</v>
      </c>
      <c r="BW8" s="61" t="s">
        <v>39</v>
      </c>
      <c r="BX8" s="61" t="s">
        <v>39</v>
      </c>
      <c r="BY8" s="61">
        <v>65</v>
      </c>
      <c r="BZ8" s="61">
        <v>67.099999999999994</v>
      </c>
      <c r="CA8" s="62" t="s">
        <v>39</v>
      </c>
      <c r="CB8" s="62" t="s">
        <v>39</v>
      </c>
      <c r="CC8" s="62" t="s">
        <v>39</v>
      </c>
      <c r="CD8" s="62" t="s">
        <v>39</v>
      </c>
      <c r="CE8" s="62">
        <v>45747</v>
      </c>
      <c r="CF8" s="62" t="s">
        <v>39</v>
      </c>
      <c r="CG8" s="62" t="s">
        <v>39</v>
      </c>
      <c r="CH8" s="62" t="s">
        <v>39</v>
      </c>
      <c r="CI8" s="62" t="s">
        <v>39</v>
      </c>
      <c r="CJ8" s="62">
        <v>39289</v>
      </c>
      <c r="CK8" s="61">
        <v>59287</v>
      </c>
      <c r="CL8" s="62" t="s">
        <v>39</v>
      </c>
      <c r="CM8" s="62" t="s">
        <v>39</v>
      </c>
      <c r="CN8" s="62" t="s">
        <v>39</v>
      </c>
      <c r="CO8" s="62" t="s">
        <v>39</v>
      </c>
      <c r="CP8" s="62">
        <v>12220</v>
      </c>
      <c r="CQ8" s="62" t="s">
        <v>39</v>
      </c>
      <c r="CR8" s="62" t="s">
        <v>39</v>
      </c>
      <c r="CS8" s="62" t="s">
        <v>39</v>
      </c>
      <c r="CT8" s="62" t="s">
        <v>39</v>
      </c>
      <c r="CU8" s="62">
        <v>11512</v>
      </c>
      <c r="CV8" s="61">
        <v>17202</v>
      </c>
      <c r="CW8" s="62" t="s">
        <v>39</v>
      </c>
      <c r="CX8" s="62" t="s">
        <v>39</v>
      </c>
      <c r="CY8" s="62" t="s">
        <v>39</v>
      </c>
      <c r="CZ8" s="62" t="s">
        <v>39</v>
      </c>
      <c r="DA8" s="62">
        <v>103.70</v>
      </c>
      <c r="DB8" s="62" t="s">
        <v>39</v>
      </c>
      <c r="DC8" s="62" t="s">
        <v>39</v>
      </c>
      <c r="DD8" s="62" t="s">
        <v>39</v>
      </c>
      <c r="DE8" s="62" t="s">
        <v>39</v>
      </c>
      <c r="DF8" s="62">
        <v>67.099999999999994</v>
      </c>
      <c r="DG8" s="62">
        <v>56.40</v>
      </c>
      <c r="DH8" s="62" t="s">
        <v>39</v>
      </c>
      <c r="DI8" s="62" t="s">
        <v>39</v>
      </c>
      <c r="DJ8" s="62" t="s">
        <v>39</v>
      </c>
      <c r="DK8" s="62" t="s">
        <v>39</v>
      </c>
      <c r="DL8" s="62">
        <v>14</v>
      </c>
      <c r="DM8" s="62" t="s">
        <v>39</v>
      </c>
      <c r="DN8" s="62" t="s">
        <v>39</v>
      </c>
      <c r="DO8" s="62" t="s">
        <v>39</v>
      </c>
      <c r="DP8" s="62" t="s">
        <v>39</v>
      </c>
      <c r="DQ8" s="62">
        <v>17.30</v>
      </c>
      <c r="DR8" s="62">
        <v>24.80</v>
      </c>
      <c r="DS8" s="61" t="s">
        <v>39</v>
      </c>
      <c r="DT8" s="61" t="s">
        <v>39</v>
      </c>
      <c r="DU8" s="61" t="s">
        <v>39</v>
      </c>
      <c r="DV8" s="61" t="s">
        <v>39</v>
      </c>
      <c r="DW8" s="61">
        <v>12.40</v>
      </c>
      <c r="DX8" s="61" t="s">
        <v>39</v>
      </c>
      <c r="DY8" s="61" t="s">
        <v>39</v>
      </c>
      <c r="DZ8" s="61" t="s">
        <v>39</v>
      </c>
      <c r="EA8" s="61" t="s">
        <v>39</v>
      </c>
      <c r="EB8" s="61">
        <v>58.10</v>
      </c>
      <c r="EC8" s="61">
        <v>56</v>
      </c>
      <c r="ED8" s="61" t="s">
        <v>39</v>
      </c>
      <c r="EE8" s="61" t="s">
        <v>39</v>
      </c>
      <c r="EF8" s="61" t="s">
        <v>39</v>
      </c>
      <c r="EG8" s="61" t="s">
        <v>39</v>
      </c>
      <c r="EH8" s="61">
        <v>29.70</v>
      </c>
      <c r="EI8" s="61" t="s">
        <v>39</v>
      </c>
      <c r="EJ8" s="61" t="s">
        <v>39</v>
      </c>
      <c r="EK8" s="61" t="s">
        <v>39</v>
      </c>
      <c r="EL8" s="61" t="s">
        <v>39</v>
      </c>
      <c r="EM8" s="61">
        <v>73.900000000000006</v>
      </c>
      <c r="EN8" s="61">
        <v>70.70</v>
      </c>
      <c r="EO8" s="62" t="s">
        <v>39</v>
      </c>
      <c r="EP8" s="62" t="s">
        <v>39</v>
      </c>
      <c r="EQ8" s="62" t="s">
        <v>39</v>
      </c>
      <c r="ER8" s="62" t="s">
        <v>39</v>
      </c>
      <c r="ES8" s="62">
        <v>26464317</v>
      </c>
      <c r="ET8" s="62" t="s">
        <v>39</v>
      </c>
      <c r="EU8" s="62" t="s">
        <v>39</v>
      </c>
      <c r="EV8" s="62" t="s">
        <v>39</v>
      </c>
      <c r="EW8" s="62" t="s">
        <v>39</v>
      </c>
      <c r="EX8" s="62">
        <v>43530781</v>
      </c>
      <c r="EY8" s="62">
        <v>49765843</v>
      </c>
    </row>
    <row r="9" spans="14:155" ht="13">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ht="13">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ht="13">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4:155" ht="13">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4:155" ht="13">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4:155" ht="13">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4:155" ht="13">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4:155" ht="13">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ht="13">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ht="13">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ht="13">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ht="13">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2023-01-19T18:20:44Z</cp:lastPrinted>
  <dcterms:created xsi:type="dcterms:W3CDTF">2022-12-01T02:19:28Z</dcterms:created>
  <dcterms:modified xsi:type="dcterms:W3CDTF">2023-01-26T06:45:40Z</dcterms:modified>
  <cp:category/>
  <cp:contentType/>
  <cp:contentStatus/>
</cp:coreProperties>
</file>