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036540\Box\【02_課所共有】07_01_保健医療政策課\R04年度\07県立病院担当\41_県立病院担当全般\41_01_県立病院担当全般\41_01_060_県立病院担当全般　照会・回答（１月～３月）\【機構に依頼中（0123〆）】0126〆_公営企業に係る経営比較分析表（令和３年度決算）の分析等について（依頼）\回答\修正版\"/>
    </mc:Choice>
  </mc:AlternateContent>
  <workbookProtection workbookAlgorithmName="SHA-512" workbookHashValue="l8JkgFOaHz21rIZpn2EMquXszRtFW9bz+Y1ENzYYucavRTbhetW3jucJMx3fon/RrZJK4+1JkLZa4igjuIl5Rg==" workbookSaltValue="yo3c9VL6JkTKyWry76IbwQ==" workbookSpinCount="100000" lockStructure="1"/>
  <bookViews>
    <workbookView xWindow="-120" yWindow="-120" windowWidth="20730" windowHeight="11040" activeTab="0"/>
  </bookViews>
  <sheets>
    <sheet name="法適用_病院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<sst xmlns="http://schemas.openxmlformats.org/spreadsheetml/2006/main" count="414" uniqueCount="187">
  <si>
    <t>経営比較分析表（令和3年度決算）</t>
    <rPh sb="8" eb="10">
      <t>レイワ</t>
    </rPh>
    <rPh sb="11" eb="13">
      <t>ネンド</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</si>
  <si>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</si>
  <si>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</si>
  <si>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</si>
  <si>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</si>
  <si>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</si>
  <si>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</si>
  <si>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</si>
  <si>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</si>
  <si>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</si>
  <si>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</si>
  <si>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</si>
  <si>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</si>
  <si>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</si>
  <si>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</si>
  <si>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</si>
  <si>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</si>
  <si>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</si>
  <si>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</si>
  <si>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</si>
  <si>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</si>
  <si>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</si>
  <si>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</si>
  <si>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令和3年度全国平均</t>
    <rPh sb="0" eb="2">
      <t>レイワ</t>
    </rPh>
    <rPh sb="3" eb="5">
      <t>ネンド</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</si>
  <si>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</si>
  <si>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</si>
  <si>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</si>
  <si>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不採算地区中核病院</t>
    <rPh sb="0" eb="3">
      <t>フサイサン</t>
    </rPh>
    <rPh sb="3" eb="5">
      <t>チク</t>
    </rPh>
    <rPh sb="5" eb="7">
      <t>チュウカク</t>
    </rPh>
    <rPh sb="7" eb="9">
      <t>ビョウイン</t>
    </rPh>
    <phoneticPr fontId="4"/>
  </si>
  <si>
    <t>看護配置</t>
    <rPh sb="0" eb="2">
      <t>カンゴ</t>
    </rPh>
    <rPh sb="2" eb="4">
      <t>ハイチ</t>
    </rPh>
    <phoneticPr fontId="4"/>
  </si>
  <si>
    <t>最大使用病床（一般）</t>
    <rPh sb="0" eb="2">
      <t>サイダイ</t>
    </rPh>
    <rPh sb="2" eb="4">
      <t>シヨウ</t>
    </rPh>
    <rPh sb="4" eb="6">
      <t>ビョウショウ</t>
    </rPh>
    <rPh sb="7" eb="9">
      <t>イッパン</t>
    </rPh>
    <phoneticPr fontId="4"/>
  </si>
  <si>
    <t>最大使用病床（療養）</t>
    <rPh sb="0" eb="2">
      <t>サイダイ</t>
    </rPh>
    <rPh sb="2" eb="4">
      <t>シヨウ</t>
    </rPh>
    <rPh sb="4" eb="6">
      <t>ビョウショウ</t>
    </rPh>
    <rPh sb="7" eb="9">
      <t>リョウヨウ</t>
    </rPh>
    <phoneticPr fontId="4"/>
  </si>
  <si>
    <t>最大使用病床（一般＋療養）</t>
    <rPh sb="0" eb="2">
      <t>サイダイ</t>
    </rPh>
    <rPh sb="2" eb="4">
      <t>シヨウ</t>
    </rPh>
    <rPh sb="4" eb="6">
      <t>ビョウショウ</t>
    </rPh>
    <rPh sb="7" eb="9">
      <t>イッパン</t>
    </rPh>
    <rPh sb="10" eb="12">
      <t>リョウヨウ</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</si>
  <si>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</si>
  <si>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</si>
  <si>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</si>
  <si>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</si>
  <si>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</si>
  <si>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</si>
  <si>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</si>
  <si>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</si>
  <si>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</si>
  <si>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</si>
  <si>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</si>
  <si>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</si>
  <si>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</si>
  <si>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</si>
  <si>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</si>
  <si>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</si>
  <si>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</si>
  <si>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</si>
  <si>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</si>
  <si>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</si>
  <si>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</si>
  <si>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</si>
  <si>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</si>
  <si>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</si>
  <si>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</si>
  <si>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</si>
  <si>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</si>
  <si>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</si>
  <si>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</si>
  <si>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</si>
  <si>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</si>
  <si>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</si>
  <si>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</si>
  <si>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</si>
  <si>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</si>
  <si>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</si>
  <si>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</si>
  <si>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</si>
  <si>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</si>
  <si>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</si>
  <si>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</si>
  <si>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</si>
  <si>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</si>
  <si>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</si>
  <si>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</si>
  <si>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</si>
  <si>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</si>
  <si>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</si>
  <si>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</si>
  <si>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</si>
  <si>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</si>
  <si>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令和5</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</si>
  <si>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</si>
  <si>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</si>
  <si>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</si>
  <si>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</si>
  <si>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</si>
  <si>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</si>
  <si>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</si>
  <si>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</si>
  <si>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</si>
  <si>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</si>
  <si>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</si>
  <si>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①</t>
  </si>
  <si>
    <t>②</t>
  </si>
  <si>
    <t>③</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</si>
  <si>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</si>
  <si>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</si>
  <si>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</si>
  <si>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</si>
  <si>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</si>
  <si>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</si>
  <si>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</si>
  <si>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</si>
  <si>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</si>
  <si>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</si>
  <si>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</si>
  <si>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</si>
  <si>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</si>
  <si>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</si>
  <si>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</si>
  <si>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</si>
  <si>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</si>
  <si>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</si>
  <si>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</si>
  <si>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</si>
  <si>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</si>
  <si>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</si>
  <si>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</si>
  <si>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</si>
  <si>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</si>
  <si>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</si>
  <si>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</si>
  <si>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</si>
  <si>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</si>
  <si>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</si>
  <si>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</si>
  <si>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</si>
  <si>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</si>
  <si>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</si>
  <si>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</si>
  <si>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</si>
  <si>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不採算地区中核病院</t>
  </si>
  <si>
    <t>看護配置</t>
  </si>
  <si>
    <t>許可病床（一般）</t>
  </si>
  <si>
    <t>許可病床（療養）</t>
  </si>
  <si>
    <t>許可病床（結核）</t>
  </si>
  <si>
    <t>許可病床（精神）</t>
  </si>
  <si>
    <t>許可病床（感染症）</t>
  </si>
  <si>
    <t>許可病床（合計）</t>
  </si>
  <si>
    <t>最大使用病床（一般）</t>
  </si>
  <si>
    <t>最大使用病床（療養）</t>
  </si>
  <si>
    <t>最大使用病床（一般＋療養）</t>
  </si>
  <si>
    <t>当該値(N-4)</t>
  </si>
  <si>
    <t>当該値(N-3)</t>
  </si>
  <si>
    <t>当該値(N-2)</t>
  </si>
  <si>
    <t>当該値(N-1)</t>
  </si>
  <si>
    <t>当該値(N)</t>
  </si>
  <si>
    <t>平均値(N-4)</t>
  </si>
  <si>
    <t>平均値(N-3)</t>
  </si>
  <si>
    <t>平均値(N-2)</t>
  </si>
  <si>
    <t>平均値(N-1)</t>
  </si>
  <si>
    <t>平均値(N)</t>
  </si>
  <si>
    <t>全国平均</t>
  </si>
  <si>
    <t>当該値(N-4)</t>
  </si>
  <si>
    <t>当該値(N-2)</t>
  </si>
  <si>
    <t>当該値(N-1)</t>
  </si>
  <si>
    <t>当該値(N-3)</t>
  </si>
  <si>
    <t>当該値(N)</t>
  </si>
  <si>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</si>
  <si>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</si>
  <si>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</si>
  <si>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埼玉県</t>
  </si>
  <si>
    <t>地方独立行政法人埼玉県立病院機構</t>
  </si>
  <si>
    <t>循環器・呼吸器病センター</t>
  </si>
  <si>
    <t>地方独立行政法人</t>
  </si>
  <si>
    <t>病院事業</t>
  </si>
  <si>
    <t>一般病院</t>
  </si>
  <si>
    <t>300床以上～400床未満</t>
  </si>
  <si>
    <t>非設置</t>
  </si>
  <si>
    <t>直営</t>
  </si>
  <si>
    <t>対象</t>
  </si>
  <si>
    <t>透 I 訓 ガ</t>
  </si>
  <si>
    <t>臨 感 地</t>
  </si>
  <si>
    <t>非該当</t>
  </si>
  <si>
    <t>７：１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</si>
  <si>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</si>
  <si>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</si>
  <si>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</si>
  <si>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</si>
  <si>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</si>
  <si>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心臓カテーテル治療数や肺がん手術数で全国トップクラスの実績を有し、循環器系・呼吸器系の高度・専門医療を担ってきたが、近年は人口減少・高齢化の進行や近隣病院の高度医療提供開始など、当院を取り巻く状況は大きな変化の中にある。
　加えて、新型コロナウイルス感染症患者を受け入れている当院の医療提供体制は、同感染症の動向に大きく左右される状況にある。
　その一方で地域で必要とされる高度救急医療への対応の維持に努めており、今後は、新型コロナウイルス感染症の動向を注視しながら、地域連携強化により患者数や病床利用率の増加を図り、より多くの県民への高度医療の提供に努めていく。</t>
    <rPh sb="106" eb="107">
      <t>ナカ</t>
    </rPh>
    <rPh sb="113" eb="114">
      <t>クワ</t>
    </rPh>
    <rPh sb="129" eb="131">
      <t>カンジャ</t>
    </rPh>
    <rPh sb="139" eb="141">
      <t>トウイン</t>
    </rPh>
    <rPh sb="142" eb="144">
      <t>イリョウ</t>
    </rPh>
    <rPh sb="144" eb="146">
      <t>テイキョウ</t>
    </rPh>
    <rPh sb="146" eb="148">
      <t>タイセイ</t>
    </rPh>
    <rPh sb="150" eb="151">
      <t>オナ</t>
    </rPh>
    <rPh sb="151" eb="154">
      <t>カンセンショウ</t>
    </rPh>
    <rPh sb="155" eb="157">
      <t>ドウコウ</t>
    </rPh>
    <rPh sb="158" eb="159">
      <t>オオ</t>
    </rPh>
    <rPh sb="161" eb="163">
      <t>サユウ</t>
    </rPh>
    <rPh sb="166" eb="168">
      <t>ジョウキョウ</t>
    </rPh>
    <rPh sb="176" eb="178">
      <t>イッポウ</t>
    </rPh>
    <rPh sb="179" eb="181">
      <t>チイキ</t>
    </rPh>
    <rPh sb="182" eb="184">
      <t>ヒツヨウ</t>
    </rPh>
    <rPh sb="188" eb="190">
      <t>コウド</t>
    </rPh>
    <rPh sb="190" eb="192">
      <t>キュウキュウ</t>
    </rPh>
    <rPh sb="192" eb="194">
      <t>イリョウ</t>
    </rPh>
    <rPh sb="196" eb="198">
      <t>タイオウ</t>
    </rPh>
    <rPh sb="199" eb="201">
      <t>イジ</t>
    </rPh>
    <rPh sb="202" eb="203">
      <t>ツト</t>
    </rPh>
    <rPh sb="212" eb="214">
      <t>シンガタ</t>
    </rPh>
    <rPh sb="221" eb="224">
      <t>カンセンショウ</t>
    </rPh>
    <rPh sb="225" eb="227">
      <t>ドウコウ</t>
    </rPh>
    <rPh sb="228" eb="230">
      <t>チュウシ</t>
    </rPh>
    <rPh sb="262" eb="263">
      <t>オオ</t>
    </rPh>
    <rPh sb="265" eb="267">
      <t>ケンミン</t>
    </rPh>
    <phoneticPr fontId="4"/>
  </si>
  <si>
    <t>　地域医療支援病院として、主に循環器系及び呼吸器系疾患の高度・専門医療を提供しているほか、埼玉県急性期脳梗塞治療ネットワークの基幹病院として、専門領域で救急患者の積極的な受入れを行っている。
　令和3年度は、新型コロナウイルス感染症患者を重症者を中心に500名近く受け入れるとともに、埼玉県急性期脳梗塞治療ネットワーク（SSN)基幹病院としてハイブリッド手術室を活用した高度な医療を提供し、TAVI・マイトラクリップは実施数が県内トップとなるなど、県北部の脳血管疾患、心疾患の拠点としての役割を果たした。</t>
    <rPh sb="97" eb="99">
      <t>レイワ</t>
    </rPh>
    <rPh sb="100" eb="102">
      <t>ネンド</t>
    </rPh>
    <phoneticPr fontId="4"/>
  </si>
  <si>
    <t>　①経常収支比率は、新型コロナウイルス感染症に関連する補助金の増加等により100％を上回った。
　②医業収支比率は、新型コロナウイルス感染症の影響で医業収益が減少したこと等により70％を下回ったが、前年度から1.6ポイント上昇した。
　③累積欠損比率は、前年度34.0％であったが、地独化に伴い累積欠損を解消したため0.0％となっている。
　④病床利用率は、新型コロナウイルス感染症の影響で患者数が減少したこと等により前年度から7.4ポイント低下した。
　⑤入院患者1人1日当たり収益は、コロナ禍でもしっかりと高度医療を提供したことや比較的単価の高い新型コロナウイルス感染症患者を受け入れたことで前年度から21,917円上昇した。
　⑥外来患者1人1日当たり収益は、前年度から2,418円低下したものの、他病院平均に比べ高い水準となっている。
　⑦職員給与費対医業収益比率と⑧材料費対医業収益比率は、独法化して医業収益に代わり営業収益が算式に使われることになったため、前年度の⑦68.9％、⑧41.3％を下回った。</t>
    <rPh sb="42" eb="44">
      <t>ウワマワ</t>
    </rPh>
    <rPh sb="85" eb="86">
      <t>トウ</t>
    </rPh>
    <rPh sb="93" eb="95">
      <t>シタマワ</t>
    </rPh>
    <rPh sb="99" eb="102">
      <t>ゼンネンド</t>
    </rPh>
    <rPh sb="111" eb="113">
      <t>ジョウショウ</t>
    </rPh>
    <rPh sb="127" eb="128">
      <t>マエ</t>
    </rPh>
    <rPh sb="128" eb="130">
      <t>ネンド</t>
    </rPh>
    <rPh sb="205" eb="206">
      <t>トウ</t>
    </rPh>
    <rPh sb="209" eb="212">
      <t>ゼンネンド</t>
    </rPh>
    <rPh sb="221" eb="223">
      <t>テイカ</t>
    </rPh>
    <rPh sb="229" eb="233">
      <t>ニュウインカンジャ</t>
    </rPh>
    <rPh sb="234" eb="235">
      <t>ニン</t>
    </rPh>
    <rPh sb="236" eb="237">
      <t>ニチ</t>
    </rPh>
    <rPh sb="237" eb="238">
      <t>ア</t>
    </rPh>
    <rPh sb="240" eb="242">
      <t>シュウエキ</t>
    </rPh>
    <rPh sb="267" eb="270">
      <t>ヒカクテキ</t>
    </rPh>
    <rPh sb="270" eb="272">
      <t>タンカ</t>
    </rPh>
    <rPh sb="273" eb="274">
      <t>タカ</t>
    </rPh>
    <rPh sb="275" eb="277">
      <t>シンガタ</t>
    </rPh>
    <rPh sb="284" eb="289">
      <t>カンセンショウカンジャ</t>
    </rPh>
    <rPh sb="290" eb="291">
      <t>ウ</t>
    </rPh>
    <rPh sb="292" eb="293">
      <t>イ</t>
    </rPh>
    <rPh sb="298" eb="301">
      <t>ゼンネンド</t>
    </rPh>
    <rPh sb="309" eb="310">
      <t>エン</t>
    </rPh>
    <rPh sb="310" eb="312">
      <t>ジョウショウ</t>
    </rPh>
    <rPh sb="318" eb="320">
      <t>ガイライ</t>
    </rPh>
    <rPh sb="333" eb="336">
      <t>ゼンネンド</t>
    </rPh>
    <rPh sb="343" eb="344">
      <t>エン</t>
    </rPh>
    <rPh sb="344" eb="346">
      <t>テイカ</t>
    </rPh>
    <rPh sb="358" eb="359">
      <t>クラ</t>
    </rPh>
    <rPh sb="400" eb="403">
      <t>ドッポウカ</t>
    </rPh>
    <rPh sb="405" eb="409">
      <t>イギョウシュウエキ</t>
    </rPh>
    <rPh sb="410" eb="411">
      <t>カ</t>
    </rPh>
    <rPh sb="413" eb="417">
      <t>エイギョウシュウエキ</t>
    </rPh>
    <rPh sb="418" eb="420">
      <t>サンシキ</t>
    </rPh>
    <rPh sb="421" eb="422">
      <t>ツカ</t>
    </rPh>
    <rPh sb="434" eb="437">
      <t>ゼンネンド</t>
    </rPh>
    <rPh sb="452" eb="454">
      <t>シタマワ</t>
    </rPh>
    <phoneticPr fontId="4"/>
  </si>
  <si>
    <t>　①～③の指標については、法人化に伴い県から資産を引継いだ際、減価償却累計額を差引いた額を取得価額とする整理を行ったため、前年度から低下している。
　医療機器は高度・専門医療の提供に要する備品であるため、数年後の更新時期に備えて医業収益の十分な確保に努めていく。</t>
    <rPh sb="5" eb="7">
      <t>シヒョウ</t>
    </rPh>
    <rPh sb="47" eb="49">
      <t>カガク</t>
    </rPh>
    <rPh sb="61" eb="64">
      <t>ゼンネンド</t>
    </rPh>
    <rPh sb="66" eb="68">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</si>
</sst>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10.5"/>
      <color theme="1"/>
      <name val="ＭＳ ゴシック"/>
      <family val="3"/>
      <charset val="128"/>
    </font>
    <font>
      <sz val="7.5"/>
      <name val="ＭＳ ゴシック"/>
      <family val="3"/>
      <charset val="128"/>
    </font>
    <font>
      <sz val="8"/>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20">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style="thin">
        <color auto="1"/>
      </right>
      <top/>
      <bottom style="thin">
        <color auto="1"/>
      </bottom>
    </border>
    <border>
      <left style="thin">
        <color rgb="FFA6A6A6"/>
      </left>
      <right/>
      <top style="thin">
        <color rgb="FFA6A6A6"/>
      </top>
      <bottom style="thin">
        <color rgb="FFA6A6A6"/>
      </bottom>
    </border>
    <border>
      <left/>
      <right/>
      <top style="thin">
        <color rgb="FFA6A6A6"/>
      </top>
      <bottom style="thin">
        <color rgb="FFA6A6A6"/>
      </bottom>
    </border>
    <border>
      <left/>
      <right style="thin">
        <color rgb="FFA6A6A6"/>
      </right>
      <top style="thin">
        <color rgb="FFA6A6A6"/>
      </top>
      <bottom style="thin">
        <color rgb="FFA6A6A6"/>
      </bottom>
    </border>
    <border>
      <left style="thin">
        <color rgb="FFA6A6A6"/>
      </left>
      <right style="thin">
        <color rgb="FFA6A6A6"/>
      </right>
      <top style="thin">
        <color rgb="FFA6A6A6"/>
      </top>
      <bottom style="thin">
        <color rgb="FFA6A6A6"/>
      </bottom>
    </border>
  </borders>
  <cellStyleXfs count="23">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vertical="center"/>
      <protection/>
    </xf>
    <xf numFmtId="38" fontId="17" fillId="0" borderId="0" applyFont="0" applyFill="0" applyBorder="0" applyAlignment="0" applyProtection="0"/>
  </cellStyleXfs>
  <cellXfs count="173">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pplyAlignment="1">
      <alignment vertical="center"/>
    </xf>
    <xf numFmtId="0" fontId="10"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5" fillId="0" borderId="4" xfId="0" applyFont="1" applyBorder="1" applyAlignment="1">
      <alignment vertical="center"/>
    </xf>
    <xf numFmtId="0" fontId="3" fillId="0" borderId="0" xfId="0" applyFont="1" applyBorder="1" applyAlignment="1">
      <alignment vertical="center"/>
    </xf>
    <xf numFmtId="0" fontId="5" fillId="0" borderId="5"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Border="1" applyAlignment="1">
      <alignment horizontal="center" vertical="center"/>
    </xf>
    <xf numFmtId="0" fontId="10" fillId="0" borderId="0"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38" fontId="7" fillId="0" borderId="0" xfId="20" applyNumberFormat="1" applyFont="1" applyBorder="1" applyAlignment="1">
      <alignment vertical="center"/>
    </xf>
    <xf numFmtId="0" fontId="0" fillId="0" borderId="0" xfId="0" applyBorder="1" applyAlignment="1">
      <alignment vertical="center"/>
    </xf>
    <xf numFmtId="180" fontId="10"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7" fillId="0" borderId="0" xfId="20"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pplyAlignment="1">
      <alignment vertical="center"/>
    </xf>
    <xf numFmtId="0" fontId="2" fillId="0" borderId="0" xfId="0" applyFont="1" applyAlignment="1" applyProtection="1">
      <alignment vertical="center"/>
      <protection hidden="1"/>
    </xf>
    <xf numFmtId="0" fontId="16" fillId="0" borderId="0" xfId="0" applyFont="1" applyAlignment="1">
      <alignment vertical="center"/>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wrapText="1"/>
    </xf>
    <xf numFmtId="0" fontId="0" fillId="2" borderId="0" xfId="0"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15"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6" fontId="0" fillId="3" borderId="9" xfId="0" applyNumberFormat="1" applyFill="1" applyBorder="1" applyAlignment="1">
      <alignment vertical="center" shrinkToFit="1"/>
    </xf>
    <xf numFmtId="178" fontId="0" fillId="3" borderId="9" xfId="22" applyNumberFormat="1" applyFont="1" applyFill="1" applyBorder="1" applyAlignment="1">
      <alignment vertical="center" shrinkToFit="1"/>
    </xf>
    <xf numFmtId="179" fontId="0" fillId="3" borderId="9" xfId="22"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6" fontId="0" fillId="0" borderId="9" xfId="0" applyNumberFormat="1" applyBorder="1" applyAlignment="1">
      <alignment vertical="center" shrinkToFit="1"/>
    </xf>
    <xf numFmtId="49" fontId="0" fillId="0" borderId="9" xfId="0" applyNumberFormat="1" applyBorder="1" applyAlignment="1">
      <alignment vertical="center" shrinkToFit="1"/>
    </xf>
    <xf numFmtId="178" fontId="0" fillId="0" borderId="9" xfId="20" applyNumberFormat="1" applyFont="1" applyBorder="1" applyAlignment="1">
      <alignment vertical="center" shrinkToFit="1"/>
    </xf>
    <xf numFmtId="179" fontId="0" fillId="0" borderId="9" xfId="20" applyNumberFormat="1" applyFont="1" applyBorder="1" applyAlignment="1">
      <alignment vertical="center" shrinkToFit="1"/>
    </xf>
    <xf numFmtId="0" fontId="0" fillId="0" borderId="0" xfId="0" applyFill="1" applyAlignment="1">
      <alignment vertical="center"/>
    </xf>
    <xf numFmtId="182" fontId="0" fillId="0" borderId="0" xfId="0" applyNumberFormat="1" applyFill="1" applyAlignment="1">
      <alignment vertical="center"/>
    </xf>
    <xf numFmtId="183" fontId="0" fillId="0" borderId="0" xfId="20" applyNumberFormat="1" applyFont="1" applyFill="1" applyBorder="1" applyAlignment="1">
      <alignment vertical="center" shrinkToFit="1"/>
    </xf>
    <xf numFmtId="182" fontId="0" fillId="0" borderId="0" xfId="0" applyNumberFormat="1" applyFill="1" applyBorder="1" applyAlignment="1">
      <alignment vertical="center"/>
    </xf>
    <xf numFmtId="0" fontId="0" fillId="4" borderId="9" xfId="0" applyFill="1" applyBorder="1" applyAlignment="1">
      <alignment vertical="center"/>
    </xf>
    <xf numFmtId="177" fontId="0" fillId="0" borderId="9" xfId="0" applyNumberFormat="1" applyBorder="1" applyAlignment="1">
      <alignment vertical="center"/>
    </xf>
    <xf numFmtId="0" fontId="6" fillId="0" borderId="0" xfId="0" applyFont="1" applyAlignment="1">
      <alignment horizontal="center" vertical="center"/>
    </xf>
    <xf numFmtId="0" fontId="3" fillId="0" borderId="7" xfId="0" applyNumberFormat="1" applyFont="1" applyBorder="1" applyAlignment="1" applyProtection="1">
      <alignment horizontal="left" vertical="center"/>
      <protection hidden="1"/>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5" fillId="0" borderId="11" xfId="0" applyNumberFormat="1" applyFont="1" applyBorder="1" applyAlignment="1" applyProtection="1">
      <alignment horizontal="center" vertical="center" shrinkToFit="1"/>
      <protection hidden="1"/>
    </xf>
    <xf numFmtId="0" fontId="5" fillId="0" borderId="12"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6" fontId="5" fillId="0" borderId="11" xfId="0" applyNumberFormat="1" applyFont="1" applyBorder="1" applyAlignment="1" applyProtection="1">
      <alignment horizontal="center" vertical="center" shrinkToFit="1"/>
      <protection hidden="1"/>
    </xf>
    <xf numFmtId="176" fontId="5" fillId="0" borderId="12"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0" borderId="1" xfId="21" applyFont="1" applyBorder="1" applyAlignment="1" applyProtection="1">
      <alignment horizontal="center" vertical="center" shrinkToFit="1"/>
      <protection locked="0"/>
    </xf>
    <xf numFmtId="0" fontId="11" fillId="0" borderId="2" xfId="21" applyFont="1" applyBorder="1" applyAlignment="1" applyProtection="1">
      <alignment horizontal="center" vertical="center" shrinkToFit="1"/>
      <protection locked="0"/>
    </xf>
    <xf numFmtId="0" fontId="11" fillId="0" borderId="6" xfId="21" applyFont="1" applyBorder="1" applyAlignment="1" applyProtection="1">
      <alignment horizontal="center" vertical="center" shrinkToFit="1"/>
      <protection locked="0"/>
    </xf>
    <xf numFmtId="0" fontId="11" fillId="0" borderId="7" xfId="21" applyFont="1" applyBorder="1" applyAlignment="1" applyProtection="1">
      <alignment horizontal="center" vertical="center" shrinkToFit="1"/>
      <protection locked="0"/>
    </xf>
    <xf numFmtId="0" fontId="11" fillId="0" borderId="2" xfId="21" applyFont="1" applyBorder="1" applyAlignment="1">
      <alignment horizontal="center" vertical="center" shrinkToFit="1"/>
      <protection/>
    </xf>
    <xf numFmtId="0" fontId="11" fillId="0" borderId="3" xfId="21" applyFont="1" applyBorder="1" applyAlignment="1">
      <alignment horizontal="center" vertical="center" shrinkToFit="1"/>
      <protection/>
    </xf>
    <xf numFmtId="0" fontId="11" fillId="0" borderId="7" xfId="21" applyFont="1" applyBorder="1" applyAlignment="1">
      <alignment horizontal="center" vertical="center" shrinkToFit="1"/>
      <protection/>
    </xf>
    <xf numFmtId="0" fontId="11" fillId="0" borderId="8" xfId="21" applyFont="1" applyBorder="1" applyAlignment="1">
      <alignment horizontal="center" vertical="center" shrinkToFit="1"/>
      <protection/>
    </xf>
    <xf numFmtId="0" fontId="5" fillId="0" borderId="0" xfId="0" applyFont="1" applyBorder="1" applyAlignment="1">
      <alignment vertical="center" shrinkToFit="1"/>
    </xf>
    <xf numFmtId="0" fontId="7" fillId="0" borderId="0" xfId="0" applyFont="1" applyAlignment="1">
      <alignment horizontal="left" shrinkToFi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7" fillId="0" borderId="0" xfId="0" applyFont="1" applyBorder="1" applyAlignment="1">
      <alignment horizontal="left" shrinkToFit="1"/>
    </xf>
    <xf numFmtId="0" fontId="7" fillId="0" borderId="7" xfId="0" applyFont="1" applyBorder="1" applyAlignment="1">
      <alignment horizontal="left" shrinkToFit="1"/>
    </xf>
    <xf numFmtId="0" fontId="18" fillId="0" borderId="1"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177" fontId="10" fillId="0" borderId="16" xfId="0" applyNumberFormat="1" applyFont="1" applyBorder="1" applyAlignment="1" applyProtection="1">
      <alignment horizontal="center" vertical="center" shrinkToFit="1"/>
      <protection hidden="1"/>
    </xf>
    <xf numFmtId="177" fontId="10" fillId="0" borderId="17" xfId="0" applyNumberFormat="1" applyFont="1" applyBorder="1" applyAlignment="1" applyProtection="1">
      <alignment horizontal="center" vertical="center" shrinkToFit="1"/>
      <protection hidden="1"/>
    </xf>
    <xf numFmtId="177" fontId="10" fillId="0" borderId="18" xfId="0" applyNumberFormat="1" applyFont="1" applyBorder="1" applyAlignment="1" applyProtection="1">
      <alignment horizontal="center" vertical="center" shrinkToFit="1"/>
      <protection hidden="1"/>
    </xf>
    <xf numFmtId="0" fontId="10" fillId="0" borderId="19" xfId="0" applyFont="1" applyBorder="1" applyAlignment="1">
      <alignment horizontal="center" vertical="center" shrinkToFit="1"/>
    </xf>
    <xf numFmtId="178" fontId="10" fillId="0" borderId="16" xfId="0" applyNumberFormat="1" applyFont="1" applyBorder="1" applyAlignment="1" applyProtection="1">
      <alignment horizontal="center" vertical="center" shrinkToFit="1"/>
      <protection hidden="1"/>
    </xf>
    <xf numFmtId="178" fontId="10" fillId="0" borderId="17" xfId="0" applyNumberFormat="1" applyFont="1" applyBorder="1" applyAlignment="1" applyProtection="1">
      <alignment horizontal="center" vertical="center" shrinkToFit="1"/>
      <protection hidden="1"/>
    </xf>
    <xf numFmtId="178" fontId="10" fillId="0" borderId="18" xfId="0" applyNumberFormat="1" applyFont="1" applyBorder="1" applyAlignment="1" applyProtection="1">
      <alignment horizontal="center" vertical="center" shrinkToFit="1"/>
      <protection hidden="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5" xfId="0" applyFont="1" applyBorder="1" applyAlignment="1">
      <alignment horizontal="left" vertical="center" shrinkToFit="1"/>
    </xf>
    <xf numFmtId="0" fontId="19" fillId="0" borderId="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179" fontId="10" fillId="0" borderId="16" xfId="0" applyNumberFormat="1" applyFont="1" applyBorder="1" applyAlignment="1" applyProtection="1">
      <alignment horizontal="center" vertical="center" shrinkToFit="1"/>
      <protection hidden="1"/>
    </xf>
    <xf numFmtId="179" fontId="10" fillId="0" borderId="17" xfId="0" applyNumberFormat="1" applyFont="1" applyBorder="1" applyAlignment="1" applyProtection="1">
      <alignment horizontal="center" vertical="center" shrinkToFit="1"/>
      <protection hidden="1"/>
    </xf>
    <xf numFmtId="179" fontId="10" fillId="0" borderId="18" xfId="0" applyNumberFormat="1" applyFont="1" applyBorder="1" applyAlignment="1" applyProtection="1">
      <alignment horizontal="center" vertical="center" shrinkToFit="1"/>
      <protection hidden="1"/>
    </xf>
    <xf numFmtId="179" fontId="10" fillId="0" borderId="19" xfId="0" applyNumberFormat="1" applyFont="1" applyBorder="1" applyAlignment="1" applyProtection="1">
      <alignment horizontal="center" vertical="center" shrinkToFit="1"/>
      <protection hidden="1"/>
    </xf>
    <xf numFmtId="178" fontId="10" fillId="0" borderId="19" xfId="0" applyNumberFormat="1" applyFont="1" applyBorder="1" applyAlignment="1" applyProtection="1">
      <alignment horizontal="center" vertical="center" shrinkToFit="1"/>
      <protection hidden="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5" fillId="0" borderId="4"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7" xfId="0" applyFont="1" applyBorder="1" applyAlignment="1" applyProtection="1">
      <alignment horizontal="left" vertical="top" wrapText="1" shrinkToFit="1"/>
      <protection locked="0"/>
    </xf>
    <xf numFmtId="0" fontId="5" fillId="0" borderId="8" xfId="0" applyFont="1" applyBorder="1" applyAlignment="1" applyProtection="1">
      <alignment horizontal="left" vertical="top" wrapText="1" shrinkToFit="1"/>
      <protection locked="0"/>
    </xf>
    <xf numFmtId="177" fontId="10" fillId="0" borderId="19" xfId="0" applyNumberFormat="1" applyFont="1" applyBorder="1" applyAlignment="1" applyProtection="1">
      <alignment horizontal="center" vertical="center" shrinkToFit="1"/>
      <protection hidden="1"/>
    </xf>
    <xf numFmtId="0" fontId="0" fillId="0" borderId="2" xfId="0" applyBorder="1" applyAlignment="1">
      <alignmen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3" borderId="11" xfId="0" applyNumberFormat="1" applyFill="1" applyBorder="1" applyAlignment="1">
      <alignment horizontal="left" vertical="center" shrinkToFit="1"/>
    </xf>
    <xf numFmtId="0" fontId="0" fillId="3" borderId="12" xfId="0" applyNumberFormat="1" applyFill="1" applyBorder="1" applyAlignment="1">
      <alignment horizontal="left" vertical="center" shrinkToFit="1"/>
    </xf>
    <xf numFmtId="0" fontId="0" fillId="3" borderId="13" xfId="0" applyNumberFormat="1" applyFill="1" applyBorder="1" applyAlignment="1">
      <alignment horizontal="left" vertical="center"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cellXfs>
  <cellStyles count="9">
    <cellStyle name="Normal" xfId="0"/>
    <cellStyle name="Percent" xfId="15"/>
    <cellStyle name="Currency" xfId="16"/>
    <cellStyle name="Currency [0]" xfId="17"/>
    <cellStyle name="Comma" xfId="18"/>
    <cellStyle name="Comma [0]" xfId="19"/>
    <cellStyle name="桁区切り" xfId="20"/>
    <cellStyle name="標準 2 3 2" xfId="21"/>
    <cellStyle name="桁区切り 2"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④病床利用率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3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#N/A</c:v>
                </c:pt>
                <c:pt idx="3">
                  <c:v>#N/A</c:v>
                </c:pt>
                <c:pt idx="4">
                  <c:v>54.5</c:v>
                </c:pt>
              </c:numCache>
            </c:numRef>
          </c:val>
          <c:extLst>
            <c:ext xmlns:c16="http://schemas.microsoft.com/office/drawing/2014/chart" uri="{C3380CC4-5D6E-409C-BE32-E72D297353CC}">
              <c16:uniqueId val="{00000000-7448-4514-B116-068150D932C6}"/>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データ!$BU$6:$BY$6</c:f>
              <c:numCache>
                <c:formatCode>#,##0.0;"△"#,##0.0</c:formatCode>
                <c:ptCount val="5"/>
                <c:pt idx="0">
                  <c:v>#N/A</c:v>
                </c:pt>
                <c:pt idx="1">
                  <c:v>#N/A</c:v>
                </c:pt>
                <c:pt idx="2">
                  <c:v>#N/A</c:v>
                </c:pt>
                <c:pt idx="3">
                  <c:v>#N/A</c:v>
                </c:pt>
                <c:pt idx="4">
                  <c:v>66.8</c:v>
                </c:pt>
              </c:numCache>
            </c:numRef>
          </c:val>
          <c:smooth val="0"/>
          <c:extLst>
            <c:ext xmlns:c16="http://schemas.microsoft.com/office/drawing/2014/chart" uri="{C3380CC4-5D6E-409C-BE32-E72D297353CC}">
              <c16:uniqueId val="{00000001-7448-4514-B116-068150D932C6}"/>
            </c:ext>
          </c:extLst>
        </c:ser>
        <c:marker val="1"/>
        <c:axId val="958745"/>
        <c:axId val="8628710"/>
      </c:lineChart>
      <c:cat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noMultiLvlLbl val="1"/>
      </c:cat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9587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⑥外来患者１人１日当たり収益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#N/A</c:v>
                </c:pt>
                <c:pt idx="3">
                  <c:v>#N/A</c:v>
                </c:pt>
                <c:pt idx="4">
                  <c:v>25349</c:v>
                </c:pt>
              </c:numCache>
            </c:numRef>
          </c:val>
          <c:extLst>
            <c:ext xmlns:c16="http://schemas.microsoft.com/office/drawing/2014/chart" uri="{C3380CC4-5D6E-409C-BE32-E72D297353CC}">
              <c16:uniqueId val="{00000000-CE99-4248-8021-AD028DE3D7AC}"/>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データ!$CQ$6:$CU$6</c:f>
              <c:numCache>
                <c:formatCode>#,##0;"△"#,##0</c:formatCode>
                <c:ptCount val="5"/>
                <c:pt idx="0">
                  <c:v>#N/A</c:v>
                </c:pt>
                <c:pt idx="1">
                  <c:v>#N/A</c:v>
                </c:pt>
                <c:pt idx="2">
                  <c:v>#N/A</c:v>
                </c:pt>
                <c:pt idx="3">
                  <c:v>#N/A</c:v>
                </c:pt>
                <c:pt idx="4">
                  <c:v>16421</c:v>
                </c:pt>
              </c:numCache>
            </c:numRef>
          </c:val>
          <c:smooth val="0"/>
          <c:extLst>
            <c:ext xmlns:c16="http://schemas.microsoft.com/office/drawing/2014/chart" uri="{C3380CC4-5D6E-409C-BE32-E72D297353CC}">
              <c16:uniqueId val="{00000001-CE99-4248-8021-AD028DE3D7AC}"/>
            </c:ext>
          </c:extLst>
        </c:ser>
        <c:marker val="1"/>
        <c:axId val="20234383"/>
        <c:axId val="47891719"/>
      </c:lineChart>
      <c:cat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noMultiLvlLbl val="1"/>
      </c:cat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023438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⑤入院患者１人１日当たり収益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#N/A</c:v>
                </c:pt>
                <c:pt idx="3">
                  <c:v>#N/A</c:v>
                </c:pt>
                <c:pt idx="4">
                  <c:v>108790</c:v>
                </c:pt>
              </c:numCache>
            </c:numRef>
          </c:val>
          <c:extLst>
            <c:ext xmlns:c16="http://schemas.microsoft.com/office/drawing/2014/chart" uri="{C3380CC4-5D6E-409C-BE32-E72D297353CC}">
              <c16:uniqueId val="{00000000-E289-419D-B9FE-434A04D81994}"/>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データ!$CF$6:$CJ$6</c:f>
              <c:numCache>
                <c:formatCode>#,##0;"△"#,##0</c:formatCode>
                <c:ptCount val="5"/>
                <c:pt idx="0">
                  <c:v>#N/A</c:v>
                </c:pt>
                <c:pt idx="1">
                  <c:v>#N/A</c:v>
                </c:pt>
                <c:pt idx="2">
                  <c:v>#N/A</c:v>
                </c:pt>
                <c:pt idx="3">
                  <c:v>#N/A</c:v>
                </c:pt>
                <c:pt idx="4">
                  <c:v>59838</c:v>
                </c:pt>
              </c:numCache>
            </c:numRef>
          </c:val>
          <c:smooth val="0"/>
          <c:extLst>
            <c:ext xmlns:c16="http://schemas.microsoft.com/office/drawing/2014/chart" uri="{C3380CC4-5D6E-409C-BE32-E72D297353CC}">
              <c16:uniqueId val="{00000001-E289-419D-B9FE-434A04D81994}"/>
            </c:ext>
          </c:extLst>
        </c:ser>
        <c:marker val="1"/>
        <c:axId val="28372289"/>
        <c:axId val="54024015"/>
      </c:lineChart>
      <c:cat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noMultiLvlLbl val="1"/>
      </c:cat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837228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F8A9-4A86-892F-E0CC642CBA7D}"/>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データ!$BJ$6:$BN$6</c:f>
              <c:numCache>
                <c:formatCode>#,##0.0;"△"#,##0.0</c:formatCode>
                <c:ptCount val="5"/>
                <c:pt idx="0">
                  <c:v>#N/A</c:v>
                </c:pt>
                <c:pt idx="1">
                  <c:v>#N/A</c:v>
                </c:pt>
                <c:pt idx="2">
                  <c:v>#N/A</c:v>
                </c:pt>
                <c:pt idx="3">
                  <c:v>#N/A</c:v>
                </c:pt>
                <c:pt idx="4">
                  <c:v>84.6</c:v>
                </c:pt>
              </c:numCache>
            </c:numRef>
          </c:val>
          <c:smooth val="0"/>
          <c:extLst>
            <c:ext xmlns:c16="http://schemas.microsoft.com/office/drawing/2014/chart" uri="{C3380CC4-5D6E-409C-BE32-E72D297353CC}">
              <c16:uniqueId val="{00000001-F8A9-4A86-892F-E0CC642CBA7D}"/>
            </c:ext>
          </c:extLst>
        </c:ser>
        <c:marker val="1"/>
        <c:axId val="10549531"/>
        <c:axId val="27836922"/>
      </c:lineChart>
      <c:cat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noMultiLvlLbl val="1"/>
      </c:cat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0549531"/>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②医業収支比率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375"/>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#N/A</c:v>
                </c:pt>
                <c:pt idx="3">
                  <c:v>#N/A</c:v>
                </c:pt>
                <c:pt idx="4">
                  <c:v>69.3</c:v>
                </c:pt>
              </c:numCache>
            </c:numRef>
          </c:val>
          <c:extLst>
            <c:ext xmlns:c16="http://schemas.microsoft.com/office/drawing/2014/chart" uri="{C3380CC4-5D6E-409C-BE32-E72D297353CC}">
              <c16:uniqueId val="{00000000-7AC0-42FE-A6DB-43F9C209FB6E}"/>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データ!$AY$6:$BC$6</c:f>
              <c:numCache>
                <c:formatCode>#,##0.0;"△"#,##0.0</c:formatCode>
                <c:ptCount val="5"/>
                <c:pt idx="0">
                  <c:v>#N/A</c:v>
                </c:pt>
                <c:pt idx="1">
                  <c:v>#N/A</c:v>
                </c:pt>
                <c:pt idx="2">
                  <c:v>#N/A</c:v>
                </c:pt>
                <c:pt idx="3">
                  <c:v>#N/A</c:v>
                </c:pt>
                <c:pt idx="4">
                  <c:v>86.3</c:v>
                </c:pt>
              </c:numCache>
            </c:numRef>
          </c:val>
          <c:smooth val="0"/>
          <c:extLst>
            <c:ext xmlns:c16="http://schemas.microsoft.com/office/drawing/2014/chart" uri="{C3380CC4-5D6E-409C-BE32-E72D297353CC}">
              <c16:uniqueId val="{00000001-7AC0-42FE-A6DB-43F9C209FB6E}"/>
            </c:ext>
          </c:extLst>
        </c:ser>
        <c:marker val="1"/>
        <c:axId val="49205706"/>
        <c:axId val="40198173"/>
      </c:lineChart>
      <c:cat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noMultiLvlLbl val="1"/>
      </c:cat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920570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#N/A</c:v>
                </c:pt>
                <c:pt idx="3">
                  <c:v>#N/A</c:v>
                </c:pt>
                <c:pt idx="4">
                  <c:v>114.5</c:v>
                </c:pt>
              </c:numCache>
            </c:numRef>
          </c:val>
          <c:extLst>
            <c:ext xmlns:c16="http://schemas.microsoft.com/office/drawing/2014/chart" uri="{C3380CC4-5D6E-409C-BE32-E72D297353CC}">
              <c16:uniqueId val="{00000000-24FB-4165-9651-690FE4105750}"/>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データ!$AN$6:$AR$6</c:f>
              <c:numCache>
                <c:formatCode>#,##0.0;"△"#,##0.0</c:formatCode>
                <c:ptCount val="5"/>
                <c:pt idx="0">
                  <c:v>#N/A</c:v>
                </c:pt>
                <c:pt idx="1">
                  <c:v>#N/A</c:v>
                </c:pt>
                <c:pt idx="2">
                  <c:v>#N/A</c:v>
                </c:pt>
                <c:pt idx="3">
                  <c:v>#N/A</c:v>
                </c:pt>
                <c:pt idx="4">
                  <c:v>107.2</c:v>
                </c:pt>
              </c:numCache>
            </c:numRef>
          </c:val>
          <c:smooth val="0"/>
          <c:extLst>
            <c:ext xmlns:c16="http://schemas.microsoft.com/office/drawing/2014/chart" uri="{C3380CC4-5D6E-409C-BE32-E72D297353CC}">
              <c16:uniqueId val="{00000001-24FB-4165-9651-690FE4105750}"/>
            </c:ext>
          </c:extLst>
        </c:ser>
        <c:marker val="1"/>
        <c:axId val="26239245"/>
        <c:axId val="34826618"/>
      </c:lineChart>
      <c:cat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noMultiLvlLbl val="1"/>
      </c:cat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p>
        </c:txPr>
        <c:crossAx val="262392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02"/>
          <c:y val="0"/>
        </c:manualLayout>
      </c:layout>
      <c:overlay val="1"/>
      <c:spPr>
        <a:noFill/>
      </c:spPr>
    </c:title>
    <c:autoTitleDeleted val="0"/>
    <c:plotArea>
      <c:layout>
        <c:manualLayout>
          <c:layoutTarget val="inner"/>
          <c:xMode val="edge"/>
          <c:yMode val="edge"/>
          <c:x val="0.13575"/>
          <c:y val="0.158"/>
          <c:w val="0.834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#N/A</c:v>
                </c:pt>
                <c:pt idx="3">
                  <c:v>#N/A</c:v>
                </c:pt>
                <c:pt idx="4">
                  <c:v>13.6</c:v>
                </c:pt>
              </c:numCache>
            </c:numRef>
          </c:val>
          <c:extLst>
            <c:ext xmlns:c16="http://schemas.microsoft.com/office/drawing/2014/chart" uri="{C3380CC4-5D6E-409C-BE32-E72D297353CC}">
              <c16:uniqueId val="{00000000-5AEA-4DA1-8914-FA51683F48C9}"/>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データ!$DX$6:$EB$6</c:f>
              <c:numCache>
                <c:formatCode>#,##0.0;"△"#,##0.0</c:formatCode>
                <c:ptCount val="5"/>
                <c:pt idx="0">
                  <c:v>#N/A</c:v>
                </c:pt>
                <c:pt idx="1">
                  <c:v>#N/A</c:v>
                </c:pt>
                <c:pt idx="2">
                  <c:v>#N/A</c:v>
                </c:pt>
                <c:pt idx="3">
                  <c:v>#N/A</c:v>
                </c:pt>
                <c:pt idx="4">
                  <c:v>54.9</c:v>
                </c:pt>
              </c:numCache>
            </c:numRef>
          </c:val>
          <c:smooth val="0"/>
          <c:extLst>
            <c:ext xmlns:c16="http://schemas.microsoft.com/office/drawing/2014/chart" uri="{C3380CC4-5D6E-409C-BE32-E72D297353CC}">
              <c16:uniqueId val="{00000001-5AEA-4DA1-8914-FA51683F48C9}"/>
            </c:ext>
          </c:extLst>
        </c:ser>
        <c:marker val="1"/>
        <c:axId val="45004109"/>
        <c:axId val="2383799"/>
      </c:lineChart>
      <c:cat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noMultiLvlLbl val="1"/>
      </c:cat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500410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②器械備品減価償却率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#N/A</c:v>
                </c:pt>
                <c:pt idx="3">
                  <c:v>#N/A</c:v>
                </c:pt>
                <c:pt idx="4">
                  <c:v>7</c:v>
                </c:pt>
              </c:numCache>
            </c:numRef>
          </c:val>
          <c:extLst>
            <c:ext xmlns:c16="http://schemas.microsoft.com/office/drawing/2014/chart" uri="{C3380CC4-5D6E-409C-BE32-E72D297353CC}">
              <c16:uniqueId val="{00000000-0A3B-4DEA-9345-F33920833F01}"/>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データ!$EI$6:$EM$6</c:f>
              <c:numCache>
                <c:formatCode>#,##0.0;"△"#,##0.0</c:formatCode>
                <c:ptCount val="5"/>
                <c:pt idx="0">
                  <c:v>#N/A</c:v>
                </c:pt>
                <c:pt idx="1">
                  <c:v>#N/A</c:v>
                </c:pt>
                <c:pt idx="2">
                  <c:v>#N/A</c:v>
                </c:pt>
                <c:pt idx="3">
                  <c:v>#N/A</c:v>
                </c:pt>
                <c:pt idx="4">
                  <c:v>68.8</c:v>
                </c:pt>
              </c:numCache>
            </c:numRef>
          </c:val>
          <c:smooth val="0"/>
          <c:extLst>
            <c:ext xmlns:c16="http://schemas.microsoft.com/office/drawing/2014/chart" uri="{C3380CC4-5D6E-409C-BE32-E72D297353CC}">
              <c16:uniqueId val="{00000001-0A3B-4DEA-9345-F33920833F01}"/>
            </c:ext>
          </c:extLst>
        </c:ser>
        <c:marker val="1"/>
        <c:axId val="21454193"/>
        <c:axId val="58870012"/>
      </c:lineChart>
      <c:cat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noMultiLvlLbl val="1"/>
      </c:cat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145419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③１床当たり有形固定資産</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23"/>
          <c:y val="0"/>
        </c:manualLayout>
      </c:layout>
      <c:overlay val="1"/>
      <c:spPr>
        <a:noFill/>
      </c:spPr>
    </c:title>
    <c:autoTitleDeleted val="0"/>
    <c:plotArea>
      <c:layout>
        <c:manualLayout>
          <c:layoutTarget val="inner"/>
          <c:xMode val="edge"/>
          <c:yMode val="edge"/>
          <c:x val="0.13125"/>
          <c:y val="0.158"/>
          <c:w val="0.834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#N/A</c:v>
                </c:pt>
                <c:pt idx="3">
                  <c:v>#N/A</c:v>
                </c:pt>
                <c:pt idx="4">
                  <c:v>91627073</c:v>
                </c:pt>
              </c:numCache>
            </c:numRef>
          </c:val>
          <c:extLst>
            <c:ext xmlns:c16="http://schemas.microsoft.com/office/drawing/2014/chart" uri="{C3380CC4-5D6E-409C-BE32-E72D297353CC}">
              <c16:uniqueId val="{00000000-8585-41FE-9384-6A83E98B11F7}"/>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データ!$ET$6:$EX$6</c:f>
              <c:numCache>
                <c:formatCode>#,##0;"△"#,##0</c:formatCode>
                <c:ptCount val="5"/>
                <c:pt idx="0">
                  <c:v>#N/A</c:v>
                </c:pt>
                <c:pt idx="1">
                  <c:v>#N/A</c:v>
                </c:pt>
                <c:pt idx="2">
                  <c:v>#N/A</c:v>
                </c:pt>
                <c:pt idx="3">
                  <c:v>#N/A</c:v>
                </c:pt>
                <c:pt idx="4">
                  <c:v>50294422</c:v>
                </c:pt>
              </c:numCache>
            </c:numRef>
          </c:val>
          <c:smooth val="0"/>
          <c:extLst>
            <c:ext xmlns:c16="http://schemas.microsoft.com/office/drawing/2014/chart" uri="{C3380CC4-5D6E-409C-BE32-E72D297353CC}">
              <c16:uniqueId val="{00000001-8585-41FE-9384-6A83E98B11F7}"/>
            </c:ext>
          </c:extLst>
        </c:ser>
        <c:marker val="1"/>
        <c:axId val="60068066"/>
        <c:axId val="3741682"/>
      </c:lineChart>
      <c:cat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noMultiLvlLbl val="1"/>
      </c:cat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6006806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⑧材料費対医業収益比率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72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#N/A</c:v>
                </c:pt>
                <c:pt idx="3">
                  <c:v>#N/A</c:v>
                </c:pt>
                <c:pt idx="4">
                  <c:v>22.8</c:v>
                </c:pt>
              </c:numCache>
            </c:numRef>
          </c:val>
          <c:extLst>
            <c:ext xmlns:c16="http://schemas.microsoft.com/office/drawing/2014/chart" uri="{C3380CC4-5D6E-409C-BE32-E72D297353CC}">
              <c16:uniqueId val="{00000000-0951-4860-B74C-6A204C1151CE}"/>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データ!$DM$6:$DQ$6</c:f>
              <c:numCache>
                <c:formatCode>#,##0.0;"△"#,##0.0</c:formatCode>
                <c:ptCount val="5"/>
                <c:pt idx="0">
                  <c:v>#N/A</c:v>
                </c:pt>
                <c:pt idx="1">
                  <c:v>#N/A</c:v>
                </c:pt>
                <c:pt idx="2">
                  <c:v>#N/A</c:v>
                </c:pt>
                <c:pt idx="3">
                  <c:v>#N/A</c:v>
                </c:pt>
                <c:pt idx="4">
                  <c:v>23.9</c:v>
                </c:pt>
              </c:numCache>
            </c:numRef>
          </c:val>
          <c:smooth val="0"/>
          <c:extLst>
            <c:ext xmlns:c16="http://schemas.microsoft.com/office/drawing/2014/chart" uri="{C3380CC4-5D6E-409C-BE32-E72D297353CC}">
              <c16:uniqueId val="{00000001-0951-4860-B74C-6A204C1151CE}"/>
            </c:ext>
          </c:extLst>
        </c:ser>
        <c:marker val="1"/>
        <c:axId val="33675143"/>
        <c:axId val="34640832"/>
      </c:lineChart>
      <c:cat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noMultiLvlLbl val="1"/>
      </c:cat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367514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⑦職員給与費対医業収益比率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432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#N/A</c:v>
                </c:pt>
                <c:pt idx="3">
                  <c:v>#N/A</c:v>
                </c:pt>
                <c:pt idx="4">
                  <c:v>39.1</c:v>
                </c:pt>
              </c:numCache>
            </c:numRef>
          </c:val>
          <c:extLst>
            <c:ext xmlns:c16="http://schemas.microsoft.com/office/drawing/2014/chart" uri="{C3380CC4-5D6E-409C-BE32-E72D297353CC}">
              <c16:uniqueId val="{00000000-C8A9-4739-A9A8-B46A0D01BD52}"/>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データ!$DB$6:$DF$6</c:f>
              <c:numCache>
                <c:formatCode>#,##0.0;"△"#,##0.0</c:formatCode>
                <c:ptCount val="5"/>
                <c:pt idx="0">
                  <c:v>#N/A</c:v>
                </c:pt>
                <c:pt idx="1">
                  <c:v>#N/A</c:v>
                </c:pt>
                <c:pt idx="2">
                  <c:v>#N/A</c:v>
                </c:pt>
                <c:pt idx="3">
                  <c:v>#N/A</c:v>
                </c:pt>
                <c:pt idx="4">
                  <c:v>57.4</c:v>
                </c:pt>
              </c:numCache>
            </c:numRef>
          </c:val>
          <c:smooth val="0"/>
          <c:extLst>
            <c:ext xmlns:c16="http://schemas.microsoft.com/office/drawing/2014/chart" uri="{C3380CC4-5D6E-409C-BE32-E72D297353CC}">
              <c16:uniqueId val="{00000001-C8A9-4739-A9A8-B46A0D01BD52}"/>
            </c:ext>
          </c:extLst>
        </c:ser>
        <c:marker val="1"/>
        <c:axId val="43332040"/>
        <c:axId val="54444047"/>
      </c:lineChart>
      <c:cat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noMultiLvlLbl val="1"/>
      </c:cat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333204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2EE142F-8984-475F-A56D-5FBE09A68624}" type="TxLink">
            <a:rPr altLang="en-US" lang="en-US" sz="900" u="none" b="0" i="0">
              <a:solidFill>
                <a:srgbClr val="000000"/>
              </a:solidFill>
              <a:latin typeface="ＭＳ ゴシック" panose="020B0609070205080204" pitchFamily="49" charset="-128"/>
              <a:ea typeface="ＭＳ ゴシック" panose="020B0609070205080204" pitchFamily="49" charset="-128"/>
            </a:rPr>
            <a:t>【67.1】</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596DD2DF-55F6-4331-A567-781DDAC52604}" type="TxLink">
            <a:rPr altLang="en-US" lang="en-US" sz="900" u="none" b="0" i="0">
              <a:solidFill>
                <a:srgbClr val="000000"/>
              </a:solidFill>
              <a:latin typeface="ＭＳ ゴシック" panose="020B0609070205080204" pitchFamily="49" charset="-128"/>
              <a:ea typeface="ＭＳ ゴシック" panose="020B0609070205080204" pitchFamily="49" charset="-128"/>
            </a:rPr>
            <a:t>【17,202】</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772D4D6-61B0-4DCE-BDBB-755E7C470199}" type="TxLink">
            <a:rPr altLang="en-US" lang="en-US" sz="900" u="none" b="0" i="0">
              <a:solidFill>
                <a:srgbClr val="000000"/>
              </a:solidFill>
              <a:latin typeface="ＭＳ ゴシック" panose="020B0609070205080204" pitchFamily="49" charset="-128"/>
              <a:ea typeface="ＭＳ ゴシック" panose="020B0609070205080204" pitchFamily="49" charset="-128"/>
            </a:rPr>
            <a:t>【59,287】</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13468350" y="3457575"/>
        <a:ext cx="4181475" cy="2886075"/>
      </xdr:xfrm>
      <a:graphic>
        <a:graphicData uri="http://schemas.openxmlformats.org/drawingml/2006/chart">
          <c:chart xmlns:c="http://schemas.openxmlformats.org/drawingml/2006/chart"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9096375" y="3467100"/>
        <a:ext cx="4181475" cy="2886075"/>
      </xdr:xfrm>
      <a:graphic>
        <a:graphicData uri="http://schemas.openxmlformats.org/drawingml/2006/chart">
          <c:chart xmlns:c="http://schemas.openxmlformats.org/drawingml/2006/chart"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4714875" y="3467100"/>
        <a:ext cx="4181475" cy="2886075"/>
      </xdr:xfrm>
      <a:graphic>
        <a:graphicData uri="http://schemas.openxmlformats.org/drawingml/2006/chart">
          <c:chart xmlns:c="http://schemas.openxmlformats.org/drawingml/2006/chart"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342900" y="3467100"/>
        <a:ext cx="4181475" cy="2886075"/>
      </xdr:xfrm>
      <a:graphic>
        <a:graphicData uri="http://schemas.openxmlformats.org/drawingml/2006/chart">
          <c:chart xmlns:c="http://schemas.openxmlformats.org/drawingml/2006/chart"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342900" y="11344275"/>
        <a:ext cx="5429250" cy="2886075"/>
      </xdr:xfrm>
      <a:graphic>
        <a:graphicData uri="http://schemas.openxmlformats.org/drawingml/2006/chart">
          <c:chart xmlns:c="http://schemas.openxmlformats.org/drawingml/2006/chart"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6276975" y="11344275"/>
        <a:ext cx="5438775" cy="2886075"/>
      </xdr:xfrm>
      <a:graphic>
        <a:graphicData uri="http://schemas.openxmlformats.org/drawingml/2006/chart">
          <c:chart xmlns:c="http://schemas.openxmlformats.org/drawingml/2006/chart"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12211050" y="11344275"/>
        <a:ext cx="5438775" cy="2886075"/>
      </xdr:xfrm>
      <a:graphic>
        <a:graphicData uri="http://schemas.openxmlformats.org/drawingml/2006/chart">
          <c:chart xmlns:c="http://schemas.openxmlformats.org/drawingml/2006/chart"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13468350" y="7239000"/>
        <a:ext cx="4181475" cy="2886075"/>
      </xdr:xfrm>
      <a:graphic>
        <a:graphicData uri="http://schemas.openxmlformats.org/drawingml/2006/chart">
          <c:chart xmlns:c="http://schemas.openxmlformats.org/drawingml/2006/chart"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9096375" y="7248525"/>
        <a:ext cx="4181475" cy="2895600"/>
      </xdr:xfrm>
      <a:graphic>
        <a:graphicData uri="http://schemas.openxmlformats.org/drawingml/2006/chart">
          <c:chart xmlns:c="http://schemas.openxmlformats.org/drawingml/2006/chart"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4714875" y="7248525"/>
        <a:ext cx="4181475" cy="2895600"/>
      </xdr:xfrm>
      <a:graphic>
        <a:graphicData uri="http://schemas.openxmlformats.org/drawingml/2006/chart">
          <c:chart xmlns:c="http://schemas.openxmlformats.org/drawingml/2006/chart"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342900" y="7248525"/>
        <a:ext cx="4181475" cy="2895600"/>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CFAEB8D3-478F-4D42-8B10-21B7655BC22E}" type="TxLink">
            <a:rPr altLang="en-US" lang="en-US" sz="900" u="none" b="0" i="0">
              <a:solidFill>
                <a:srgbClr val="000000"/>
              </a:solidFill>
              <a:latin typeface="ＭＳ ゴシック" panose="020B0609070205080204" pitchFamily="49" charset="-128"/>
              <a:ea typeface="ＭＳ ゴシック" panose="020B0609070205080204" pitchFamily="49" charset="-128"/>
            </a:rPr>
            <a:t>【70.7】</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a:off x="3390900" y="19050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30CC80C-F810-424F-AE08-5AC3D1DECC08}" type="TxLink">
            <a:rPr altLang="en-US" lang="en-US" sz="900" u="none" b="0" i="0">
              <a:solidFill>
                <a:srgbClr val="000000"/>
              </a:solidFill>
              <a:latin typeface="ＭＳ ゴシック" panose="020B0609070205080204" pitchFamily="49" charset="-128"/>
              <a:ea typeface="ＭＳ ゴシック" panose="020B0609070205080204" pitchFamily="49" charset="-128"/>
            </a:rPr>
            <a:t>【86.6】</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1CA10D10-6595-4EA9-9F8C-57239F2C95F3}" type="TxLink">
            <a:rPr altLang="en-US" lang="en-US" sz="900" u="none" b="0" i="0">
              <a:solidFill>
                <a:srgbClr val="000000"/>
              </a:solidFill>
              <a:latin typeface="ＭＳ ゴシック" panose="020B0609070205080204" pitchFamily="49" charset="-128"/>
              <a:ea typeface="ＭＳ ゴシック" panose="020B0609070205080204" pitchFamily="49" charset="-128"/>
            </a:rPr>
            <a:t>【106.2】</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a:off x="4400550"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CE6A0CC1-5F8F-445C-9888-6AC6D3E5C995}" type="TxLink">
            <a:rPr altLang="en-US" lang="en-US" sz="900" u="none" b="0" i="0">
              <a:solidFill>
                <a:srgbClr val="000000"/>
              </a:solidFill>
              <a:latin typeface="ＭＳ ゴシック" panose="020B0609070205080204" pitchFamily="49" charset="-128"/>
              <a:ea typeface="ＭＳ ゴシック" panose="020B0609070205080204" pitchFamily="49" charset="-128"/>
            </a:rPr>
            <a:t>【56.0】</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5AC100B6-92A6-49F5-8B85-5716D5E10D44}" type="TxLink">
            <a:rPr altLang="en-US" lang="en-US" sz="900" u="none" b="0" i="0">
              <a:solidFill>
                <a:srgbClr val="000000"/>
              </a:solidFill>
              <a:latin typeface="ＭＳ ゴシック" panose="020B0609070205080204" pitchFamily="49" charset="-128"/>
              <a:ea typeface="ＭＳ ゴシック" panose="020B0609070205080204" pitchFamily="49" charset="-128"/>
            </a:rPr>
            <a:t>【70.7】</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65A673A-3C82-499C-A9AB-900A5E9A12F2}" type="TxLink">
            <a:rPr altLang="en-US" lang="en-US" sz="900" u="none" b="0" i="0">
              <a:solidFill>
                <a:srgbClr val="000000"/>
              </a:solidFill>
              <a:latin typeface="ＭＳ ゴシック" panose="020B0609070205080204" pitchFamily="49" charset="-128"/>
              <a:ea typeface="ＭＳ ゴシック" panose="020B0609070205080204" pitchFamily="49" charset="-128"/>
            </a:rPr>
            <a:t>【49,765,843】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FDE618A3-EF98-46CB-A20F-549875FAC958}" type="TxLink">
            <a:rPr altLang="en-US" lang="en-US" sz="900" u="none" b="0" i="0">
              <a:solidFill>
                <a:srgbClr val="000000"/>
              </a:solidFill>
              <a:latin typeface="ＭＳ ゴシック" panose="020B0609070205080204" pitchFamily="49" charset="-128"/>
              <a:ea typeface="ＭＳ ゴシック" panose="020B0609070205080204" pitchFamily="49" charset="-128"/>
            </a:rPr>
            <a:t>【24.8】</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5D7DD787-7E66-4BF6-A906-F9D80EF726F2}" type="TxLink">
            <a:rPr altLang="en-US" lang="en-US" sz="900" u="none" b="0" i="0">
              <a:solidFill>
                <a:srgbClr val="000000"/>
              </a:solidFill>
              <a:latin typeface="ＭＳ ゴシック" panose="020B0609070205080204" pitchFamily="49" charset="-128"/>
              <a:ea typeface="ＭＳ ゴシック" panose="020B0609070205080204" pitchFamily="49" charset="-128"/>
            </a:rPr>
            <a:t>【56.4】</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16" zoomScaleNormal="116" zoomScaleSheetLayoutView="70" workbookViewId="0" topLeftCell="IG32">
      <selection pane="topLeft"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埼玉県地方独立行政法人埼玉県立病院機構　循環器・呼吸器病センター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292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30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 感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21</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343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42523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275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275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88"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17 8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81</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184</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6 88: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t="str">
        <f>データ!AL7</f>
        <v>-</v>
      </c>
      <c r="BJ33" s="129"/>
      <c r="BK33" s="129"/>
      <c r="BL33" s="129"/>
      <c r="BM33" s="129"/>
      <c r="BN33" s="129"/>
      <c r="BO33" s="129"/>
      <c r="BP33" s="129"/>
      <c r="BQ33" s="129"/>
      <c r="BR33" s="129"/>
      <c r="BS33" s="129"/>
      <c r="BT33" s="129"/>
      <c r="BU33" s="129"/>
      <c r="BV33" s="129"/>
      <c r="BW33" s="130"/>
      <c r="BX33" s="128">
        <f>データ!AM7</f>
        <v>114.50</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t="str">
        <f>データ!AW7</f>
        <v>-</v>
      </c>
      <c r="EX33" s="129"/>
      <c r="EY33" s="129"/>
      <c r="EZ33" s="129"/>
      <c r="FA33" s="129"/>
      <c r="FB33" s="129"/>
      <c r="FC33" s="129"/>
      <c r="FD33" s="129"/>
      <c r="FE33" s="129"/>
      <c r="FF33" s="129"/>
      <c r="FG33" s="129"/>
      <c r="FH33" s="129"/>
      <c r="FI33" s="129"/>
      <c r="FJ33" s="129"/>
      <c r="FK33" s="130"/>
      <c r="FL33" s="128">
        <f>データ!AX7</f>
        <v>69.30</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t="str">
        <f>データ!BH7</f>
        <v>-</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t="str">
        <f>データ!BS7</f>
        <v>-</v>
      </c>
      <c r="LZ33" s="129"/>
      <c r="MA33" s="129"/>
      <c r="MB33" s="129"/>
      <c r="MC33" s="129"/>
      <c r="MD33" s="129"/>
      <c r="ME33" s="129"/>
      <c r="MF33" s="129"/>
      <c r="MG33" s="129"/>
      <c r="MH33" s="129"/>
      <c r="MI33" s="129"/>
      <c r="MJ33" s="129"/>
      <c r="MK33" s="129"/>
      <c r="ML33" s="129"/>
      <c r="MM33" s="130"/>
      <c r="MN33" s="128">
        <f>データ!BT7</f>
        <v>54.50</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t="str">
        <f>データ!AQ7</f>
        <v>-</v>
      </c>
      <c r="BJ34" s="129"/>
      <c r="BK34" s="129"/>
      <c r="BL34" s="129"/>
      <c r="BM34" s="129"/>
      <c r="BN34" s="129"/>
      <c r="BO34" s="129"/>
      <c r="BP34" s="129"/>
      <c r="BQ34" s="129"/>
      <c r="BR34" s="129"/>
      <c r="BS34" s="129"/>
      <c r="BT34" s="129"/>
      <c r="BU34" s="129"/>
      <c r="BV34" s="129"/>
      <c r="BW34" s="130"/>
      <c r="BX34" s="128">
        <f>データ!AR7</f>
        <v>107.20</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t="str">
        <f>データ!BB7</f>
        <v>-</v>
      </c>
      <c r="EX34" s="129"/>
      <c r="EY34" s="129"/>
      <c r="EZ34" s="129"/>
      <c r="FA34" s="129"/>
      <c r="FB34" s="129"/>
      <c r="FC34" s="129"/>
      <c r="FD34" s="129"/>
      <c r="FE34" s="129"/>
      <c r="FF34" s="129"/>
      <c r="FG34" s="129"/>
      <c r="FH34" s="129"/>
      <c r="FI34" s="129"/>
      <c r="FJ34" s="129"/>
      <c r="FK34" s="130"/>
      <c r="FL34" s="128">
        <f>データ!BC7</f>
        <v>86.30</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t="str">
        <f>データ!BM7</f>
        <v>-</v>
      </c>
      <c r="IL34" s="129"/>
      <c r="IM34" s="129"/>
      <c r="IN34" s="129"/>
      <c r="IO34" s="129"/>
      <c r="IP34" s="129"/>
      <c r="IQ34" s="129"/>
      <c r="IR34" s="129"/>
      <c r="IS34" s="129"/>
      <c r="IT34" s="129"/>
      <c r="IU34" s="129"/>
      <c r="IV34" s="129"/>
      <c r="IW34" s="129"/>
      <c r="IX34" s="129"/>
      <c r="IY34" s="130"/>
      <c r="IZ34" s="128">
        <f>データ!BN7</f>
        <v>84.60</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t="str">
        <f>データ!BX7</f>
        <v>-</v>
      </c>
      <c r="LZ34" s="129"/>
      <c r="MA34" s="129"/>
      <c r="MB34" s="129"/>
      <c r="MC34" s="129"/>
      <c r="MD34" s="129"/>
      <c r="ME34" s="129"/>
      <c r="MF34" s="129"/>
      <c r="MG34" s="129"/>
      <c r="MH34" s="129"/>
      <c r="MI34" s="129"/>
      <c r="MJ34" s="129"/>
      <c r="MK34" s="129"/>
      <c r="ML34" s="129"/>
      <c r="MM34" s="130"/>
      <c r="MN34" s="128">
        <f>データ!BY7</f>
        <v>66.80</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8 88: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8 88: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185</v>
      </c>
      <c r="NK39" s="138"/>
      <c r="NL39" s="138"/>
      <c r="NM39" s="138"/>
      <c r="NN39" s="138"/>
      <c r="NO39" s="138"/>
      <c r="NP39" s="138"/>
      <c r="NQ39" s="138"/>
      <c r="NR39" s="138"/>
      <c r="NS39" s="138"/>
      <c r="NT39" s="138"/>
      <c r="NU39" s="138"/>
      <c r="NV39" s="138"/>
      <c r="NW39" s="138"/>
      <c r="NX39" s="139"/>
      <c r="OC39" s="18" t="s">
        <v>67</v>
      </c>
    </row>
    <row r="40" spans="1:17 8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6 88: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186</v>
      </c>
      <c r="NK54" s="144"/>
      <c r="NL54" s="144"/>
      <c r="NM54" s="144"/>
      <c r="NN54" s="144"/>
      <c r="NO54" s="144"/>
      <c r="NP54" s="144"/>
      <c r="NQ54" s="144"/>
      <c r="NR54" s="144"/>
      <c r="NS54" s="144"/>
      <c r="NT54" s="144"/>
      <c r="NU54" s="144"/>
      <c r="NV54" s="144"/>
      <c r="NW54" s="144"/>
      <c r="NX54" s="145"/>
      <c r="OC54" s="18" t="s">
        <v>83</v>
      </c>
    </row>
    <row r="55" spans="1:388" ht="13.5" customHeight="1">
      <c r="A55" s="2"/>
      <c r="B55" s="15"/>
      <c r="C55" s="5"/>
      <c r="D55" s="5"/>
      <c r="E55" s="5"/>
      <c r="F55" s="5"/>
      <c r="G55" s="127" t="s">
        <v>57</v>
      </c>
      <c r="H55" s="127"/>
      <c r="I55" s="127"/>
      <c r="J55" s="127"/>
      <c r="K55" s="127"/>
      <c r="L55" s="127"/>
      <c r="M55" s="127"/>
      <c r="N55" s="127"/>
      <c r="O55" s="127"/>
      <c r="P55" s="149" t="str">
        <f>データ!CA7</f>
        <v>-</v>
      </c>
      <c r="Q55" s="150"/>
      <c r="R55" s="150"/>
      <c r="S55" s="150"/>
      <c r="T55" s="150"/>
      <c r="U55" s="150"/>
      <c r="V55" s="150"/>
      <c r="W55" s="150"/>
      <c r="X55" s="150"/>
      <c r="Y55" s="150"/>
      <c r="Z55" s="150"/>
      <c r="AA55" s="150"/>
      <c r="AB55" s="150"/>
      <c r="AC55" s="150"/>
      <c r="AD55" s="151"/>
      <c r="AE55" s="149" t="str">
        <f>データ!CB7</f>
        <v>-</v>
      </c>
      <c r="AF55" s="150"/>
      <c r="AG55" s="150"/>
      <c r="AH55" s="150"/>
      <c r="AI55" s="150"/>
      <c r="AJ55" s="150"/>
      <c r="AK55" s="150"/>
      <c r="AL55" s="150"/>
      <c r="AM55" s="150"/>
      <c r="AN55" s="150"/>
      <c r="AO55" s="150"/>
      <c r="AP55" s="150"/>
      <c r="AQ55" s="150"/>
      <c r="AR55" s="150"/>
      <c r="AS55" s="151"/>
      <c r="AT55" s="149" t="str">
        <f>データ!CC7</f>
        <v>-</v>
      </c>
      <c r="AU55" s="150"/>
      <c r="AV55" s="150"/>
      <c r="AW55" s="150"/>
      <c r="AX55" s="150"/>
      <c r="AY55" s="150"/>
      <c r="AZ55" s="150"/>
      <c r="BA55" s="150"/>
      <c r="BB55" s="150"/>
      <c r="BC55" s="150"/>
      <c r="BD55" s="150"/>
      <c r="BE55" s="150"/>
      <c r="BF55" s="150"/>
      <c r="BG55" s="150"/>
      <c r="BH55" s="151"/>
      <c r="BI55" s="149" t="str">
        <f>データ!CD7</f>
        <v>-</v>
      </c>
      <c r="BJ55" s="150"/>
      <c r="BK55" s="150"/>
      <c r="BL55" s="150"/>
      <c r="BM55" s="150"/>
      <c r="BN55" s="150"/>
      <c r="BO55" s="150"/>
      <c r="BP55" s="150"/>
      <c r="BQ55" s="150"/>
      <c r="BR55" s="150"/>
      <c r="BS55" s="150"/>
      <c r="BT55" s="150"/>
      <c r="BU55" s="150"/>
      <c r="BV55" s="150"/>
      <c r="BW55" s="151"/>
      <c r="BX55" s="149">
        <f>データ!CE7</f>
        <v>108790</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t="str">
        <f>データ!CL7</f>
        <v>-</v>
      </c>
      <c r="DE55" s="150"/>
      <c r="DF55" s="150"/>
      <c r="DG55" s="150"/>
      <c r="DH55" s="150"/>
      <c r="DI55" s="150"/>
      <c r="DJ55" s="150"/>
      <c r="DK55" s="150"/>
      <c r="DL55" s="150"/>
      <c r="DM55" s="150"/>
      <c r="DN55" s="150"/>
      <c r="DO55" s="150"/>
      <c r="DP55" s="150"/>
      <c r="DQ55" s="150"/>
      <c r="DR55" s="151"/>
      <c r="DS55" s="149" t="str">
        <f>データ!CM7</f>
        <v>-</v>
      </c>
      <c r="DT55" s="150"/>
      <c r="DU55" s="150"/>
      <c r="DV55" s="150"/>
      <c r="DW55" s="150"/>
      <c r="DX55" s="150"/>
      <c r="DY55" s="150"/>
      <c r="DZ55" s="150"/>
      <c r="EA55" s="150"/>
      <c r="EB55" s="150"/>
      <c r="EC55" s="150"/>
      <c r="ED55" s="150"/>
      <c r="EE55" s="150"/>
      <c r="EF55" s="150"/>
      <c r="EG55" s="151"/>
      <c r="EH55" s="149" t="str">
        <f>データ!CN7</f>
        <v>-</v>
      </c>
      <c r="EI55" s="150"/>
      <c r="EJ55" s="150"/>
      <c r="EK55" s="150"/>
      <c r="EL55" s="150"/>
      <c r="EM55" s="150"/>
      <c r="EN55" s="150"/>
      <c r="EO55" s="150"/>
      <c r="EP55" s="150"/>
      <c r="EQ55" s="150"/>
      <c r="ER55" s="150"/>
      <c r="ES55" s="150"/>
      <c r="ET55" s="150"/>
      <c r="EU55" s="150"/>
      <c r="EV55" s="151"/>
      <c r="EW55" s="149" t="str">
        <f>データ!CO7</f>
        <v>-</v>
      </c>
      <c r="EX55" s="150"/>
      <c r="EY55" s="150"/>
      <c r="EZ55" s="150"/>
      <c r="FA55" s="150"/>
      <c r="FB55" s="150"/>
      <c r="FC55" s="150"/>
      <c r="FD55" s="150"/>
      <c r="FE55" s="150"/>
      <c r="FF55" s="150"/>
      <c r="FG55" s="150"/>
      <c r="FH55" s="150"/>
      <c r="FI55" s="150"/>
      <c r="FJ55" s="150"/>
      <c r="FK55" s="151"/>
      <c r="FL55" s="149">
        <f>データ!CP7</f>
        <v>25349</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t="str">
        <f>データ!CZ7</f>
        <v>-</v>
      </c>
      <c r="IL55" s="129"/>
      <c r="IM55" s="129"/>
      <c r="IN55" s="129"/>
      <c r="IO55" s="129"/>
      <c r="IP55" s="129"/>
      <c r="IQ55" s="129"/>
      <c r="IR55" s="129"/>
      <c r="IS55" s="129"/>
      <c r="IT55" s="129"/>
      <c r="IU55" s="129"/>
      <c r="IV55" s="129"/>
      <c r="IW55" s="129"/>
      <c r="IX55" s="129"/>
      <c r="IY55" s="130"/>
      <c r="IZ55" s="128">
        <f>データ!DA7</f>
        <v>39.10</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t="str">
        <f>データ!DK7</f>
        <v>-</v>
      </c>
      <c r="LZ55" s="129"/>
      <c r="MA55" s="129"/>
      <c r="MB55" s="129"/>
      <c r="MC55" s="129"/>
      <c r="MD55" s="129"/>
      <c r="ME55" s="129"/>
      <c r="MF55" s="129"/>
      <c r="MG55" s="129"/>
      <c r="MH55" s="129"/>
      <c r="MI55" s="129"/>
      <c r="MJ55" s="129"/>
      <c r="MK55" s="129"/>
      <c r="ML55" s="129"/>
      <c r="MM55" s="130"/>
      <c r="MN55" s="128">
        <f>データ!DL7</f>
        <v>22.80</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88" ht="13.5" customHeight="1">
      <c r="A56" s="2"/>
      <c r="B56" s="15"/>
      <c r="C56" s="5"/>
      <c r="D56" s="5"/>
      <c r="E56" s="5"/>
      <c r="F56" s="5"/>
      <c r="G56" s="127" t="s">
        <v>59</v>
      </c>
      <c r="H56" s="127"/>
      <c r="I56" s="127"/>
      <c r="J56" s="127"/>
      <c r="K56" s="127"/>
      <c r="L56" s="127"/>
      <c r="M56" s="127"/>
      <c r="N56" s="127"/>
      <c r="O56" s="127"/>
      <c r="P56" s="149" t="str">
        <f>データ!CF7</f>
        <v>-</v>
      </c>
      <c r="Q56" s="150"/>
      <c r="R56" s="150"/>
      <c r="S56" s="150"/>
      <c r="T56" s="150"/>
      <c r="U56" s="150"/>
      <c r="V56" s="150"/>
      <c r="W56" s="150"/>
      <c r="X56" s="150"/>
      <c r="Y56" s="150"/>
      <c r="Z56" s="150"/>
      <c r="AA56" s="150"/>
      <c r="AB56" s="150"/>
      <c r="AC56" s="150"/>
      <c r="AD56" s="151"/>
      <c r="AE56" s="149" t="str">
        <f>データ!CG7</f>
        <v>-</v>
      </c>
      <c r="AF56" s="150"/>
      <c r="AG56" s="150"/>
      <c r="AH56" s="150"/>
      <c r="AI56" s="150"/>
      <c r="AJ56" s="150"/>
      <c r="AK56" s="150"/>
      <c r="AL56" s="150"/>
      <c r="AM56" s="150"/>
      <c r="AN56" s="150"/>
      <c r="AO56" s="150"/>
      <c r="AP56" s="150"/>
      <c r="AQ56" s="150"/>
      <c r="AR56" s="150"/>
      <c r="AS56" s="151"/>
      <c r="AT56" s="149" t="str">
        <f>データ!CH7</f>
        <v>-</v>
      </c>
      <c r="AU56" s="150"/>
      <c r="AV56" s="150"/>
      <c r="AW56" s="150"/>
      <c r="AX56" s="150"/>
      <c r="AY56" s="150"/>
      <c r="AZ56" s="150"/>
      <c r="BA56" s="150"/>
      <c r="BB56" s="150"/>
      <c r="BC56" s="150"/>
      <c r="BD56" s="150"/>
      <c r="BE56" s="150"/>
      <c r="BF56" s="150"/>
      <c r="BG56" s="150"/>
      <c r="BH56" s="151"/>
      <c r="BI56" s="149" t="str">
        <f>データ!CI7</f>
        <v>-</v>
      </c>
      <c r="BJ56" s="150"/>
      <c r="BK56" s="150"/>
      <c r="BL56" s="150"/>
      <c r="BM56" s="150"/>
      <c r="BN56" s="150"/>
      <c r="BO56" s="150"/>
      <c r="BP56" s="150"/>
      <c r="BQ56" s="150"/>
      <c r="BR56" s="150"/>
      <c r="BS56" s="150"/>
      <c r="BT56" s="150"/>
      <c r="BU56" s="150"/>
      <c r="BV56" s="150"/>
      <c r="BW56" s="151"/>
      <c r="BX56" s="149">
        <f>データ!CJ7</f>
        <v>59838</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t="str">
        <f>データ!CQ7</f>
        <v>-</v>
      </c>
      <c r="DE56" s="150"/>
      <c r="DF56" s="150"/>
      <c r="DG56" s="150"/>
      <c r="DH56" s="150"/>
      <c r="DI56" s="150"/>
      <c r="DJ56" s="150"/>
      <c r="DK56" s="150"/>
      <c r="DL56" s="150"/>
      <c r="DM56" s="150"/>
      <c r="DN56" s="150"/>
      <c r="DO56" s="150"/>
      <c r="DP56" s="150"/>
      <c r="DQ56" s="150"/>
      <c r="DR56" s="151"/>
      <c r="DS56" s="149" t="str">
        <f>データ!CR7</f>
        <v>-</v>
      </c>
      <c r="DT56" s="150"/>
      <c r="DU56" s="150"/>
      <c r="DV56" s="150"/>
      <c r="DW56" s="150"/>
      <c r="DX56" s="150"/>
      <c r="DY56" s="150"/>
      <c r="DZ56" s="150"/>
      <c r="EA56" s="150"/>
      <c r="EB56" s="150"/>
      <c r="EC56" s="150"/>
      <c r="ED56" s="150"/>
      <c r="EE56" s="150"/>
      <c r="EF56" s="150"/>
      <c r="EG56" s="151"/>
      <c r="EH56" s="149" t="str">
        <f>データ!CS7</f>
        <v>-</v>
      </c>
      <c r="EI56" s="150"/>
      <c r="EJ56" s="150"/>
      <c r="EK56" s="150"/>
      <c r="EL56" s="150"/>
      <c r="EM56" s="150"/>
      <c r="EN56" s="150"/>
      <c r="EO56" s="150"/>
      <c r="EP56" s="150"/>
      <c r="EQ56" s="150"/>
      <c r="ER56" s="150"/>
      <c r="ES56" s="150"/>
      <c r="ET56" s="150"/>
      <c r="EU56" s="150"/>
      <c r="EV56" s="151"/>
      <c r="EW56" s="149" t="str">
        <f>データ!CT7</f>
        <v>-</v>
      </c>
      <c r="EX56" s="150"/>
      <c r="EY56" s="150"/>
      <c r="EZ56" s="150"/>
      <c r="FA56" s="150"/>
      <c r="FB56" s="150"/>
      <c r="FC56" s="150"/>
      <c r="FD56" s="150"/>
      <c r="FE56" s="150"/>
      <c r="FF56" s="150"/>
      <c r="FG56" s="150"/>
      <c r="FH56" s="150"/>
      <c r="FI56" s="150"/>
      <c r="FJ56" s="150"/>
      <c r="FK56" s="151"/>
      <c r="FL56" s="149">
        <f>データ!CU7</f>
        <v>16421</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t="str">
        <f>データ!DE7</f>
        <v>-</v>
      </c>
      <c r="IL56" s="129"/>
      <c r="IM56" s="129"/>
      <c r="IN56" s="129"/>
      <c r="IO56" s="129"/>
      <c r="IP56" s="129"/>
      <c r="IQ56" s="129"/>
      <c r="IR56" s="129"/>
      <c r="IS56" s="129"/>
      <c r="IT56" s="129"/>
      <c r="IU56" s="129"/>
      <c r="IV56" s="129"/>
      <c r="IW56" s="129"/>
      <c r="IX56" s="129"/>
      <c r="IY56" s="130"/>
      <c r="IZ56" s="128">
        <f>データ!DF7</f>
        <v>57.40</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t="str">
        <f>データ!DP7</f>
        <v>-</v>
      </c>
      <c r="LZ56" s="129"/>
      <c r="MA56" s="129"/>
      <c r="MB56" s="129"/>
      <c r="MC56" s="129"/>
      <c r="MD56" s="129"/>
      <c r="ME56" s="129"/>
      <c r="MF56" s="129"/>
      <c r="MG56" s="129"/>
      <c r="MH56" s="129"/>
      <c r="MI56" s="129"/>
      <c r="MJ56" s="129"/>
      <c r="MK56" s="129"/>
      <c r="ML56" s="129"/>
      <c r="MM56" s="130"/>
      <c r="MN56" s="128">
        <f>データ!DQ7</f>
        <v>23.90</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88"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88"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88"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88"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88"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88"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88"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88"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183</v>
      </c>
      <c r="NK70" s="158"/>
      <c r="NL70" s="158"/>
      <c r="NM70" s="158"/>
      <c r="NN70" s="158"/>
      <c r="NO70" s="158"/>
      <c r="NP70" s="158"/>
      <c r="NQ70" s="158"/>
      <c r="NR70" s="158"/>
      <c r="NS70" s="158"/>
      <c r="NT70" s="158"/>
      <c r="NU70" s="158"/>
      <c r="NV70" s="158"/>
      <c r="NW70" s="158"/>
      <c r="NX70" s="15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c r="A79" s="2"/>
      <c r="B79" s="15"/>
      <c r="C79" s="5"/>
      <c r="D79" s="5"/>
      <c r="E79" s="5"/>
      <c r="F79" s="5"/>
      <c r="G79" s="26"/>
      <c r="H79" s="26"/>
      <c r="I79" s="30"/>
      <c r="J79" s="154" t="s">
        <v>57</v>
      </c>
      <c r="K79" s="155"/>
      <c r="L79" s="155"/>
      <c r="M79" s="155"/>
      <c r="N79" s="155"/>
      <c r="O79" s="155"/>
      <c r="P79" s="155"/>
      <c r="Q79" s="155"/>
      <c r="R79" s="155"/>
      <c r="S79" s="155"/>
      <c r="T79" s="156"/>
      <c r="U79" s="153" t="str">
        <f>データ!DS7</f>
        <v>-</v>
      </c>
      <c r="V79" s="153"/>
      <c r="W79" s="153"/>
      <c r="X79" s="153"/>
      <c r="Y79" s="153"/>
      <c r="Z79" s="153"/>
      <c r="AA79" s="153"/>
      <c r="AB79" s="153"/>
      <c r="AC79" s="153"/>
      <c r="AD79" s="153"/>
      <c r="AE79" s="153"/>
      <c r="AF79" s="153"/>
      <c r="AG79" s="153"/>
      <c r="AH79" s="153"/>
      <c r="AI79" s="153"/>
      <c r="AJ79" s="153"/>
      <c r="AK79" s="153"/>
      <c r="AL79" s="153"/>
      <c r="AM79" s="153"/>
      <c r="AN79" s="153" t="str">
        <f>データ!DT7</f>
        <v>-</v>
      </c>
      <c r="AO79" s="153"/>
      <c r="AP79" s="153"/>
      <c r="AQ79" s="153"/>
      <c r="AR79" s="153"/>
      <c r="AS79" s="153"/>
      <c r="AT79" s="153"/>
      <c r="AU79" s="153"/>
      <c r="AV79" s="153"/>
      <c r="AW79" s="153"/>
      <c r="AX79" s="153"/>
      <c r="AY79" s="153"/>
      <c r="AZ79" s="153"/>
      <c r="BA79" s="153"/>
      <c r="BB79" s="153"/>
      <c r="BC79" s="153"/>
      <c r="BD79" s="153"/>
      <c r="BE79" s="153"/>
      <c r="BF79" s="153"/>
      <c r="BG79" s="153" t="str">
        <f>データ!DU7</f>
        <v>-</v>
      </c>
      <c r="BH79" s="153"/>
      <c r="BI79" s="153"/>
      <c r="BJ79" s="153"/>
      <c r="BK79" s="153"/>
      <c r="BL79" s="153"/>
      <c r="BM79" s="153"/>
      <c r="BN79" s="153"/>
      <c r="BO79" s="153"/>
      <c r="BP79" s="153"/>
      <c r="BQ79" s="153"/>
      <c r="BR79" s="153"/>
      <c r="BS79" s="153"/>
      <c r="BT79" s="153"/>
      <c r="BU79" s="153"/>
      <c r="BV79" s="153"/>
      <c r="BW79" s="153"/>
      <c r="BX79" s="153"/>
      <c r="BY79" s="153"/>
      <c r="BZ79" s="153" t="str">
        <f>データ!DV7</f>
        <v>-</v>
      </c>
      <c r="CA79" s="153"/>
      <c r="CB79" s="153"/>
      <c r="CC79" s="153"/>
      <c r="CD79" s="153"/>
      <c r="CE79" s="153"/>
      <c r="CF79" s="153"/>
      <c r="CG79" s="153"/>
      <c r="CH79" s="153"/>
      <c r="CI79" s="153"/>
      <c r="CJ79" s="153"/>
      <c r="CK79" s="153"/>
      <c r="CL79" s="153"/>
      <c r="CM79" s="153"/>
      <c r="CN79" s="153"/>
      <c r="CO79" s="153"/>
      <c r="CP79" s="153"/>
      <c r="CQ79" s="153"/>
      <c r="CR79" s="153"/>
      <c r="CS79" s="153">
        <f>データ!DW7</f>
        <v>13.60</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t="str">
        <f>データ!ED7</f>
        <v>-</v>
      </c>
      <c r="EP79" s="153"/>
      <c r="EQ79" s="153"/>
      <c r="ER79" s="153"/>
      <c r="ES79" s="153"/>
      <c r="ET79" s="153"/>
      <c r="EU79" s="153"/>
      <c r="EV79" s="153"/>
      <c r="EW79" s="153"/>
      <c r="EX79" s="153"/>
      <c r="EY79" s="153"/>
      <c r="EZ79" s="153"/>
      <c r="FA79" s="153"/>
      <c r="FB79" s="153"/>
      <c r="FC79" s="153"/>
      <c r="FD79" s="153"/>
      <c r="FE79" s="153"/>
      <c r="FF79" s="153"/>
      <c r="FG79" s="153"/>
      <c r="FH79" s="153" t="str">
        <f>データ!EE7</f>
        <v>-</v>
      </c>
      <c r="FI79" s="153"/>
      <c r="FJ79" s="153"/>
      <c r="FK79" s="153"/>
      <c r="FL79" s="153"/>
      <c r="FM79" s="153"/>
      <c r="FN79" s="153"/>
      <c r="FO79" s="153"/>
      <c r="FP79" s="153"/>
      <c r="FQ79" s="153"/>
      <c r="FR79" s="153"/>
      <c r="FS79" s="153"/>
      <c r="FT79" s="153"/>
      <c r="FU79" s="153"/>
      <c r="FV79" s="153"/>
      <c r="FW79" s="153"/>
      <c r="FX79" s="153"/>
      <c r="FY79" s="153"/>
      <c r="FZ79" s="153"/>
      <c r="GA79" s="153" t="str">
        <f>データ!EF7</f>
        <v>-</v>
      </c>
      <c r="GB79" s="153"/>
      <c r="GC79" s="153"/>
      <c r="GD79" s="153"/>
      <c r="GE79" s="153"/>
      <c r="GF79" s="153"/>
      <c r="GG79" s="153"/>
      <c r="GH79" s="153"/>
      <c r="GI79" s="153"/>
      <c r="GJ79" s="153"/>
      <c r="GK79" s="153"/>
      <c r="GL79" s="153"/>
      <c r="GM79" s="153"/>
      <c r="GN79" s="153"/>
      <c r="GO79" s="153"/>
      <c r="GP79" s="153"/>
      <c r="GQ79" s="153"/>
      <c r="GR79" s="153"/>
      <c r="GS79" s="153"/>
      <c r="GT79" s="153" t="str">
        <f>データ!EG7</f>
        <v>-</v>
      </c>
      <c r="GU79" s="153"/>
      <c r="GV79" s="153"/>
      <c r="GW79" s="153"/>
      <c r="GX79" s="153"/>
      <c r="GY79" s="153"/>
      <c r="GZ79" s="153"/>
      <c r="HA79" s="153"/>
      <c r="HB79" s="153"/>
      <c r="HC79" s="153"/>
      <c r="HD79" s="153"/>
      <c r="HE79" s="153"/>
      <c r="HF79" s="153"/>
      <c r="HG79" s="153"/>
      <c r="HH79" s="153"/>
      <c r="HI79" s="153"/>
      <c r="HJ79" s="153"/>
      <c r="HK79" s="153"/>
      <c r="HL79" s="153"/>
      <c r="HM79" s="153">
        <f>データ!EH7</f>
        <v>7</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t="str">
        <f>データ!EO7</f>
        <v>-</v>
      </c>
      <c r="JK79" s="152"/>
      <c r="JL79" s="152"/>
      <c r="JM79" s="152"/>
      <c r="JN79" s="152"/>
      <c r="JO79" s="152"/>
      <c r="JP79" s="152"/>
      <c r="JQ79" s="152"/>
      <c r="JR79" s="152"/>
      <c r="JS79" s="152"/>
      <c r="JT79" s="152"/>
      <c r="JU79" s="152"/>
      <c r="JV79" s="152"/>
      <c r="JW79" s="152"/>
      <c r="JX79" s="152"/>
      <c r="JY79" s="152"/>
      <c r="JZ79" s="152"/>
      <c r="KA79" s="152"/>
      <c r="KB79" s="152"/>
      <c r="KC79" s="152" t="str">
        <f>データ!EP7</f>
        <v>-</v>
      </c>
      <c r="KD79" s="152"/>
      <c r="KE79" s="152"/>
      <c r="KF79" s="152"/>
      <c r="KG79" s="152"/>
      <c r="KH79" s="152"/>
      <c r="KI79" s="152"/>
      <c r="KJ79" s="152"/>
      <c r="KK79" s="152"/>
      <c r="KL79" s="152"/>
      <c r="KM79" s="152"/>
      <c r="KN79" s="152"/>
      <c r="KO79" s="152"/>
      <c r="KP79" s="152"/>
      <c r="KQ79" s="152"/>
      <c r="KR79" s="152"/>
      <c r="KS79" s="152"/>
      <c r="KT79" s="152"/>
      <c r="KU79" s="152"/>
      <c r="KV79" s="152" t="str">
        <f>データ!EQ7</f>
        <v>-</v>
      </c>
      <c r="KW79" s="152"/>
      <c r="KX79" s="152"/>
      <c r="KY79" s="152"/>
      <c r="KZ79" s="152"/>
      <c r="LA79" s="152"/>
      <c r="LB79" s="152"/>
      <c r="LC79" s="152"/>
      <c r="LD79" s="152"/>
      <c r="LE79" s="152"/>
      <c r="LF79" s="152"/>
      <c r="LG79" s="152"/>
      <c r="LH79" s="152"/>
      <c r="LI79" s="152"/>
      <c r="LJ79" s="152"/>
      <c r="LK79" s="152"/>
      <c r="LL79" s="152"/>
      <c r="LM79" s="152"/>
      <c r="LN79" s="152"/>
      <c r="LO79" s="152" t="str">
        <f>データ!ER7</f>
        <v>-</v>
      </c>
      <c r="LP79" s="152"/>
      <c r="LQ79" s="152"/>
      <c r="LR79" s="152"/>
      <c r="LS79" s="152"/>
      <c r="LT79" s="152"/>
      <c r="LU79" s="152"/>
      <c r="LV79" s="152"/>
      <c r="LW79" s="152"/>
      <c r="LX79" s="152"/>
      <c r="LY79" s="152"/>
      <c r="LZ79" s="152"/>
      <c r="MA79" s="152"/>
      <c r="MB79" s="152"/>
      <c r="MC79" s="152"/>
      <c r="MD79" s="152"/>
      <c r="ME79" s="152"/>
      <c r="MF79" s="152"/>
      <c r="MG79" s="152"/>
      <c r="MH79" s="152">
        <f>データ!ES7</f>
        <v>91627073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c r="A80" s="2"/>
      <c r="B80" s="15"/>
      <c r="C80" s="5"/>
      <c r="D80" s="5"/>
      <c r="E80" s="5"/>
      <c r="F80" s="5"/>
      <c r="G80" s="5"/>
      <c r="H80" s="5"/>
      <c r="I80" s="30"/>
      <c r="J80" s="154" t="s">
        <v>59</v>
      </c>
      <c r="K80" s="155"/>
      <c r="L80" s="155"/>
      <c r="M80" s="155"/>
      <c r="N80" s="155"/>
      <c r="O80" s="155"/>
      <c r="P80" s="155"/>
      <c r="Q80" s="155"/>
      <c r="R80" s="155"/>
      <c r="S80" s="155"/>
      <c r="T80" s="156"/>
      <c r="U80" s="153" t="str">
        <f>データ!DX7</f>
        <v>-</v>
      </c>
      <c r="V80" s="153"/>
      <c r="W80" s="153"/>
      <c r="X80" s="153"/>
      <c r="Y80" s="153"/>
      <c r="Z80" s="153"/>
      <c r="AA80" s="153"/>
      <c r="AB80" s="153"/>
      <c r="AC80" s="153"/>
      <c r="AD80" s="153"/>
      <c r="AE80" s="153"/>
      <c r="AF80" s="153"/>
      <c r="AG80" s="153"/>
      <c r="AH80" s="153"/>
      <c r="AI80" s="153"/>
      <c r="AJ80" s="153"/>
      <c r="AK80" s="153"/>
      <c r="AL80" s="153"/>
      <c r="AM80" s="153"/>
      <c r="AN80" s="153" t="str">
        <f>データ!DY7</f>
        <v>-</v>
      </c>
      <c r="AO80" s="153"/>
      <c r="AP80" s="153"/>
      <c r="AQ80" s="153"/>
      <c r="AR80" s="153"/>
      <c r="AS80" s="153"/>
      <c r="AT80" s="153"/>
      <c r="AU80" s="153"/>
      <c r="AV80" s="153"/>
      <c r="AW80" s="153"/>
      <c r="AX80" s="153"/>
      <c r="AY80" s="153"/>
      <c r="AZ80" s="153"/>
      <c r="BA80" s="153"/>
      <c r="BB80" s="153"/>
      <c r="BC80" s="153"/>
      <c r="BD80" s="153"/>
      <c r="BE80" s="153"/>
      <c r="BF80" s="153"/>
      <c r="BG80" s="153" t="str">
        <f>データ!DZ7</f>
        <v>-</v>
      </c>
      <c r="BH80" s="153"/>
      <c r="BI80" s="153"/>
      <c r="BJ80" s="153"/>
      <c r="BK80" s="153"/>
      <c r="BL80" s="153"/>
      <c r="BM80" s="153"/>
      <c r="BN80" s="153"/>
      <c r="BO80" s="153"/>
      <c r="BP80" s="153"/>
      <c r="BQ80" s="153"/>
      <c r="BR80" s="153"/>
      <c r="BS80" s="153"/>
      <c r="BT80" s="153"/>
      <c r="BU80" s="153"/>
      <c r="BV80" s="153"/>
      <c r="BW80" s="153"/>
      <c r="BX80" s="153"/>
      <c r="BY80" s="153"/>
      <c r="BZ80" s="153" t="str">
        <f>データ!EA7</f>
        <v>-</v>
      </c>
      <c r="CA80" s="153"/>
      <c r="CB80" s="153"/>
      <c r="CC80" s="153"/>
      <c r="CD80" s="153"/>
      <c r="CE80" s="153"/>
      <c r="CF80" s="153"/>
      <c r="CG80" s="153"/>
      <c r="CH80" s="153"/>
      <c r="CI80" s="153"/>
      <c r="CJ80" s="153"/>
      <c r="CK80" s="153"/>
      <c r="CL80" s="153"/>
      <c r="CM80" s="153"/>
      <c r="CN80" s="153"/>
      <c r="CO80" s="153"/>
      <c r="CP80" s="153"/>
      <c r="CQ80" s="153"/>
      <c r="CR80" s="153"/>
      <c r="CS80" s="153">
        <f>データ!EB7</f>
        <v>54.90</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t="str">
        <f>データ!EI7</f>
        <v>-</v>
      </c>
      <c r="EP80" s="153"/>
      <c r="EQ80" s="153"/>
      <c r="ER80" s="153"/>
      <c r="ES80" s="153"/>
      <c r="ET80" s="153"/>
      <c r="EU80" s="153"/>
      <c r="EV80" s="153"/>
      <c r="EW80" s="153"/>
      <c r="EX80" s="153"/>
      <c r="EY80" s="153"/>
      <c r="EZ80" s="153"/>
      <c r="FA80" s="153"/>
      <c r="FB80" s="153"/>
      <c r="FC80" s="153"/>
      <c r="FD80" s="153"/>
      <c r="FE80" s="153"/>
      <c r="FF80" s="153"/>
      <c r="FG80" s="153"/>
      <c r="FH80" s="153" t="str">
        <f>データ!EJ7</f>
        <v>-</v>
      </c>
      <c r="FI80" s="153"/>
      <c r="FJ80" s="153"/>
      <c r="FK80" s="153"/>
      <c r="FL80" s="153"/>
      <c r="FM80" s="153"/>
      <c r="FN80" s="153"/>
      <c r="FO80" s="153"/>
      <c r="FP80" s="153"/>
      <c r="FQ80" s="153"/>
      <c r="FR80" s="153"/>
      <c r="FS80" s="153"/>
      <c r="FT80" s="153"/>
      <c r="FU80" s="153"/>
      <c r="FV80" s="153"/>
      <c r="FW80" s="153"/>
      <c r="FX80" s="153"/>
      <c r="FY80" s="153"/>
      <c r="FZ80" s="153"/>
      <c r="GA80" s="153" t="str">
        <f>データ!EK7</f>
        <v>-</v>
      </c>
      <c r="GB80" s="153"/>
      <c r="GC80" s="153"/>
      <c r="GD80" s="153"/>
      <c r="GE80" s="153"/>
      <c r="GF80" s="153"/>
      <c r="GG80" s="153"/>
      <c r="GH80" s="153"/>
      <c r="GI80" s="153"/>
      <c r="GJ80" s="153"/>
      <c r="GK80" s="153"/>
      <c r="GL80" s="153"/>
      <c r="GM80" s="153"/>
      <c r="GN80" s="153"/>
      <c r="GO80" s="153"/>
      <c r="GP80" s="153"/>
      <c r="GQ80" s="153"/>
      <c r="GR80" s="153"/>
      <c r="GS80" s="153"/>
      <c r="GT80" s="153" t="str">
        <f>データ!EL7</f>
        <v>-</v>
      </c>
      <c r="GU80" s="153"/>
      <c r="GV80" s="153"/>
      <c r="GW80" s="153"/>
      <c r="GX80" s="153"/>
      <c r="GY80" s="153"/>
      <c r="GZ80" s="153"/>
      <c r="HA80" s="153"/>
      <c r="HB80" s="153"/>
      <c r="HC80" s="153"/>
      <c r="HD80" s="153"/>
      <c r="HE80" s="153"/>
      <c r="HF80" s="153"/>
      <c r="HG80" s="153"/>
      <c r="HH80" s="153"/>
      <c r="HI80" s="153"/>
      <c r="HJ80" s="153"/>
      <c r="HK80" s="153"/>
      <c r="HL80" s="153"/>
      <c r="HM80" s="153">
        <f>データ!EM7</f>
        <v>68.80</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t="str">
        <f>データ!ET7</f>
        <v>-</v>
      </c>
      <c r="JK80" s="152"/>
      <c r="JL80" s="152"/>
      <c r="JM80" s="152"/>
      <c r="JN80" s="152"/>
      <c r="JO80" s="152"/>
      <c r="JP80" s="152"/>
      <c r="JQ80" s="152"/>
      <c r="JR80" s="152"/>
      <c r="JS80" s="152"/>
      <c r="JT80" s="152"/>
      <c r="JU80" s="152"/>
      <c r="JV80" s="152"/>
      <c r="JW80" s="152"/>
      <c r="JX80" s="152"/>
      <c r="JY80" s="152"/>
      <c r="JZ80" s="152"/>
      <c r="KA80" s="152"/>
      <c r="KB80" s="152"/>
      <c r="KC80" s="152" t="str">
        <f>データ!EU7</f>
        <v>-</v>
      </c>
      <c r="KD80" s="152"/>
      <c r="KE80" s="152"/>
      <c r="KF80" s="152"/>
      <c r="KG80" s="152"/>
      <c r="KH80" s="152"/>
      <c r="KI80" s="152"/>
      <c r="KJ80" s="152"/>
      <c r="KK80" s="152"/>
      <c r="KL80" s="152"/>
      <c r="KM80" s="152"/>
      <c r="KN80" s="152"/>
      <c r="KO80" s="152"/>
      <c r="KP80" s="152"/>
      <c r="KQ80" s="152"/>
      <c r="KR80" s="152"/>
      <c r="KS80" s="152"/>
      <c r="KT80" s="152"/>
      <c r="KU80" s="152"/>
      <c r="KV80" s="152" t="str">
        <f>データ!EV7</f>
        <v>-</v>
      </c>
      <c r="KW80" s="152"/>
      <c r="KX80" s="152"/>
      <c r="KY80" s="152"/>
      <c r="KZ80" s="152"/>
      <c r="LA80" s="152"/>
      <c r="LB80" s="152"/>
      <c r="LC80" s="152"/>
      <c r="LD80" s="152"/>
      <c r="LE80" s="152"/>
      <c r="LF80" s="152"/>
      <c r="LG80" s="152"/>
      <c r="LH80" s="152"/>
      <c r="LI80" s="152"/>
      <c r="LJ80" s="152"/>
      <c r="LK80" s="152"/>
      <c r="LL80" s="152"/>
      <c r="LM80" s="152"/>
      <c r="LN80" s="152"/>
      <c r="LO80" s="152" t="str">
        <f>データ!EW7</f>
        <v>-</v>
      </c>
      <c r="LP80" s="152"/>
      <c r="LQ80" s="152"/>
      <c r="LR80" s="152"/>
      <c r="LS80" s="152"/>
      <c r="LT80" s="152"/>
      <c r="LU80" s="152"/>
      <c r="LV80" s="152"/>
      <c r="LW80" s="152"/>
      <c r="LX80" s="152"/>
      <c r="LY80" s="152"/>
      <c r="LZ80" s="152"/>
      <c r="MA80" s="152"/>
      <c r="MB80" s="152"/>
      <c r="MC80" s="152"/>
      <c r="MD80" s="152"/>
      <c r="ME80" s="152"/>
      <c r="MF80" s="152"/>
      <c r="MG80" s="152"/>
      <c r="MH80" s="152">
        <f>データ!EX7</f>
        <v>50294422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2:372" ht="13.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3:3 60:60 200:200 256:256 316:316" ht="13.5">
      <c r="C86" s="2"/>
      <c r="BH86" s="2"/>
      <c r="GR86" s="2"/>
      <c r="IV86" s="2"/>
      <c r="LD86" s="2"/>
    </row>
    <row r="87" spans="1:107" ht="13.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107" ht="13.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107" ht="13.5"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107" ht="13.5"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107" ht="13.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RqMU64rZzJzr4DD8W+86207Z2pJ0CtqjTVkTqgSgdlT5/iqdz5FAJ91xCxXOxqKrMkb7po/XfsDQ98otxiUxg==" saltValue="2MtunGa1Vm4U3f0qKs3Jm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topLeftCell="A1"/>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ht="13.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ht="13.5">
      <c r="A2" s="38" t="s">
        <v>99</v>
      </c>
      <c r="B2" s="38">
        <f>COLUMN()-1</f>
        <v>1</v>
      </c>
      <c r="C2" s="38">
        <f t="shared" si="0" ref="C2:EN2">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si="1" ref="EO2:EY2">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110</v>
      </c>
      <c r="AJ4" s="171"/>
      <c r="AK4" s="171"/>
      <c r="AL4" s="171"/>
      <c r="AM4" s="171"/>
      <c r="AN4" s="171"/>
      <c r="AO4" s="171"/>
      <c r="AP4" s="171"/>
      <c r="AQ4" s="171"/>
      <c r="AR4" s="171"/>
      <c r="AS4" s="172"/>
      <c r="AT4" s="166" t="s">
        <v>111</v>
      </c>
      <c r="AU4" s="165"/>
      <c r="AV4" s="165"/>
      <c r="AW4" s="165"/>
      <c r="AX4" s="165"/>
      <c r="AY4" s="165"/>
      <c r="AZ4" s="165"/>
      <c r="BA4" s="165"/>
      <c r="BB4" s="165"/>
      <c r="BC4" s="165"/>
      <c r="BD4" s="165"/>
      <c r="BE4" s="166" t="s">
        <v>112</v>
      </c>
      <c r="BF4" s="165"/>
      <c r="BG4" s="165"/>
      <c r="BH4" s="165"/>
      <c r="BI4" s="165"/>
      <c r="BJ4" s="165"/>
      <c r="BK4" s="165"/>
      <c r="BL4" s="165"/>
      <c r="BM4" s="165"/>
      <c r="BN4" s="165"/>
      <c r="BO4" s="165"/>
      <c r="BP4" s="170" t="s">
        <v>113</v>
      </c>
      <c r="BQ4" s="171"/>
      <c r="BR4" s="171"/>
      <c r="BS4" s="171"/>
      <c r="BT4" s="171"/>
      <c r="BU4" s="171"/>
      <c r="BV4" s="171"/>
      <c r="BW4" s="171"/>
      <c r="BX4" s="171"/>
      <c r="BY4" s="171"/>
      <c r="BZ4" s="172"/>
      <c r="CA4" s="165" t="s">
        <v>114</v>
      </c>
      <c r="CB4" s="165"/>
      <c r="CC4" s="165"/>
      <c r="CD4" s="165"/>
      <c r="CE4" s="165"/>
      <c r="CF4" s="165"/>
      <c r="CG4" s="165"/>
      <c r="CH4" s="165"/>
      <c r="CI4" s="165"/>
      <c r="CJ4" s="165"/>
      <c r="CK4" s="165"/>
      <c r="CL4" s="166" t="s">
        <v>115</v>
      </c>
      <c r="CM4" s="165"/>
      <c r="CN4" s="165"/>
      <c r="CO4" s="165"/>
      <c r="CP4" s="165"/>
      <c r="CQ4" s="165"/>
      <c r="CR4" s="165"/>
      <c r="CS4" s="165"/>
      <c r="CT4" s="165"/>
      <c r="CU4" s="165"/>
      <c r="CV4" s="165"/>
      <c r="CW4" s="165" t="s">
        <v>116</v>
      </c>
      <c r="CX4" s="165"/>
      <c r="CY4" s="165"/>
      <c r="CZ4" s="165"/>
      <c r="DA4" s="165"/>
      <c r="DB4" s="165"/>
      <c r="DC4" s="165"/>
      <c r="DD4" s="165"/>
      <c r="DE4" s="165"/>
      <c r="DF4" s="165"/>
      <c r="DG4" s="165"/>
      <c r="DH4" s="165" t="s">
        <v>117</v>
      </c>
      <c r="DI4" s="165"/>
      <c r="DJ4" s="165"/>
      <c r="DK4" s="165"/>
      <c r="DL4" s="165"/>
      <c r="DM4" s="165"/>
      <c r="DN4" s="165"/>
      <c r="DO4" s="165"/>
      <c r="DP4" s="165"/>
      <c r="DQ4" s="165"/>
      <c r="DR4" s="165"/>
      <c r="DS4" s="170" t="s">
        <v>118</v>
      </c>
      <c r="DT4" s="171"/>
      <c r="DU4" s="171"/>
      <c r="DV4" s="171"/>
      <c r="DW4" s="171"/>
      <c r="DX4" s="171"/>
      <c r="DY4" s="171"/>
      <c r="DZ4" s="171"/>
      <c r="EA4" s="171"/>
      <c r="EB4" s="171"/>
      <c r="EC4" s="172"/>
      <c r="ED4" s="165" t="s">
        <v>119</v>
      </c>
      <c r="EE4" s="165"/>
      <c r="EF4" s="165"/>
      <c r="EG4" s="165"/>
      <c r="EH4" s="165"/>
      <c r="EI4" s="165"/>
      <c r="EJ4" s="165"/>
      <c r="EK4" s="165"/>
      <c r="EL4" s="165"/>
      <c r="EM4" s="165"/>
      <c r="EN4" s="165"/>
      <c r="EO4" s="165" t="s">
        <v>120</v>
      </c>
      <c r="EP4" s="165"/>
      <c r="EQ4" s="165"/>
      <c r="ER4" s="165"/>
      <c r="ES4" s="165"/>
      <c r="ET4" s="165"/>
      <c r="EU4" s="165"/>
      <c r="EV4" s="165"/>
      <c r="EW4" s="165"/>
      <c r="EX4" s="165"/>
      <c r="EY4" s="165"/>
    </row>
    <row r="5" spans="1:155" ht="13.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146</v>
      </c>
      <c r="AV5" s="52" t="s">
        <v>157</v>
      </c>
      <c r="AW5" s="52" t="s">
        <v>148</v>
      </c>
      <c r="AX5" s="52" t="s">
        <v>149</v>
      </c>
      <c r="AY5" s="52" t="s">
        <v>150</v>
      </c>
      <c r="AZ5" s="52" t="s">
        <v>151</v>
      </c>
      <c r="BA5" s="52" t="s">
        <v>152</v>
      </c>
      <c r="BB5" s="52" t="s">
        <v>153</v>
      </c>
      <c r="BC5" s="52" t="s">
        <v>154</v>
      </c>
      <c r="BD5" s="52" t="s">
        <v>155</v>
      </c>
      <c r="BE5" s="52" t="s">
        <v>156</v>
      </c>
      <c r="BF5" s="52" t="s">
        <v>146</v>
      </c>
      <c r="BG5" s="52" t="s">
        <v>147</v>
      </c>
      <c r="BH5" s="52" t="s">
        <v>158</v>
      </c>
      <c r="BI5" s="52" t="s">
        <v>149</v>
      </c>
      <c r="BJ5" s="52" t="s">
        <v>150</v>
      </c>
      <c r="BK5" s="52" t="s">
        <v>151</v>
      </c>
      <c r="BL5" s="52" t="s">
        <v>152</v>
      </c>
      <c r="BM5" s="52" t="s">
        <v>153</v>
      </c>
      <c r="BN5" s="52" t="s">
        <v>154</v>
      </c>
      <c r="BO5" s="52" t="s">
        <v>155</v>
      </c>
      <c r="BP5" s="52" t="s">
        <v>145</v>
      </c>
      <c r="BQ5" s="52" t="s">
        <v>146</v>
      </c>
      <c r="BR5" s="52" t="s">
        <v>157</v>
      </c>
      <c r="BS5" s="52" t="s">
        <v>148</v>
      </c>
      <c r="BT5" s="52" t="s">
        <v>149</v>
      </c>
      <c r="BU5" s="52" t="s">
        <v>150</v>
      </c>
      <c r="BV5" s="52" t="s">
        <v>151</v>
      </c>
      <c r="BW5" s="52" t="s">
        <v>152</v>
      </c>
      <c r="BX5" s="52" t="s">
        <v>153</v>
      </c>
      <c r="BY5" s="52" t="s">
        <v>154</v>
      </c>
      <c r="BZ5" s="52" t="s">
        <v>155</v>
      </c>
      <c r="CA5" s="52" t="s">
        <v>145</v>
      </c>
      <c r="CB5" s="52" t="s">
        <v>159</v>
      </c>
      <c r="CC5" s="52" t="s">
        <v>157</v>
      </c>
      <c r="CD5" s="52" t="s">
        <v>148</v>
      </c>
      <c r="CE5" s="52" t="s">
        <v>149</v>
      </c>
      <c r="CF5" s="52" t="s">
        <v>150</v>
      </c>
      <c r="CG5" s="52" t="s">
        <v>151</v>
      </c>
      <c r="CH5" s="52" t="s">
        <v>152</v>
      </c>
      <c r="CI5" s="52" t="s">
        <v>153</v>
      </c>
      <c r="CJ5" s="52" t="s">
        <v>154</v>
      </c>
      <c r="CK5" s="52" t="s">
        <v>155</v>
      </c>
      <c r="CL5" s="52" t="s">
        <v>156</v>
      </c>
      <c r="CM5" s="52" t="s">
        <v>146</v>
      </c>
      <c r="CN5" s="52" t="s">
        <v>157</v>
      </c>
      <c r="CO5" s="52" t="s">
        <v>148</v>
      </c>
      <c r="CP5" s="52" t="s">
        <v>149</v>
      </c>
      <c r="CQ5" s="52" t="s">
        <v>150</v>
      </c>
      <c r="CR5" s="52" t="s">
        <v>151</v>
      </c>
      <c r="CS5" s="52" t="s">
        <v>152</v>
      </c>
      <c r="CT5" s="52" t="s">
        <v>153</v>
      </c>
      <c r="CU5" s="52" t="s">
        <v>154</v>
      </c>
      <c r="CV5" s="52" t="s">
        <v>155</v>
      </c>
      <c r="CW5" s="52" t="s">
        <v>156</v>
      </c>
      <c r="CX5" s="52" t="s">
        <v>146</v>
      </c>
      <c r="CY5" s="52" t="s">
        <v>157</v>
      </c>
      <c r="CZ5" s="52" t="s">
        <v>148</v>
      </c>
      <c r="DA5" s="52" t="s">
        <v>149</v>
      </c>
      <c r="DB5" s="52" t="s">
        <v>150</v>
      </c>
      <c r="DC5" s="52" t="s">
        <v>151</v>
      </c>
      <c r="DD5" s="52" t="s">
        <v>152</v>
      </c>
      <c r="DE5" s="52" t="s">
        <v>153</v>
      </c>
      <c r="DF5" s="52" t="s">
        <v>154</v>
      </c>
      <c r="DG5" s="52" t="s">
        <v>155</v>
      </c>
      <c r="DH5" s="52" t="s">
        <v>145</v>
      </c>
      <c r="DI5" s="52" t="s">
        <v>146</v>
      </c>
      <c r="DJ5" s="52" t="s">
        <v>157</v>
      </c>
      <c r="DK5" s="52" t="s">
        <v>148</v>
      </c>
      <c r="DL5" s="52" t="s">
        <v>149</v>
      </c>
      <c r="DM5" s="52" t="s">
        <v>150</v>
      </c>
      <c r="DN5" s="52" t="s">
        <v>151</v>
      </c>
      <c r="DO5" s="52" t="s">
        <v>152</v>
      </c>
      <c r="DP5" s="52" t="s">
        <v>153</v>
      </c>
      <c r="DQ5" s="52" t="s">
        <v>154</v>
      </c>
      <c r="DR5" s="52" t="s">
        <v>155</v>
      </c>
      <c r="DS5" s="52" t="s">
        <v>145</v>
      </c>
      <c r="DT5" s="52" t="s">
        <v>146</v>
      </c>
      <c r="DU5" s="52" t="s">
        <v>157</v>
      </c>
      <c r="DV5" s="52" t="s">
        <v>148</v>
      </c>
      <c r="DW5" s="52" t="s">
        <v>149</v>
      </c>
      <c r="DX5" s="52" t="s">
        <v>150</v>
      </c>
      <c r="DY5" s="52" t="s">
        <v>151</v>
      </c>
      <c r="DZ5" s="52" t="s">
        <v>152</v>
      </c>
      <c r="EA5" s="52" t="s">
        <v>153</v>
      </c>
      <c r="EB5" s="52" t="s">
        <v>154</v>
      </c>
      <c r="EC5" s="52" t="s">
        <v>155</v>
      </c>
      <c r="ED5" s="52" t="s">
        <v>145</v>
      </c>
      <c r="EE5" s="52" t="s">
        <v>146</v>
      </c>
      <c r="EF5" s="52" t="s">
        <v>147</v>
      </c>
      <c r="EG5" s="52" t="s">
        <v>148</v>
      </c>
      <c r="EH5" s="52" t="s">
        <v>160</v>
      </c>
      <c r="EI5" s="52" t="s">
        <v>150</v>
      </c>
      <c r="EJ5" s="52" t="s">
        <v>151</v>
      </c>
      <c r="EK5" s="52" t="s">
        <v>152</v>
      </c>
      <c r="EL5" s="52" t="s">
        <v>153</v>
      </c>
      <c r="EM5" s="52" t="s">
        <v>154</v>
      </c>
      <c r="EN5" s="52" t="s">
        <v>161</v>
      </c>
      <c r="EO5" s="52" t="s">
        <v>145</v>
      </c>
      <c r="EP5" s="52" t="s">
        <v>146</v>
      </c>
      <c r="EQ5" s="52" t="s">
        <v>157</v>
      </c>
      <c r="ER5" s="52" t="s">
        <v>158</v>
      </c>
      <c r="ES5" s="52" t="s">
        <v>149</v>
      </c>
      <c r="ET5" s="52" t="s">
        <v>150</v>
      </c>
      <c r="EU5" s="52" t="s">
        <v>151</v>
      </c>
      <c r="EV5" s="52" t="s">
        <v>152</v>
      </c>
      <c r="EW5" s="52" t="s">
        <v>153</v>
      </c>
      <c r="EX5" s="52" t="s">
        <v>154</v>
      </c>
      <c r="EY5" s="52" t="s">
        <v>155</v>
      </c>
    </row>
    <row r="6" spans="1:155" s="57" customFormat="1" ht="13.5">
      <c r="A6" s="38" t="s">
        <v>162</v>
      </c>
      <c r="B6" s="53">
        <f>B8</f>
        <v>2021</v>
      </c>
      <c r="C6" s="53">
        <f t="shared" si="2" ref="C6:M6">C8</f>
        <v>117500</v>
      </c>
      <c r="D6" s="53">
        <f t="shared" si="2"/>
        <v>46</v>
      </c>
      <c r="E6" s="53">
        <f t="shared" si="2"/>
        <v>6</v>
      </c>
      <c r="F6" s="53">
        <f t="shared" si="2"/>
        <v>0</v>
      </c>
      <c r="G6" s="53">
        <f t="shared" si="2"/>
        <v>1</v>
      </c>
      <c r="H6" s="167" t="str">
        <f>IF(H8&lt;&gt;I8,H8,"")&amp;IF(I8&lt;&gt;J8,I8,"")&amp;"　"&amp;J8</f>
        <v>埼玉県地方独立行政法人埼玉県立病院機構　循環器・呼吸器病センター</v>
      </c>
      <c r="I6" s="168"/>
      <c r="J6" s="169"/>
      <c r="K6" s="53" t="str">
        <f t="shared" si="2"/>
        <v>地方独立行政法人</v>
      </c>
      <c r="L6" s="53" t="str">
        <f t="shared" si="2"/>
        <v>病院事業</v>
      </c>
      <c r="M6" s="53" t="str">
        <f t="shared" si="2"/>
        <v>一般病院</v>
      </c>
      <c r="N6" s="53" t="str">
        <f>N8</f>
        <v>300床以上～400床未満</v>
      </c>
      <c r="O6" s="53" t="str">
        <f>O8</f>
        <v>非設置</v>
      </c>
      <c r="P6" s="53" t="str">
        <f>P8</f>
        <v>直営</v>
      </c>
      <c r="Q6" s="54">
        <f t="shared" si="3" ref="Q6:AH6">Q8</f>
        <v>19</v>
      </c>
      <c r="R6" s="53" t="str">
        <f t="shared" si="3"/>
        <v>対象</v>
      </c>
      <c r="S6" s="53" t="str">
        <f t="shared" si="3"/>
        <v>透 I 訓 ガ</v>
      </c>
      <c r="T6" s="53" t="str">
        <f t="shared" si="3"/>
        <v>臨 感 地</v>
      </c>
      <c r="U6" s="54" t="str">
        <f>U8</f>
        <v>-</v>
      </c>
      <c r="V6" s="54">
        <f>V8</f>
        <v>42523</v>
      </c>
      <c r="W6" s="53" t="str">
        <f>W8</f>
        <v>非該当</v>
      </c>
      <c r="X6" s="53" t="str">
        <f t="shared" si="4" ref="X6">X8</f>
        <v>非該当</v>
      </c>
      <c r="Y6" s="53" t="str">
        <f t="shared" si="3"/>
        <v>７：１</v>
      </c>
      <c r="Z6" s="54">
        <f t="shared" si="3"/>
        <v>292</v>
      </c>
      <c r="AA6" s="54" t="str">
        <f t="shared" si="3"/>
        <v>-</v>
      </c>
      <c r="AB6" s="54">
        <f t="shared" si="3"/>
        <v>30</v>
      </c>
      <c r="AC6" s="54" t="str">
        <f t="shared" si="3"/>
        <v>-</v>
      </c>
      <c r="AD6" s="54">
        <f t="shared" si="3"/>
        <v>21</v>
      </c>
      <c r="AE6" s="54">
        <f t="shared" si="3"/>
        <v>343</v>
      </c>
      <c r="AF6" s="54">
        <f t="shared" si="3"/>
        <v>275</v>
      </c>
      <c r="AG6" s="54" t="str">
        <f t="shared" si="3"/>
        <v>-</v>
      </c>
      <c r="AH6" s="54">
        <f t="shared" si="3"/>
        <v>275</v>
      </c>
      <c r="AI6" s="55" t="e">
        <f>IF(AI8="-",NA(),AI8)</f>
        <v>#N/A</v>
      </c>
      <c r="AJ6" s="55" t="e">
        <f t="shared" si="5" ref="AJ6:AR6">IF(AJ8="-",NA(),AJ8)</f>
        <v>#N/A</v>
      </c>
      <c r="AK6" s="55" t="e">
        <f t="shared" si="5"/>
        <v>#N/A</v>
      </c>
      <c r="AL6" s="55" t="e">
        <f t="shared" si="5"/>
        <v>#N/A</v>
      </c>
      <c r="AM6" s="55">
        <f t="shared" si="5"/>
        <v>114.50</v>
      </c>
      <c r="AN6" s="55" t="e">
        <f t="shared" si="5"/>
        <v>#N/A</v>
      </c>
      <c r="AO6" s="55" t="e">
        <f t="shared" si="5"/>
        <v>#N/A</v>
      </c>
      <c r="AP6" s="55" t="e">
        <f t="shared" si="5"/>
        <v>#N/A</v>
      </c>
      <c r="AQ6" s="55" t="e">
        <f t="shared" si="5"/>
        <v>#N/A</v>
      </c>
      <c r="AR6" s="55">
        <f t="shared" si="5"/>
        <v>107.20</v>
      </c>
      <c r="AS6" s="55" t="str">
        <f>IF(AS8="-","【-】","【"&amp;SUBSTITUTE(TEXT(AS8,"#,##0.0"),"-","△")&amp;"】")</f>
        <v>【106.2】</v>
      </c>
      <c r="AT6" s="55" t="e">
        <f>IF(AT8="-",NA(),AT8)</f>
        <v>#N/A</v>
      </c>
      <c r="AU6" s="55" t="e">
        <f t="shared" si="6" ref="AU6:BC6">IF(AU8="-",NA(),AU8)</f>
        <v>#N/A</v>
      </c>
      <c r="AV6" s="55" t="e">
        <f t="shared" si="6"/>
        <v>#N/A</v>
      </c>
      <c r="AW6" s="55" t="e">
        <f t="shared" si="6"/>
        <v>#N/A</v>
      </c>
      <c r="AX6" s="55">
        <f t="shared" si="6"/>
        <v>69.30</v>
      </c>
      <c r="AY6" s="55" t="e">
        <f t="shared" si="6"/>
        <v>#N/A</v>
      </c>
      <c r="AZ6" s="55" t="e">
        <f t="shared" si="6"/>
        <v>#N/A</v>
      </c>
      <c r="BA6" s="55" t="e">
        <f t="shared" si="6"/>
        <v>#N/A</v>
      </c>
      <c r="BB6" s="55" t="e">
        <f t="shared" si="6"/>
        <v>#N/A</v>
      </c>
      <c r="BC6" s="55">
        <f t="shared" si="6"/>
        <v>86.30</v>
      </c>
      <c r="BD6" s="55" t="str">
        <f>IF(BD8="-","【-】","【"&amp;SUBSTITUTE(TEXT(BD8,"#,##0.0"),"-","△")&amp;"】")</f>
        <v>【86.6】</v>
      </c>
      <c r="BE6" s="55" t="e">
        <f>IF(BE8="-",NA(),BE8)</f>
        <v>#N/A</v>
      </c>
      <c r="BF6" s="55" t="e">
        <f t="shared" si="7" ref="BF6:BN6">IF(BF8="-",NA(),BF8)</f>
        <v>#N/A</v>
      </c>
      <c r="BG6" s="55" t="e">
        <f t="shared" si="7"/>
        <v>#N/A</v>
      </c>
      <c r="BH6" s="55" t="e">
        <f t="shared" si="7"/>
        <v>#N/A</v>
      </c>
      <c r="BI6" s="55">
        <f t="shared" si="7"/>
        <v>0</v>
      </c>
      <c r="BJ6" s="55" t="e">
        <f t="shared" si="7"/>
        <v>#N/A</v>
      </c>
      <c r="BK6" s="55" t="e">
        <f t="shared" si="7"/>
        <v>#N/A</v>
      </c>
      <c r="BL6" s="55" t="e">
        <f t="shared" si="7"/>
        <v>#N/A</v>
      </c>
      <c r="BM6" s="55" t="e">
        <f t="shared" si="7"/>
        <v>#N/A</v>
      </c>
      <c r="BN6" s="55">
        <f t="shared" si="7"/>
        <v>84.60</v>
      </c>
      <c r="BO6" s="55" t="str">
        <f>IF(BO8="-","【-】","【"&amp;SUBSTITUTE(TEXT(BO8,"#,##0.0"),"-","△")&amp;"】")</f>
        <v>【70.7】</v>
      </c>
      <c r="BP6" s="55" t="e">
        <f>IF(BP8="-",NA(),BP8)</f>
        <v>#N/A</v>
      </c>
      <c r="BQ6" s="55" t="e">
        <f t="shared" si="8" ref="BQ6:BY6">IF(BQ8="-",NA(),BQ8)</f>
        <v>#N/A</v>
      </c>
      <c r="BR6" s="55" t="e">
        <f t="shared" si="8"/>
        <v>#N/A</v>
      </c>
      <c r="BS6" s="55" t="e">
        <f t="shared" si="8"/>
        <v>#N/A</v>
      </c>
      <c r="BT6" s="55">
        <f t="shared" si="8"/>
        <v>54.50</v>
      </c>
      <c r="BU6" s="55" t="e">
        <f t="shared" si="8"/>
        <v>#N/A</v>
      </c>
      <c r="BV6" s="55" t="e">
        <f t="shared" si="8"/>
        <v>#N/A</v>
      </c>
      <c r="BW6" s="55" t="e">
        <f t="shared" si="8"/>
        <v>#N/A</v>
      </c>
      <c r="BX6" s="55" t="e">
        <f t="shared" si="8"/>
        <v>#N/A</v>
      </c>
      <c r="BY6" s="55">
        <f t="shared" si="8"/>
        <v>66.80</v>
      </c>
      <c r="BZ6" s="55" t="str">
        <f>IF(BZ8="-","【-】","【"&amp;SUBSTITUTE(TEXT(BZ8,"#,##0.0"),"-","△")&amp;"】")</f>
        <v>【67.1】</v>
      </c>
      <c r="CA6" s="56" t="e">
        <f>IF(CA8="-",NA(),CA8)</f>
        <v>#N/A</v>
      </c>
      <c r="CB6" s="56" t="e">
        <f t="shared" si="9" ref="CB6:CJ6">IF(CB8="-",NA(),CB8)</f>
        <v>#N/A</v>
      </c>
      <c r="CC6" s="56" t="e">
        <f t="shared" si="9"/>
        <v>#N/A</v>
      </c>
      <c r="CD6" s="56" t="e">
        <f t="shared" si="9"/>
        <v>#N/A</v>
      </c>
      <c r="CE6" s="56">
        <f t="shared" si="9"/>
        <v>108790</v>
      </c>
      <c r="CF6" s="56" t="e">
        <f t="shared" si="9"/>
        <v>#N/A</v>
      </c>
      <c r="CG6" s="56" t="e">
        <f t="shared" si="9"/>
        <v>#N/A</v>
      </c>
      <c r="CH6" s="56" t="e">
        <f t="shared" si="9"/>
        <v>#N/A</v>
      </c>
      <c r="CI6" s="56" t="e">
        <f t="shared" si="9"/>
        <v>#N/A</v>
      </c>
      <c r="CJ6" s="56">
        <f t="shared" si="9"/>
        <v>59838</v>
      </c>
      <c r="CK6" s="55" t="str">
        <f>IF(CK8="-","【-】","【"&amp;SUBSTITUTE(TEXT(CK8,"#,##0"),"-","△")&amp;"】")</f>
        <v>【59,287】</v>
      </c>
      <c r="CL6" s="56" t="e">
        <f>IF(CL8="-",NA(),CL8)</f>
        <v>#N/A</v>
      </c>
      <c r="CM6" s="56" t="e">
        <f t="shared" si="10" ref="CM6:CU6">IF(CM8="-",NA(),CM8)</f>
        <v>#N/A</v>
      </c>
      <c r="CN6" s="56" t="e">
        <f t="shared" si="10"/>
        <v>#N/A</v>
      </c>
      <c r="CO6" s="56" t="e">
        <f t="shared" si="10"/>
        <v>#N/A</v>
      </c>
      <c r="CP6" s="56">
        <f t="shared" si="10"/>
        <v>25349</v>
      </c>
      <c r="CQ6" s="56" t="e">
        <f t="shared" si="10"/>
        <v>#N/A</v>
      </c>
      <c r="CR6" s="56" t="e">
        <f t="shared" si="10"/>
        <v>#N/A</v>
      </c>
      <c r="CS6" s="56" t="e">
        <f t="shared" si="10"/>
        <v>#N/A</v>
      </c>
      <c r="CT6" s="56" t="e">
        <f t="shared" si="10"/>
        <v>#N/A</v>
      </c>
      <c r="CU6" s="56">
        <f t="shared" si="10"/>
        <v>16421</v>
      </c>
      <c r="CV6" s="55" t="str">
        <f>IF(CV8="-","【-】","【"&amp;SUBSTITUTE(TEXT(CV8,"#,##0"),"-","△")&amp;"】")</f>
        <v>【17,202】</v>
      </c>
      <c r="CW6" s="55" t="e">
        <f>IF(CW8="-",NA(),CW8)</f>
        <v>#N/A</v>
      </c>
      <c r="CX6" s="55" t="e">
        <f t="shared" si="11" ref="CX6:DF6">IF(CX8="-",NA(),CX8)</f>
        <v>#N/A</v>
      </c>
      <c r="CY6" s="55" t="e">
        <f t="shared" si="11"/>
        <v>#N/A</v>
      </c>
      <c r="CZ6" s="55" t="e">
        <f t="shared" si="11"/>
        <v>#N/A</v>
      </c>
      <c r="DA6" s="55">
        <f t="shared" si="11"/>
        <v>39.10</v>
      </c>
      <c r="DB6" s="55" t="e">
        <f t="shared" si="11"/>
        <v>#N/A</v>
      </c>
      <c r="DC6" s="55" t="e">
        <f t="shared" si="11"/>
        <v>#N/A</v>
      </c>
      <c r="DD6" s="55" t="e">
        <f t="shared" si="11"/>
        <v>#N/A</v>
      </c>
      <c r="DE6" s="55" t="e">
        <f t="shared" si="11"/>
        <v>#N/A</v>
      </c>
      <c r="DF6" s="55">
        <f t="shared" si="11"/>
        <v>57.40</v>
      </c>
      <c r="DG6" s="55" t="str">
        <f>IF(DG8="-","【-】","【"&amp;SUBSTITUTE(TEXT(DG8,"#,##0.0"),"-","△")&amp;"】")</f>
        <v>【56.4】</v>
      </c>
      <c r="DH6" s="55" t="e">
        <f>IF(DH8="-",NA(),DH8)</f>
        <v>#N/A</v>
      </c>
      <c r="DI6" s="55" t="e">
        <f t="shared" si="12" ref="DI6:DQ6">IF(DI8="-",NA(),DI8)</f>
        <v>#N/A</v>
      </c>
      <c r="DJ6" s="55" t="e">
        <f t="shared" si="12"/>
        <v>#N/A</v>
      </c>
      <c r="DK6" s="55" t="e">
        <f t="shared" si="12"/>
        <v>#N/A</v>
      </c>
      <c r="DL6" s="55">
        <f t="shared" si="12"/>
        <v>22.80</v>
      </c>
      <c r="DM6" s="55" t="e">
        <f t="shared" si="12"/>
        <v>#N/A</v>
      </c>
      <c r="DN6" s="55" t="e">
        <f t="shared" si="12"/>
        <v>#N/A</v>
      </c>
      <c r="DO6" s="55" t="e">
        <f t="shared" si="12"/>
        <v>#N/A</v>
      </c>
      <c r="DP6" s="55" t="e">
        <f t="shared" si="12"/>
        <v>#N/A</v>
      </c>
      <c r="DQ6" s="55">
        <f t="shared" si="12"/>
        <v>23.90</v>
      </c>
      <c r="DR6" s="55" t="str">
        <f>IF(DR8="-","【-】","【"&amp;SUBSTITUTE(TEXT(DR8,"#,##0.0"),"-","△")&amp;"】")</f>
        <v>【24.8】</v>
      </c>
      <c r="DS6" s="55" t="e">
        <f>IF(DS8="-",NA(),DS8)</f>
        <v>#N/A</v>
      </c>
      <c r="DT6" s="55" t="e">
        <f t="shared" si="13" ref="DT6:EB6">IF(DT8="-",NA(),DT8)</f>
        <v>#N/A</v>
      </c>
      <c r="DU6" s="55" t="e">
        <f t="shared" si="13"/>
        <v>#N/A</v>
      </c>
      <c r="DV6" s="55" t="e">
        <f t="shared" si="13"/>
        <v>#N/A</v>
      </c>
      <c r="DW6" s="55">
        <f t="shared" si="13"/>
        <v>13.60</v>
      </c>
      <c r="DX6" s="55" t="e">
        <f t="shared" si="13"/>
        <v>#N/A</v>
      </c>
      <c r="DY6" s="55" t="e">
        <f t="shared" si="13"/>
        <v>#N/A</v>
      </c>
      <c r="DZ6" s="55" t="e">
        <f t="shared" si="13"/>
        <v>#N/A</v>
      </c>
      <c r="EA6" s="55" t="e">
        <f t="shared" si="13"/>
        <v>#N/A</v>
      </c>
      <c r="EB6" s="55">
        <f t="shared" si="13"/>
        <v>54.90</v>
      </c>
      <c r="EC6" s="55" t="str">
        <f>IF(EC8="-","【-】","【"&amp;SUBSTITUTE(TEXT(EC8,"#,##0.0"),"-","△")&amp;"】")</f>
        <v>【56.0】</v>
      </c>
      <c r="ED6" s="55" t="e">
        <f>IF(ED8="-",NA(),ED8)</f>
        <v>#N/A</v>
      </c>
      <c r="EE6" s="55" t="e">
        <f t="shared" si="14" ref="EE6:EM6">IF(EE8="-",NA(),EE8)</f>
        <v>#N/A</v>
      </c>
      <c r="EF6" s="55" t="e">
        <f t="shared" si="14"/>
        <v>#N/A</v>
      </c>
      <c r="EG6" s="55" t="e">
        <f t="shared" si="14"/>
        <v>#N/A</v>
      </c>
      <c r="EH6" s="55">
        <f t="shared" si="14"/>
        <v>7</v>
      </c>
      <c r="EI6" s="55" t="e">
        <f t="shared" si="14"/>
        <v>#N/A</v>
      </c>
      <c r="EJ6" s="55" t="e">
        <f t="shared" si="14"/>
        <v>#N/A</v>
      </c>
      <c r="EK6" s="55" t="e">
        <f t="shared" si="14"/>
        <v>#N/A</v>
      </c>
      <c r="EL6" s="55" t="e">
        <f t="shared" si="14"/>
        <v>#N/A</v>
      </c>
      <c r="EM6" s="55">
        <f t="shared" si="14"/>
        <v>68.80</v>
      </c>
      <c r="EN6" s="55" t="str">
        <f>IF(EN8="-","【-】","【"&amp;SUBSTITUTE(TEXT(EN8,"#,##0.0"),"-","△")&amp;"】")</f>
        <v>【70.7】</v>
      </c>
      <c r="EO6" s="56" t="e">
        <f>IF(EO8="-",NA(),EO8)</f>
        <v>#N/A</v>
      </c>
      <c r="EP6" s="56" t="e">
        <f t="shared" si="15" ref="EP6:EX6">IF(EP8="-",NA(),EP8)</f>
        <v>#N/A</v>
      </c>
      <c r="EQ6" s="56" t="e">
        <f t="shared" si="15"/>
        <v>#N/A</v>
      </c>
      <c r="ER6" s="56" t="e">
        <f t="shared" si="15"/>
        <v>#N/A</v>
      </c>
      <c r="ES6" s="56">
        <f t="shared" si="15"/>
        <v>91627073</v>
      </c>
      <c r="ET6" s="56" t="e">
        <f t="shared" si="15"/>
        <v>#N/A</v>
      </c>
      <c r="EU6" s="56" t="e">
        <f t="shared" si="15"/>
        <v>#N/A</v>
      </c>
      <c r="EV6" s="56" t="e">
        <f t="shared" si="15"/>
        <v>#N/A</v>
      </c>
      <c r="EW6" s="56" t="e">
        <f t="shared" si="15"/>
        <v>#N/A</v>
      </c>
      <c r="EX6" s="56">
        <f t="shared" si="15"/>
        <v>50294422</v>
      </c>
      <c r="EY6" s="56" t="str">
        <f>IF(EY8="-","【-】","【"&amp;SUBSTITUTE(TEXT(EY8,"#,##0"),"-","△")&amp;"】")</f>
        <v>【49,765,843】</v>
      </c>
    </row>
    <row r="7" spans="1:155" s="57" customFormat="1" ht="13.5">
      <c r="A7" s="38" t="s">
        <v>163</v>
      </c>
      <c r="B7" s="53">
        <f t="shared" si="16" ref="B7:AH7">B8</f>
        <v>2021</v>
      </c>
      <c r="C7" s="53">
        <f t="shared" si="16"/>
        <v>117500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300床以上～400床未満</v>
      </c>
      <c r="O7" s="53" t="str">
        <f>O8</f>
        <v>非設置</v>
      </c>
      <c r="P7" s="53" t="str">
        <f>P8</f>
        <v>直営</v>
      </c>
      <c r="Q7" s="54">
        <f t="shared" si="16"/>
        <v>19</v>
      </c>
      <c r="R7" s="53" t="str">
        <f t="shared" si="16"/>
        <v>対象</v>
      </c>
      <c r="S7" s="53" t="str">
        <f t="shared" si="16"/>
        <v>透 I 訓 ガ</v>
      </c>
      <c r="T7" s="53" t="str">
        <f t="shared" si="16"/>
        <v>臨 感 地</v>
      </c>
      <c r="U7" s="54" t="str">
        <f>U8</f>
        <v>-</v>
      </c>
      <c r="V7" s="54">
        <f>V8</f>
        <v>42523</v>
      </c>
      <c r="W7" s="53" t="str">
        <f>W8</f>
        <v>非該当</v>
      </c>
      <c r="X7" s="53" t="str">
        <f t="shared" si="16"/>
        <v>非該当</v>
      </c>
      <c r="Y7" s="53" t="str">
        <f t="shared" si="16"/>
        <v>７：１</v>
      </c>
      <c r="Z7" s="54">
        <f t="shared" si="16"/>
        <v>292</v>
      </c>
      <c r="AA7" s="54" t="str">
        <f t="shared" si="16"/>
        <v>-</v>
      </c>
      <c r="AB7" s="54">
        <f t="shared" si="16"/>
        <v>30</v>
      </c>
      <c r="AC7" s="54" t="str">
        <f t="shared" si="16"/>
        <v>-</v>
      </c>
      <c r="AD7" s="54">
        <f t="shared" si="16"/>
        <v>21</v>
      </c>
      <c r="AE7" s="54">
        <f t="shared" si="16"/>
        <v>343</v>
      </c>
      <c r="AF7" s="54">
        <f t="shared" si="16"/>
        <v>275</v>
      </c>
      <c r="AG7" s="54" t="str">
        <f t="shared" si="16"/>
        <v>-</v>
      </c>
      <c r="AH7" s="54">
        <f t="shared" si="16"/>
        <v>275</v>
      </c>
      <c r="AI7" s="55" t="str">
        <f>AI8</f>
        <v>-</v>
      </c>
      <c r="AJ7" s="55" t="str">
        <f t="shared" si="17" ref="AJ7:AR7">AJ8</f>
        <v>-</v>
      </c>
      <c r="AK7" s="55" t="str">
        <f t="shared" si="17"/>
        <v>-</v>
      </c>
      <c r="AL7" s="55" t="str">
        <f t="shared" si="17"/>
        <v>-</v>
      </c>
      <c r="AM7" s="55">
        <f t="shared" si="17"/>
        <v>114.50</v>
      </c>
      <c r="AN7" s="55" t="str">
        <f t="shared" si="17"/>
        <v>-</v>
      </c>
      <c r="AO7" s="55" t="str">
        <f t="shared" si="17"/>
        <v>-</v>
      </c>
      <c r="AP7" s="55" t="str">
        <f t="shared" si="17"/>
        <v>-</v>
      </c>
      <c r="AQ7" s="55" t="str">
        <f t="shared" si="17"/>
        <v>-</v>
      </c>
      <c r="AR7" s="55">
        <f t="shared" si="17"/>
        <v>107.20</v>
      </c>
      <c r="AS7" s="55"/>
      <c r="AT7" s="55" t="str">
        <f>AT8</f>
        <v>-</v>
      </c>
      <c r="AU7" s="55" t="str">
        <f t="shared" si="18" ref="AU7:BC7">AU8</f>
        <v>-</v>
      </c>
      <c r="AV7" s="55" t="str">
        <f t="shared" si="18"/>
        <v>-</v>
      </c>
      <c r="AW7" s="55" t="str">
        <f t="shared" si="18"/>
        <v>-</v>
      </c>
      <c r="AX7" s="55">
        <f t="shared" si="18"/>
        <v>69.30</v>
      </c>
      <c r="AY7" s="55" t="str">
        <f t="shared" si="18"/>
        <v>-</v>
      </c>
      <c r="AZ7" s="55" t="str">
        <f t="shared" si="18"/>
        <v>-</v>
      </c>
      <c r="BA7" s="55" t="str">
        <f t="shared" si="18"/>
        <v>-</v>
      </c>
      <c r="BB7" s="55" t="str">
        <f t="shared" si="18"/>
        <v>-</v>
      </c>
      <c r="BC7" s="55">
        <f t="shared" si="18"/>
        <v>86.30</v>
      </c>
      <c r="BD7" s="55"/>
      <c r="BE7" s="55" t="str">
        <f>BE8</f>
        <v>-</v>
      </c>
      <c r="BF7" s="55" t="str">
        <f t="shared" si="19" ref="BF7:BN7">BF8</f>
        <v>-</v>
      </c>
      <c r="BG7" s="55" t="str">
        <f t="shared" si="19"/>
        <v>-</v>
      </c>
      <c r="BH7" s="55" t="str">
        <f t="shared" si="19"/>
        <v>-</v>
      </c>
      <c r="BI7" s="55">
        <f t="shared" si="19"/>
        <v>0</v>
      </c>
      <c r="BJ7" s="55" t="str">
        <f t="shared" si="19"/>
        <v>-</v>
      </c>
      <c r="BK7" s="55" t="str">
        <f t="shared" si="19"/>
        <v>-</v>
      </c>
      <c r="BL7" s="55" t="str">
        <f t="shared" si="19"/>
        <v>-</v>
      </c>
      <c r="BM7" s="55" t="str">
        <f t="shared" si="19"/>
        <v>-</v>
      </c>
      <c r="BN7" s="55">
        <f t="shared" si="19"/>
        <v>84.60</v>
      </c>
      <c r="BO7" s="55"/>
      <c r="BP7" s="55" t="str">
        <f>BP8</f>
        <v>-</v>
      </c>
      <c r="BQ7" s="55" t="str">
        <f t="shared" si="20" ref="BQ7:BY7">BQ8</f>
        <v>-</v>
      </c>
      <c r="BR7" s="55" t="str">
        <f t="shared" si="20"/>
        <v>-</v>
      </c>
      <c r="BS7" s="55" t="str">
        <f t="shared" si="20"/>
        <v>-</v>
      </c>
      <c r="BT7" s="55">
        <f t="shared" si="20"/>
        <v>54.50</v>
      </c>
      <c r="BU7" s="55" t="str">
        <f t="shared" si="20"/>
        <v>-</v>
      </c>
      <c r="BV7" s="55" t="str">
        <f t="shared" si="20"/>
        <v>-</v>
      </c>
      <c r="BW7" s="55" t="str">
        <f t="shared" si="20"/>
        <v>-</v>
      </c>
      <c r="BX7" s="55" t="str">
        <f t="shared" si="20"/>
        <v>-</v>
      </c>
      <c r="BY7" s="55">
        <f t="shared" si="20"/>
        <v>66.80</v>
      </c>
      <c r="BZ7" s="55"/>
      <c r="CA7" s="56" t="str">
        <f>CA8</f>
        <v>-</v>
      </c>
      <c r="CB7" s="56" t="str">
        <f t="shared" si="21" ref="CB7:CJ7">CB8</f>
        <v>-</v>
      </c>
      <c r="CC7" s="56" t="str">
        <f t="shared" si="21"/>
        <v>-</v>
      </c>
      <c r="CD7" s="56" t="str">
        <f t="shared" si="21"/>
        <v>-</v>
      </c>
      <c r="CE7" s="56">
        <f t="shared" si="21"/>
        <v>108790</v>
      </c>
      <c r="CF7" s="56" t="str">
        <f t="shared" si="21"/>
        <v>-</v>
      </c>
      <c r="CG7" s="56" t="str">
        <f t="shared" si="21"/>
        <v>-</v>
      </c>
      <c r="CH7" s="56" t="str">
        <f t="shared" si="21"/>
        <v>-</v>
      </c>
      <c r="CI7" s="56" t="str">
        <f t="shared" si="21"/>
        <v>-</v>
      </c>
      <c r="CJ7" s="56">
        <f t="shared" si="21"/>
        <v>59838</v>
      </c>
      <c r="CK7" s="55"/>
      <c r="CL7" s="56" t="str">
        <f>CL8</f>
        <v>-</v>
      </c>
      <c r="CM7" s="56" t="str">
        <f t="shared" si="22" ref="CM7:CU7">CM8</f>
        <v>-</v>
      </c>
      <c r="CN7" s="56" t="str">
        <f t="shared" si="22"/>
        <v>-</v>
      </c>
      <c r="CO7" s="56" t="str">
        <f t="shared" si="22"/>
        <v>-</v>
      </c>
      <c r="CP7" s="56">
        <f t="shared" si="22"/>
        <v>25349</v>
      </c>
      <c r="CQ7" s="56" t="str">
        <f t="shared" si="22"/>
        <v>-</v>
      </c>
      <c r="CR7" s="56" t="str">
        <f t="shared" si="22"/>
        <v>-</v>
      </c>
      <c r="CS7" s="56" t="str">
        <f t="shared" si="22"/>
        <v>-</v>
      </c>
      <c r="CT7" s="56" t="str">
        <f t="shared" si="22"/>
        <v>-</v>
      </c>
      <c r="CU7" s="56">
        <f t="shared" si="22"/>
        <v>16421</v>
      </c>
      <c r="CV7" s="55"/>
      <c r="CW7" s="55" t="str">
        <f>CW8</f>
        <v>-</v>
      </c>
      <c r="CX7" s="55" t="str">
        <f t="shared" si="23" ref="CX7:DF7">CX8</f>
        <v>-</v>
      </c>
      <c r="CY7" s="55" t="str">
        <f t="shared" si="23"/>
        <v>-</v>
      </c>
      <c r="CZ7" s="55" t="str">
        <f t="shared" si="23"/>
        <v>-</v>
      </c>
      <c r="DA7" s="55">
        <f t="shared" si="23"/>
        <v>39.10</v>
      </c>
      <c r="DB7" s="55" t="str">
        <f t="shared" si="23"/>
        <v>-</v>
      </c>
      <c r="DC7" s="55" t="str">
        <f t="shared" si="23"/>
        <v>-</v>
      </c>
      <c r="DD7" s="55" t="str">
        <f t="shared" si="23"/>
        <v>-</v>
      </c>
      <c r="DE7" s="55" t="str">
        <f t="shared" si="23"/>
        <v>-</v>
      </c>
      <c r="DF7" s="55">
        <f t="shared" si="23"/>
        <v>57.40</v>
      </c>
      <c r="DG7" s="55"/>
      <c r="DH7" s="55" t="str">
        <f>DH8</f>
        <v>-</v>
      </c>
      <c r="DI7" s="55" t="str">
        <f t="shared" si="24" ref="DI7:DQ7">DI8</f>
        <v>-</v>
      </c>
      <c r="DJ7" s="55" t="str">
        <f t="shared" si="24"/>
        <v>-</v>
      </c>
      <c r="DK7" s="55" t="str">
        <f t="shared" si="24"/>
        <v>-</v>
      </c>
      <c r="DL7" s="55">
        <f t="shared" si="24"/>
        <v>22.80</v>
      </c>
      <c r="DM7" s="55" t="str">
        <f t="shared" si="24"/>
        <v>-</v>
      </c>
      <c r="DN7" s="55" t="str">
        <f t="shared" si="24"/>
        <v>-</v>
      </c>
      <c r="DO7" s="55" t="str">
        <f t="shared" si="24"/>
        <v>-</v>
      </c>
      <c r="DP7" s="55" t="str">
        <f t="shared" si="24"/>
        <v>-</v>
      </c>
      <c r="DQ7" s="55">
        <f t="shared" si="24"/>
        <v>23.90</v>
      </c>
      <c r="DR7" s="55"/>
      <c r="DS7" s="55" t="str">
        <f>DS8</f>
        <v>-</v>
      </c>
      <c r="DT7" s="55" t="str">
        <f t="shared" si="25" ref="DT7:EB7">DT8</f>
        <v>-</v>
      </c>
      <c r="DU7" s="55" t="str">
        <f t="shared" si="25"/>
        <v>-</v>
      </c>
      <c r="DV7" s="55" t="str">
        <f t="shared" si="25"/>
        <v>-</v>
      </c>
      <c r="DW7" s="55">
        <f t="shared" si="25"/>
        <v>13.60</v>
      </c>
      <c r="DX7" s="55" t="str">
        <f t="shared" si="25"/>
        <v>-</v>
      </c>
      <c r="DY7" s="55" t="str">
        <f t="shared" si="25"/>
        <v>-</v>
      </c>
      <c r="DZ7" s="55" t="str">
        <f t="shared" si="25"/>
        <v>-</v>
      </c>
      <c r="EA7" s="55" t="str">
        <f t="shared" si="25"/>
        <v>-</v>
      </c>
      <c r="EB7" s="55">
        <f t="shared" si="25"/>
        <v>54.90</v>
      </c>
      <c r="EC7" s="55"/>
      <c r="ED7" s="55" t="str">
        <f>ED8</f>
        <v>-</v>
      </c>
      <c r="EE7" s="55" t="str">
        <f t="shared" si="26" ref="EE7:EM7">EE8</f>
        <v>-</v>
      </c>
      <c r="EF7" s="55" t="str">
        <f t="shared" si="26"/>
        <v>-</v>
      </c>
      <c r="EG7" s="55" t="str">
        <f t="shared" si="26"/>
        <v>-</v>
      </c>
      <c r="EH7" s="55">
        <f t="shared" si="26"/>
        <v>7</v>
      </c>
      <c r="EI7" s="55" t="str">
        <f t="shared" si="26"/>
        <v>-</v>
      </c>
      <c r="EJ7" s="55" t="str">
        <f t="shared" si="26"/>
        <v>-</v>
      </c>
      <c r="EK7" s="55" t="str">
        <f t="shared" si="26"/>
        <v>-</v>
      </c>
      <c r="EL7" s="55" t="str">
        <f t="shared" si="26"/>
        <v>-</v>
      </c>
      <c r="EM7" s="55">
        <f t="shared" si="26"/>
        <v>68.80</v>
      </c>
      <c r="EN7" s="55"/>
      <c r="EO7" s="56" t="str">
        <f>EO8</f>
        <v>-</v>
      </c>
      <c r="EP7" s="56" t="str">
        <f t="shared" si="27" ref="EP7:EX7">EP8</f>
        <v>-</v>
      </c>
      <c r="EQ7" s="56" t="str">
        <f t="shared" si="27"/>
        <v>-</v>
      </c>
      <c r="ER7" s="56" t="str">
        <f t="shared" si="27"/>
        <v>-</v>
      </c>
      <c r="ES7" s="56">
        <f t="shared" si="27"/>
        <v>91627073</v>
      </c>
      <c r="ET7" s="56" t="str">
        <f t="shared" si="27"/>
        <v>-</v>
      </c>
      <c r="EU7" s="56" t="str">
        <f t="shared" si="27"/>
        <v>-</v>
      </c>
      <c r="EV7" s="56" t="str">
        <f t="shared" si="27"/>
        <v>-</v>
      </c>
      <c r="EW7" s="56" t="str">
        <f t="shared" si="27"/>
        <v>-</v>
      </c>
      <c r="EX7" s="56">
        <f t="shared" si="27"/>
        <v>50294422</v>
      </c>
      <c r="EY7" s="56"/>
    </row>
    <row r="8" spans="1:155" s="57" customFormat="1" ht="13.5">
      <c r="A8" s="38"/>
      <c r="B8" s="58">
        <v>2021</v>
      </c>
      <c r="C8" s="58">
        <v>117500</v>
      </c>
      <c r="D8" s="58">
        <v>46</v>
      </c>
      <c r="E8" s="58">
        <v>6</v>
      </c>
      <c r="F8" s="58">
        <v>0</v>
      </c>
      <c r="G8" s="58">
        <v>1</v>
      </c>
      <c r="H8" s="58" t="s">
        <v>164</v>
      </c>
      <c r="I8" s="58" t="s">
        <v>165</v>
      </c>
      <c r="J8" s="58" t="s">
        <v>166</v>
      </c>
      <c r="K8" s="58" t="s">
        <v>167</v>
      </c>
      <c r="L8" s="58" t="s">
        <v>168</v>
      </c>
      <c r="M8" s="58" t="s">
        <v>169</v>
      </c>
      <c r="N8" s="58" t="s">
        <v>170</v>
      </c>
      <c r="O8" s="58" t="s">
        <v>171</v>
      </c>
      <c r="P8" s="58" t="s">
        <v>172</v>
      </c>
      <c r="Q8" s="59">
        <v>19</v>
      </c>
      <c r="R8" s="58" t="s">
        <v>173</v>
      </c>
      <c r="S8" s="58" t="s">
        <v>174</v>
      </c>
      <c r="T8" s="58" t="s">
        <v>175</v>
      </c>
      <c r="U8" s="59" t="s">
        <v>39</v>
      </c>
      <c r="V8" s="59">
        <v>42523</v>
      </c>
      <c r="W8" s="58" t="s">
        <v>176</v>
      </c>
      <c r="X8" s="58" t="s">
        <v>176</v>
      </c>
      <c r="Y8" s="60" t="s">
        <v>177</v>
      </c>
      <c r="Z8" s="59">
        <v>292</v>
      </c>
      <c r="AA8" s="59" t="s">
        <v>39</v>
      </c>
      <c r="AB8" s="59">
        <v>30</v>
      </c>
      <c r="AC8" s="59" t="s">
        <v>39</v>
      </c>
      <c r="AD8" s="59">
        <v>21</v>
      </c>
      <c r="AE8" s="59">
        <v>343</v>
      </c>
      <c r="AF8" s="59">
        <v>275</v>
      </c>
      <c r="AG8" s="59" t="s">
        <v>39</v>
      </c>
      <c r="AH8" s="59">
        <v>275</v>
      </c>
      <c r="AI8" s="61" t="s">
        <v>39</v>
      </c>
      <c r="AJ8" s="61" t="s">
        <v>39</v>
      </c>
      <c r="AK8" s="61" t="s">
        <v>39</v>
      </c>
      <c r="AL8" s="61" t="s">
        <v>39</v>
      </c>
      <c r="AM8" s="61">
        <v>114.50</v>
      </c>
      <c r="AN8" s="61" t="s">
        <v>39</v>
      </c>
      <c r="AO8" s="61" t="s">
        <v>39</v>
      </c>
      <c r="AP8" s="61" t="s">
        <v>39</v>
      </c>
      <c r="AQ8" s="61" t="s">
        <v>39</v>
      </c>
      <c r="AR8" s="61">
        <v>107.20</v>
      </c>
      <c r="AS8" s="61">
        <v>106.20</v>
      </c>
      <c r="AT8" s="61" t="s">
        <v>39</v>
      </c>
      <c r="AU8" s="61" t="s">
        <v>39</v>
      </c>
      <c r="AV8" s="61" t="s">
        <v>39</v>
      </c>
      <c r="AW8" s="61" t="s">
        <v>39</v>
      </c>
      <c r="AX8" s="61">
        <v>69.30</v>
      </c>
      <c r="AY8" s="61" t="s">
        <v>39</v>
      </c>
      <c r="AZ8" s="61" t="s">
        <v>39</v>
      </c>
      <c r="BA8" s="61" t="s">
        <v>39</v>
      </c>
      <c r="BB8" s="61" t="s">
        <v>39</v>
      </c>
      <c r="BC8" s="61">
        <v>86.30</v>
      </c>
      <c r="BD8" s="61">
        <v>86.60</v>
      </c>
      <c r="BE8" s="62" t="s">
        <v>39</v>
      </c>
      <c r="BF8" s="62" t="s">
        <v>39</v>
      </c>
      <c r="BG8" s="62" t="s">
        <v>39</v>
      </c>
      <c r="BH8" s="62" t="s">
        <v>39</v>
      </c>
      <c r="BI8" s="62">
        <v>0</v>
      </c>
      <c r="BJ8" s="62" t="s">
        <v>39</v>
      </c>
      <c r="BK8" s="62" t="s">
        <v>39</v>
      </c>
      <c r="BL8" s="62" t="s">
        <v>39</v>
      </c>
      <c r="BM8" s="62" t="s">
        <v>39</v>
      </c>
      <c r="BN8" s="62">
        <v>84.60</v>
      </c>
      <c r="BO8" s="62">
        <v>70.70</v>
      </c>
      <c r="BP8" s="61" t="s">
        <v>39</v>
      </c>
      <c r="BQ8" s="61" t="s">
        <v>39</v>
      </c>
      <c r="BR8" s="61" t="s">
        <v>39</v>
      </c>
      <c r="BS8" s="61" t="s">
        <v>39</v>
      </c>
      <c r="BT8" s="61">
        <v>54.50</v>
      </c>
      <c r="BU8" s="61" t="s">
        <v>39</v>
      </c>
      <c r="BV8" s="61" t="s">
        <v>39</v>
      </c>
      <c r="BW8" s="61" t="s">
        <v>39</v>
      </c>
      <c r="BX8" s="61" t="s">
        <v>39</v>
      </c>
      <c r="BY8" s="61">
        <v>66.80</v>
      </c>
      <c r="BZ8" s="61">
        <v>67.099999999999994</v>
      </c>
      <c r="CA8" s="62" t="s">
        <v>39</v>
      </c>
      <c r="CB8" s="62" t="s">
        <v>39</v>
      </c>
      <c r="CC8" s="62" t="s">
        <v>39</v>
      </c>
      <c r="CD8" s="62" t="s">
        <v>39</v>
      </c>
      <c r="CE8" s="62">
        <v>108790</v>
      </c>
      <c r="CF8" s="62" t="s">
        <v>39</v>
      </c>
      <c r="CG8" s="62" t="s">
        <v>39</v>
      </c>
      <c r="CH8" s="62" t="s">
        <v>39</v>
      </c>
      <c r="CI8" s="62" t="s">
        <v>39</v>
      </c>
      <c r="CJ8" s="62">
        <v>59838</v>
      </c>
      <c r="CK8" s="61">
        <v>59287</v>
      </c>
      <c r="CL8" s="62" t="s">
        <v>39</v>
      </c>
      <c r="CM8" s="62" t="s">
        <v>39</v>
      </c>
      <c r="CN8" s="62" t="s">
        <v>39</v>
      </c>
      <c r="CO8" s="62" t="s">
        <v>39</v>
      </c>
      <c r="CP8" s="62">
        <v>25349</v>
      </c>
      <c r="CQ8" s="62" t="s">
        <v>39</v>
      </c>
      <c r="CR8" s="62" t="s">
        <v>39</v>
      </c>
      <c r="CS8" s="62" t="s">
        <v>39</v>
      </c>
      <c r="CT8" s="62" t="s">
        <v>39</v>
      </c>
      <c r="CU8" s="62">
        <v>16421</v>
      </c>
      <c r="CV8" s="61">
        <v>17202</v>
      </c>
      <c r="CW8" s="62" t="s">
        <v>39</v>
      </c>
      <c r="CX8" s="62" t="s">
        <v>39</v>
      </c>
      <c r="CY8" s="62" t="s">
        <v>39</v>
      </c>
      <c r="CZ8" s="62" t="s">
        <v>39</v>
      </c>
      <c r="DA8" s="62">
        <v>39.10</v>
      </c>
      <c r="DB8" s="62" t="s">
        <v>39</v>
      </c>
      <c r="DC8" s="62" t="s">
        <v>39</v>
      </c>
      <c r="DD8" s="62" t="s">
        <v>39</v>
      </c>
      <c r="DE8" s="62" t="s">
        <v>39</v>
      </c>
      <c r="DF8" s="62">
        <v>57.40</v>
      </c>
      <c r="DG8" s="62">
        <v>56.40</v>
      </c>
      <c r="DH8" s="62" t="s">
        <v>39</v>
      </c>
      <c r="DI8" s="62" t="s">
        <v>39</v>
      </c>
      <c r="DJ8" s="62" t="s">
        <v>39</v>
      </c>
      <c r="DK8" s="62" t="s">
        <v>39</v>
      </c>
      <c r="DL8" s="62">
        <v>22.80</v>
      </c>
      <c r="DM8" s="62" t="s">
        <v>39</v>
      </c>
      <c r="DN8" s="62" t="s">
        <v>39</v>
      </c>
      <c r="DO8" s="62" t="s">
        <v>39</v>
      </c>
      <c r="DP8" s="62" t="s">
        <v>39</v>
      </c>
      <c r="DQ8" s="62">
        <v>23.90</v>
      </c>
      <c r="DR8" s="62">
        <v>24.80</v>
      </c>
      <c r="DS8" s="61" t="s">
        <v>39</v>
      </c>
      <c r="DT8" s="61" t="s">
        <v>39</v>
      </c>
      <c r="DU8" s="61" t="s">
        <v>39</v>
      </c>
      <c r="DV8" s="61" t="s">
        <v>39</v>
      </c>
      <c r="DW8" s="61">
        <v>13.60</v>
      </c>
      <c r="DX8" s="61" t="s">
        <v>39</v>
      </c>
      <c r="DY8" s="61" t="s">
        <v>39</v>
      </c>
      <c r="DZ8" s="61" t="s">
        <v>39</v>
      </c>
      <c r="EA8" s="61" t="s">
        <v>39</v>
      </c>
      <c r="EB8" s="61">
        <v>54.90</v>
      </c>
      <c r="EC8" s="61">
        <v>56</v>
      </c>
      <c r="ED8" s="61" t="s">
        <v>39</v>
      </c>
      <c r="EE8" s="61" t="s">
        <v>39</v>
      </c>
      <c r="EF8" s="61" t="s">
        <v>39</v>
      </c>
      <c r="EG8" s="61" t="s">
        <v>39</v>
      </c>
      <c r="EH8" s="61">
        <v>7</v>
      </c>
      <c r="EI8" s="61" t="s">
        <v>39</v>
      </c>
      <c r="EJ8" s="61" t="s">
        <v>39</v>
      </c>
      <c r="EK8" s="61" t="s">
        <v>39</v>
      </c>
      <c r="EL8" s="61" t="s">
        <v>39</v>
      </c>
      <c r="EM8" s="61">
        <v>68.80</v>
      </c>
      <c r="EN8" s="61">
        <v>70.70</v>
      </c>
      <c r="EO8" s="62" t="s">
        <v>39</v>
      </c>
      <c r="EP8" s="62" t="s">
        <v>39</v>
      </c>
      <c r="EQ8" s="62" t="s">
        <v>39</v>
      </c>
      <c r="ER8" s="62" t="s">
        <v>39</v>
      </c>
      <c r="ES8" s="62">
        <v>91627073</v>
      </c>
      <c r="ET8" s="62" t="s">
        <v>39</v>
      </c>
      <c r="EU8" s="62" t="s">
        <v>39</v>
      </c>
      <c r="EV8" s="62" t="s">
        <v>39</v>
      </c>
      <c r="EW8" s="62" t="s">
        <v>39</v>
      </c>
      <c r="EX8" s="62">
        <v>50294422</v>
      </c>
      <c r="EY8" s="62">
        <v>49765843</v>
      </c>
    </row>
    <row r="9" spans="14:155" ht="13.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ht="13.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ht="13.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4:155" ht="13.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4:155" ht="13.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4:155" ht="13.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4:155" ht="13.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4:155" ht="13.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ht="13.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ht="13.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ht="13.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ht="13.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Printed>2023-01-20T16:37:06Z</cp:lastPrinted>
  <dcterms:created xsi:type="dcterms:W3CDTF">2022-12-01T02:19:43Z</dcterms:created>
  <dcterms:modified xsi:type="dcterms:W3CDTF">2023-01-26T02:59:08Z</dcterms:modified>
  <cp:category/>
  <cp:contentType/>
  <cp:contentStatus/>
</cp:coreProperties>
</file>