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ml.chartshape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xr="http://schemas.microsoft.com/office/spreadsheetml/2014/revision" xmlns:mc="http://schemas.openxmlformats.org/markup-compatibility/2006" xmlns:xr10="http://schemas.microsoft.com/office/spreadsheetml/2016/revision10" xmlns:xr2="http://schemas.microsoft.com/office/spreadsheetml/2015/revision2" xmlns:xr6="http://schemas.microsoft.com/office/spreadsheetml/2016/revision6" xmlns:x15="http://schemas.microsoft.com/office/spreadsheetml/2010/11/main"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036540\Box\【02_課所共有】07_01_保健医療政策課\R04年度\07県立病院担当\41_県立病院担当全般\41_01_県立病院担当全般\41_01_060_県立病院担当全般　照会・回答（１月～３月）\【機構に依頼中（0123〆）】0126〆_公営企業に係る経営比較分析表（令和３年度決算）の分析等について（依頼）\回答\修正版\"/>
    </mc:Choice>
  </mc:AlternateContent>
  <workbookProtection workbookAlgorithmName="SHA-512" workbookHashValue="g6OdlA9XmhoGARddp/YFA5b/LZyhiif3F0+sBM81ZTtEwKljJl+d3UdcKDSnJgzFXqwzg2ksfrY0QtKWbKwWaA==" workbookSaltValue="KeDSvH0IpFj6dHyrBUPnKA==" workbookSpinCount="100000" lockStructure="1"/>
  <bookViews>
    <workbookView xWindow="-120" yWindow="-120" windowWidth="20730" windowHeight="11040" activeTab="0"/>
  </bookViews>
  <sheets>
    <sheet name="法適用_病院事業" sheetId="4" r:id="rId2"/>
    <sheet name="データ" sheetId="5" state="hidden"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<sst xmlns="http://schemas.openxmlformats.org/spreadsheetml/2006/main" count="416" uniqueCount="189">
  <si>
    <t>経営比較分析表（令和3年度決算）</t>
    <rPh sb="8" eb="10">
      <t>レイワ</t>
    </rPh>
    <rPh sb="11" eb="13">
      <t>ネンド</t>
    </rPh>
    <rPh sb="12" eb="13">
      <t>ド</t>
    </rPh>
    <rPh sb="13" eb="15">
      <t>ケッサン</t>
    </rPh>
    <phoneticPr fontId="4"/>
  </si>
  <si>
    <t>法適用区分</t>
    <rPh sb="0" eb="1">
      <t>ホウ</t>
    </rPh>
    <rPh sb="1" eb="3">
      <t>テキヨウ</t>
    </rPh>
    <rPh sb="3" eb="5">
      <t>クブン</t>
    </rPh>
    <phoneticPr fontId="4"/>
  </si>
  <si>
    <t>業種名・事業名</t>
    <rPh sb="0" eb="2">
      <t>ギョウシュ</t>
    </rPh>
    <rPh sb="2" eb="3">
      <t>メイ</t>
    </rPh>
    <rPh sb="4" eb="6">
      <t>ジギョウ</t>
    </rPh>
    <rPh sb="6" eb="7">
      <t>メイ</t>
    </rPh>
    <phoneticPr fontId="4"/>
  </si>
  <si>
    <t>病院区分</t>
    <rPh sb="0" eb="2">
      <t>ビョウイン</t>
    </rPh>
    <rPh sb="2" eb="4">
      <t>クブン</t>
    </rPh>
    <phoneticPr fontId="4"/>
  </si>
  <si>
    <t>類似区分</t>
    <rPh sb="0" eb="2">
      <t>ルイジ</t>
    </rPh>
    <rPh sb="2" eb="4">
      <t>クブン</t>
    </rPh>
    <phoneticPr fontId="4"/>
  </si>
  <si>
    <t>管理者の情報</t>
    <rPh sb="0" eb="3">
      <t>カンリシャ</t>
    </rPh>
    <rPh sb="4" eb="6">
      <t>ジョウホウ</t>
    </rPh>
    <phoneticPr fontId="4"/>
  </si>
  <si>
    <t>許可病床（一般）</t>
    <rPh sb="0" eb="2">
      <t>キョカ</t>
    </rPh>
    <rPh sb="2" eb="4">
      <t>ビョウショウ</t>
    </rPh>
    <rPh sb="5" eb="7">
      <t>イッパン</t>
    </rPh>
    <phoneticPr fontId="4"/>
  </si>
  <si>
    <t>許可病床（療養）</t>
    <rPh sb="0" eb="2">
      <t>キョカ</t>
    </rPh>
    <rPh sb="2" eb="4">
      <t>ビョウショウ</t>
    </rPh>
    <rPh sb="5" eb="7">
      <t>リョウヨウ</t>
    </rPh>
    <phoneticPr fontId="4"/>
  </si>
  <si>
    <t>許可病床（結核）</t>
    <rPh sb="0" eb="2">
      <t>キョカ</t>
    </rPh>
    <rPh sb="2" eb="4">
      <t>ビョウショウ</t>
    </rPh>
    <rPh sb="5" eb="7">
      <t>ケッカク</t>
    </rPh>
    <phoneticPr fontId="4"/>
  </si>
  <si>
    <t>グラフ凡例</t>
    <rPh sb="3" eb="5">
      <t>ハンレイ</t>
    </rPh>
    <phoneticPr fontId="4"/>
  </si>
  <si>
    <t>■</t>
  </si>
  <si>
    <t>当該病院値（当該値）</t>
    <rPh sb="2" eb="4">
      <t>ビョウイン</t>
    </rPh>
    <phoneticPr fontId="4"/>
  </si>
  <si>
    <t>経営形態</t>
    <rPh sb="0" eb="2">
      <t>ケイエイ</t>
    </rPh>
    <rPh sb="2" eb="4">
      <t>ケイタイ</t>
    </rPh>
    <phoneticPr fontId="4"/>
  </si>
  <si>
    <t>診療科数</t>
    <rPh sb="0" eb="3">
      <t>シンリョウカ</t>
    </rPh>
    <rPh sb="3" eb="4">
      <t>スウ</t>
    </rPh>
    <phoneticPr fontId="4"/>
  </si>
  <si>
    <t>DPC対象病院</t>
    <rPh sb="3" eb="5">
      <t>タイショウ</t>
    </rPh>
    <rPh sb="5" eb="7">
      <t>ビョウイン</t>
    </rPh>
    <phoneticPr fontId="4"/>
  </si>
  <si>
    <t>特殊診療機能　※１</t>
    <rPh sb="0" eb="2">
      <t>トクシュ</t>
    </rPh>
    <rPh sb="2" eb="4">
      <t>シンリョウ</t>
    </rPh>
    <rPh sb="4" eb="6">
      <t>キノウ</t>
    </rPh>
    <phoneticPr fontId="4"/>
  </si>
  <si>
    <t>指定病院の状況　※２</t>
    <rPh sb="0" eb="2">
      <t>シテイ</t>
    </rPh>
    <rPh sb="2" eb="4">
      <t>ビョウイン</t>
    </rPh>
    <rPh sb="5" eb="7">
      <t>ジョウキョウ</t>
    </rPh>
    <phoneticPr fontId="4"/>
  </si>
  <si>
    <t>許可病床（精神）</t>
    <rPh sb="0" eb="2">
      <t>キョカ</t>
    </rPh>
    <rPh sb="2" eb="4">
      <t>ビョウショウ</t>
    </rPh>
    <rPh sb="5" eb="7">
      <t>セイシン</t>
    </rPh>
    <phoneticPr fontId="4"/>
  </si>
  <si>
    <t>許可病床（感染症）</t>
    <rPh sb="0" eb="2">
      <t>キョカ</t>
    </rPh>
    <rPh sb="2" eb="4">
      <t>ビョウショウ</t>
    </rPh>
    <rPh sb="5" eb="8">
      <t>カンセンショウ</t>
    </rPh>
    <phoneticPr fontId="4"/>
  </si>
  <si>
    <t>許可病床（合計）</t>
    <rPh sb="0" eb="2">
      <t>キョカ</t>
    </rPh>
    <rPh sb="2" eb="4">
      <t>ビョウショウ</t>
    </rPh>
    <rPh sb="5" eb="7">
      <t>ゴウケイ</t>
    </rPh>
    <phoneticPr fontId="4"/>
  </si>
  <si>
    <t>－</t>
  </si>
  <si>
    <t>類似病院平均値（平均値）</t>
    <rPh sb="2" eb="4">
      <t>ビョウイン</t>
    </rPh>
    <phoneticPr fontId="4"/>
  </si>
  <si>
    <t>【】</t>
  </si>
  <si>
    <t>令和3年度全国平均</t>
    <rPh sb="0" eb="2">
      <t>レイワ</t>
    </rPh>
    <rPh sb="3" eb="5">
      <t>ネンド</t>
    </rPh>
    <phoneticPr fontId="4"/>
  </si>
  <si>
    <t>人口（人）</t>
    <rPh sb="0" eb="2">
      <t>ジンコウ</t>
    </rPh>
    <rPh sb="3" eb="4">
      <t>ニン</t>
    </rPh>
    <phoneticPr fontId="4"/>
  </si>
  <si>
    <t>建物面積（㎡）</t>
    <rPh sb="0" eb="2">
      <t>タテモノ</t>
    </rPh>
    <rPh sb="2" eb="4">
      <t>メンセキ</t>
    </rPh>
    <phoneticPr fontId="4"/>
  </si>
  <si>
    <t>不採算地区病院</t>
    <rPh sb="0" eb="3">
      <t>フサイサン</t>
    </rPh>
    <rPh sb="3" eb="5">
      <t>チク</t>
    </rPh>
    <rPh sb="5" eb="7">
      <t>ビョウイン</t>
    </rPh>
    <phoneticPr fontId="4"/>
  </si>
  <si>
    <t>不採算地区中核病院</t>
    <rPh sb="0" eb="3">
      <t>フサイサン</t>
    </rPh>
    <rPh sb="3" eb="5">
      <t>チク</t>
    </rPh>
    <rPh sb="5" eb="7">
      <t>チュウカク</t>
    </rPh>
    <rPh sb="7" eb="9">
      <t>ビョウイン</t>
    </rPh>
    <phoneticPr fontId="4"/>
  </si>
  <si>
    <t>看護配置</t>
    <rPh sb="0" eb="2">
      <t>カンゴ</t>
    </rPh>
    <rPh sb="2" eb="4">
      <t>ハイチ</t>
    </rPh>
    <phoneticPr fontId="4"/>
  </si>
  <si>
    <t>最大使用病床（一般）</t>
    <rPh sb="0" eb="2">
      <t>サイダイ</t>
    </rPh>
    <rPh sb="2" eb="4">
      <t>シヨウ</t>
    </rPh>
    <rPh sb="4" eb="6">
      <t>ビョウショウ</t>
    </rPh>
    <rPh sb="7" eb="9">
      <t>イッパン</t>
    </rPh>
    <phoneticPr fontId="4"/>
  </si>
  <si>
    <t>最大使用病床（療養）</t>
    <rPh sb="0" eb="2">
      <t>サイダイ</t>
    </rPh>
    <rPh sb="2" eb="4">
      <t>シヨウ</t>
    </rPh>
    <rPh sb="4" eb="6">
      <t>ビョウショウ</t>
    </rPh>
    <rPh sb="7" eb="9">
      <t>リョウヨウ</t>
    </rPh>
    <phoneticPr fontId="4"/>
  </si>
  <si>
    <t>最大使用病床（一般＋療養）</t>
    <rPh sb="0" eb="2">
      <t>サイダイ</t>
    </rPh>
    <rPh sb="2" eb="4">
      <t>シヨウ</t>
    </rPh>
    <rPh sb="4" eb="6">
      <t>ビョウショウ</t>
    </rPh>
    <rPh sb="7" eb="9">
      <t>イッパン</t>
    </rPh>
    <rPh sb="10" eb="12">
      <t>リョウヨウ</t>
    </rPh>
    <phoneticPr fontId="4"/>
  </si>
  <si>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</si>
  <si>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</si>
  <si>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4"/>
  </si>
  <si>
    <t>1. 経営の健全性・効率性</t>
  </si>
  <si>
    <t>再編・ネットワーク化</t>
    <rPh sb="0" eb="2">
      <t>サイヘン</t>
    </rPh>
    <rPh sb="9" eb="10">
      <t>カ</t>
    </rPh>
    <phoneticPr fontId="4"/>
  </si>
  <si>
    <t>地方独立行政法人化</t>
    <rPh sb="0" eb="9">
      <t>チホウドクリツギョウセイホウジンカ</t>
    </rPh>
    <phoneticPr fontId="4"/>
  </si>
  <si>
    <t>指定管理者制度導入</t>
    <rPh sb="0" eb="7">
      <t>シテイカンリシャセイド</t>
    </rPh>
    <rPh sb="7" eb="9">
      <t>ドウニュウ</t>
    </rPh>
    <phoneticPr fontId="4"/>
  </si>
  <si>
    <t>-</t>
  </si>
  <si>
    <t>年度</t>
    <rPh sb="0" eb="2">
      <t>ネンド</t>
    </rPh>
    <phoneticPr fontId="4"/>
  </si>
  <si>
    <t>-</t>
  </si>
  <si>
    <t>平成元</t>
  </si>
  <si>
    <t>Ⅰ 地域において担っている役割</t>
    <rPh sb="2" eb="4">
      <t>チイキ</t>
    </rPh>
    <rPh sb="8" eb="9">
      <t>ニナ</t>
    </rPh>
    <rPh sb="13" eb="15">
      <t>ヤクワリ</t>
    </rPh>
    <phoneticPr fontId="4"/>
  </si>
  <si>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</si>
  <si>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</si>
  <si>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</si>
  <si>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</si>
  <si>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</si>
  <si>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</si>
  <si>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</si>
  <si>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</si>
  <si>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</si>
  <si>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</si>
  <si>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</si>
  <si>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</si>
  <si>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</si>
  <si>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4"/>
  </si>
  <si>
    <t>平成15</t>
  </si>
  <si>
    <t>平均値</t>
    <rPh sb="0" eb="2">
      <t>ヘイキン</t>
    </rPh>
    <rPh sb="2" eb="3">
      <t>チ</t>
    </rPh>
    <phoneticPr fontId="4"/>
  </si>
  <si>
    <t>平成16</t>
  </si>
  <si>
    <t>Ⅱ 分析欄</t>
    <rPh sb="2" eb="4">
      <t>ブンセキ</t>
    </rPh>
    <rPh sb="4" eb="5">
      <t>ラン</t>
    </rPh>
    <phoneticPr fontId="4"/>
  </si>
  <si>
    <t>平成17</t>
  </si>
  <si>
    <t>平成18</t>
  </si>
  <si>
    <t>1. 経営の健全性・効率性について</t>
    <rPh sb="3" eb="5">
      <t>ケイエイ</t>
    </rPh>
    <rPh sb="6" eb="9">
      <t>ケンゼンセイ</t>
    </rPh>
    <rPh sb="10" eb="13">
      <t>コウリツセイ</t>
    </rPh>
    <phoneticPr fontId="4"/>
  </si>
  <si>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</si>
  <si>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</si>
  <si>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</si>
  <si>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</si>
  <si>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</si>
  <si>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</si>
  <si>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</si>
  <si>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</si>
  <si>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</si>
  <si>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</si>
  <si>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</si>
  <si>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</si>
  <si>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</si>
  <si>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</si>
  <si>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</si>
  <si>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</si>
  <si>
    <t>令和3</t>
  </si>
  <si>
    <t>令和4</t>
  </si>
  <si>
    <t>令和5</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</si>
  <si>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</si>
  <si>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</si>
  <si>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4"/>
  </si>
  <si>
    <t>①</t>
  </si>
  <si>
    <t>②</t>
  </si>
  <si>
    <t>③</t>
  </si>
  <si>
    <t>④</t>
  </si>
  <si>
    <t>⑤</t>
  </si>
  <si>
    <t>⑥</t>
  </si>
  <si>
    <t>⑦</t>
  </si>
  <si>
    <t>⑧</t>
  </si>
  <si>
    <t>病院事業(法適)</t>
    <rPh sb="0" eb="2">
      <t>ビョウイン</t>
    </rPh>
    <rPh sb="2" eb="4">
      <t>ジギョウ</t>
    </rPh>
    <rPh sb="5" eb="6">
      <t>ホウ</t>
    </rPh>
    <rPh sb="6" eb="7">
      <t>テキ</t>
    </rPh>
    <phoneticPr fontId="4"/>
  </si>
  <si>
    <t>項番</t>
    <rPh sb="0" eb="2">
      <t>コウバン</t>
    </rPh>
    <phoneticPr fontId="4"/>
  </si>
  <si>
    <t>大項目</t>
    <rPh sb="0" eb="3">
      <t>ダイコウモク</t>
    </rPh>
    <phoneticPr fontId="4"/>
  </si>
  <si>
    <t>年度</t>
    <rPh sb="0" eb="2">
      <t>ネンド</t>
    </rPh>
    <phoneticPr fontId="10"/>
  </si>
  <si>
    <t>団体コード</t>
    <rPh sb="0" eb="2">
      <t>ダンタイ</t>
    </rPh>
    <phoneticPr fontId="10"/>
  </si>
  <si>
    <t>業務コード</t>
    <rPh sb="0" eb="2">
      <t>ギョウム</t>
    </rPh>
    <phoneticPr fontId="10"/>
  </si>
  <si>
    <t>業種コード</t>
    <rPh sb="0" eb="2">
      <t>ギョウシュ</t>
    </rPh>
    <phoneticPr fontId="10"/>
  </si>
  <si>
    <t>事業コード</t>
    <rPh sb="0" eb="2">
      <t>ジギョウ</t>
    </rPh>
    <phoneticPr fontId="10"/>
  </si>
  <si>
    <t>施設コード</t>
    <rPh sb="0" eb="2">
      <t>シセツ</t>
    </rPh>
    <phoneticPr fontId="10"/>
  </si>
  <si>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</si>
  <si>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</si>
  <si>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</si>
  <si>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rPh sb="1" eb="3">
      <t>ケイジョウ</t>
    </rPh>
    <rPh sb="3" eb="5">
      <t>シュウシ</t>
    </rPh>
    <rPh sb="5" eb="7">
      <t>ヒリツ</t>
    </rPh>
    <phoneticPr fontId="4"/>
  </si>
  <si>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</si>
  <si>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</si>
  <si>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</si>
  <si>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</si>
  <si>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</si>
  <si>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</si>
  <si>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</si>
  <si>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</si>
  <si>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</si>
  <si>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</si>
  <si>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rPh sb="0" eb="3">
      <t>ショウコウモク</t>
    </rPh>
    <phoneticPr fontId="4"/>
  </si>
  <si>
    <t>都道府県名称</t>
    <rPh sb="0" eb="4">
      <t>トドウフケン</t>
    </rPh>
    <phoneticPr fontId="4"/>
  </si>
  <si>
    <t>団体名称</t>
    <rPh sb="0" eb="3">
      <t>ダンタイメイ</t>
    </rPh>
    <phoneticPr fontId="4"/>
  </si>
  <si>
    <t>施設名称</t>
  </si>
  <si>
    <t>類似区分</t>
  </si>
  <si>
    <t>経営形態</t>
  </si>
  <si>
    <t>診療科数</t>
  </si>
  <si>
    <t>DPC対象病院</t>
  </si>
  <si>
    <t>特殊診療機能</t>
  </si>
  <si>
    <t>指定病院の状況</t>
  </si>
  <si>
    <t>人口（人）</t>
  </si>
  <si>
    <t>建物面積（㎡）</t>
  </si>
  <si>
    <t>不採算地区病院</t>
  </si>
  <si>
    <t>不採算地区中核病院</t>
  </si>
  <si>
    <t>看護配置</t>
  </si>
  <si>
    <t>許可病床（一般）</t>
  </si>
  <si>
    <t>許可病床（療養）</t>
  </si>
  <si>
    <t>許可病床（結核）</t>
  </si>
  <si>
    <t>許可病床（精神）</t>
  </si>
  <si>
    <t>許可病床（感染症）</t>
  </si>
  <si>
    <t>許可病床（合計）</t>
  </si>
  <si>
    <t>最大使用病床（一般）</t>
  </si>
  <si>
    <t>最大使用病床（療養）</t>
  </si>
  <si>
    <t>最大使用病床（一般＋療養）</t>
  </si>
  <si>
    <t>当該値(N-4)</t>
  </si>
  <si>
    <t>当該値(N-3)</t>
  </si>
  <si>
    <t>当該値(N-2)</t>
  </si>
  <si>
    <t>当該値(N-1)</t>
  </si>
  <si>
    <t>当該値(N)</t>
  </si>
  <si>
    <t>平均値(N-4)</t>
  </si>
  <si>
    <t>平均値(N-3)</t>
  </si>
  <si>
    <t>平均値(N-2)</t>
  </si>
  <si>
    <t>平均値(N-1)</t>
  </si>
  <si>
    <t>平均値(N)</t>
  </si>
  <si>
    <t>全国平均</t>
  </si>
  <si>
    <t>当該値(N-4)</t>
  </si>
  <si>
    <t>当該値(N-1)</t>
  </si>
  <si>
    <t>当該値(N)</t>
  </si>
  <si>
    <t>当該値(N-3)</t>
  </si>
  <si>
    <t>当該値(N)</t>
  </si>
  <si>
    <t>当該値(N-1)</t>
  </si>
  <si>
    <t>当該値(N-2)</t>
  </si>
  <si>
    <t>当該値(N-4)</t>
  </si>
  <si>
    <t>当該値(N-3)</t>
  </si>
  <si>
    <t>当該値(N-2)</t>
  </si>
  <si>
    <t>全国平均</t>
    <rPh sb="0" eb="2">
      <t>ゼンコク</t>
    </rPh>
    <rPh sb="2" eb="4">
      <t>ヘイキン</t>
    </rPh>
    <phoneticPr fontId="4"/>
  </si>
  <si>
    <t>グラフ参照用</t>
    <rPh sb="3" eb="6">
      <t>サンショウヨウ</t>
    </rPh>
    <phoneticPr fontId="4"/>
  </si>
  <si>
    <t>表参照用</t>
    <rPh sb="0" eb="1">
      <t>ヒョウ</t>
    </rPh>
    <rPh sb="1" eb="4">
      <t>サンショウヨウ</t>
    </rPh>
    <phoneticPr fontId="4"/>
  </si>
  <si>
    <t>埼玉県</t>
  </si>
  <si>
    <t>地方独立行政法人埼玉県立病院機構</t>
  </si>
  <si>
    <t>がんセンター</t>
  </si>
  <si>
    <t>地方独立行政法人</t>
  </si>
  <si>
    <t>病院事業</t>
  </si>
  <si>
    <t>一般病院</t>
  </si>
  <si>
    <t>500床以上</t>
  </si>
  <si>
    <t>非設置</t>
  </si>
  <si>
    <t>直営</t>
  </si>
  <si>
    <t>対象</t>
  </si>
  <si>
    <t>I 訓 ガ</t>
  </si>
  <si>
    <t>臨 が</t>
  </si>
  <si>
    <t>非該当</t>
  </si>
  <si>
    <t>７：１</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</si>
  <si>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</si>
  <si>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</si>
  <si>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</si>
  <si>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</si>
  <si>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</si>
  <si>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埼玉県の都道府県がん診療連携拠点病院に指定されているがん診療専門の医療機関であり、地域の医療機関と連携して本県のがん医療水準の向上に努めている。平成25年度に病床数503床となり、多くのがん患者を受け入れる設備が整っている。
　令和3年度は、手術支援ロボット・ダヴィンチを活用した低侵襲の手術件数を増やすとともに、がん以外の正常組織への影響を最小限とする高精度放射線治療の積極的実施、がんゲノム医療の推進など、高度で先進的ながん治療を推進した。</t>
    <rPh sb="115" eb="117">
      <t>レイワ</t>
    </rPh>
    <rPh sb="118" eb="120">
      <t>ネンド</t>
    </rPh>
    <phoneticPr fontId="4"/>
  </si>
  <si>
    <t>　①経常収支比率は、100％を0.8ポイント下回ったが、新型コロナウイルス感染症に関連する補助金が増加したこと等により、前年度を0.1ポイント上回った。
　②医業収支比率は、新型コロナウイルス感染症の影響で医業収益が減少したこと等により、前年度から4.9ポイント低下した。
　③累積欠損比率は、前年度39.0％であったが、地独化に伴い累積欠損を解消したため0.8％まで低下した。
　④病床利用率は、新型コロナウイルス感染症の影響により患者数が減少したこと等により、前年度から6.1ポイント低下した。
　⑤⑥入院患者、外来患者の1人1日当たり収益は、ともに前年度から上昇した。
　⑦職員給与費対医業収益比率と⑧材料費対医業収益比率は、独法化して医業収益に代わり営業収益が算式に使われることになったため、前年度の⑦47.5％、⑧39.8％を下回った。</t>
    <rPh sb="22" eb="24">
      <t>シタマワ</t>
    </rPh>
    <rPh sb="60" eb="63">
      <t>マエネンド</t>
    </rPh>
    <rPh sb="71" eb="73">
      <t>ウワマワ</t>
    </rPh>
    <rPh sb="131" eb="133">
      <t>テイカ</t>
    </rPh>
    <rPh sb="184" eb="186">
      <t>テイカ</t>
    </rPh>
    <rPh sb="232" eb="235">
      <t>ゼンネンド</t>
    </rPh>
    <rPh sb="255" eb="257">
      <t>カンジャ</t>
    </rPh>
    <rPh sb="277" eb="280">
      <t>ゼンネンド</t>
    </rPh>
    <rPh sb="368" eb="370">
      <t>シタマワ</t>
    </rPh>
    <phoneticPr fontId="4"/>
  </si>
  <si>
    <t>　平成25年度の新病院建設に伴い103床増床したが、がん治療の均てん化が進み、特に消化器外科系で競合が激しくなっている。
　令和３年度には患者サポートセンターを設置し、患者が安心してスムーズに治療できる環境の整備に努めているほか、がんゲノム等先進的な医療に取り組むなどしている。
　また、化学療法が入院から外来にシフトしているため、通院治療センターのさらなる充実を図っている。今後は地域医療機関と患者の紹介・逆紹介に努めるなど連携を強化し、充実した医療の提供を拡充していく。
  今後は、新型コロナウイルス感染症の動向を注視しながら、地域連携強化により患者数や病床利用率の増加を図り、より多くの県民への高度医療の提供に努めていく。</t>
    <rPh sb="8" eb="11">
      <t>シンビョウイン</t>
    </rPh>
    <rPh sb="11" eb="13">
      <t>ケンセツ</t>
    </rPh>
    <rPh sb="14" eb="15">
      <t>トモナ</t>
    </rPh>
    <rPh sb="62" eb="64">
      <t>レイワ</t>
    </rPh>
    <rPh sb="65" eb="67">
      <t>ネンド</t>
    </rPh>
    <rPh sb="69" eb="71">
      <t>カンジャ</t>
    </rPh>
    <rPh sb="80" eb="82">
      <t>セッチ</t>
    </rPh>
    <rPh sb="123" eb="124">
      <t>テキ</t>
    </rPh>
    <phoneticPr fontId="4"/>
  </si>
  <si>
    <t>　①～③の指標については、法人化に伴い県から資産を引継いだ際、減価償却累計額を差引いた額を取得価額とする整理を行ったため、前年度から大幅に低下している。
　今後、数年以内に新病院オープン時に購入した医療機器の更新時期がまとめて到来する。医療機器は高度・専門医療の提供に要する備品であるが、更新に備えて十分な医業収益を確保していく必要がある。</t>
    <rPh sb="47" eb="49">
      <t>カガク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</si>
</sst>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2"/>
      <name val="ＭＳ 明朝"/>
      <family val="1"/>
      <charset val="128"/>
    </font>
    <font>
      <sz val="8"/>
      <name val="ＭＳ ゴシック"/>
      <family val="2"/>
    </font>
  </fonts>
  <fills count="6">
    <fill>
      <patternFill/>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
        <bgColor indexed="64"/>
      </patternFill>
    </fill>
    <fill>
      <patternFill patternType="solid">
        <fgColor rgb="FFFCD5B4"/>
        <bgColor indexed="64"/>
      </patternFill>
    </fill>
  </fills>
  <borders count="20">
    <border>
      <left/>
      <right/>
      <top/>
      <bottom/>
      <diagonal/>
    </border>
    <border>
      <left style="thin">
        <color auto="1"/>
      </left>
      <right/>
      <top style="thin">
        <color auto="1"/>
      </top>
      <bottom/>
    </border>
    <border>
      <left/>
      <right/>
      <top style="thin">
        <color auto="1"/>
      </top>
      <bottom/>
    </border>
    <border>
      <left/>
      <right style="thin">
        <color auto="1"/>
      </right>
      <top style="thin">
        <color auto="1"/>
      </top>
      <bottom/>
    </border>
    <border>
      <left style="thin">
        <color auto="1"/>
      </left>
      <right/>
      <top/>
      <bottom/>
    </border>
    <border>
      <left/>
      <right style="thin">
        <color auto="1"/>
      </right>
      <top/>
      <bottom/>
    </border>
    <border>
      <left style="thin">
        <color auto="1"/>
      </left>
      <right/>
      <top/>
      <bottom style="thin">
        <color auto="1"/>
      </bottom>
    </border>
    <border>
      <left/>
      <right/>
      <top/>
      <bottom style="thin">
        <color auto="1"/>
      </bottom>
    </border>
    <border>
      <left/>
      <right style="thin">
        <color auto="1"/>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style="thin">
        <color auto="1"/>
      </right>
      <top/>
      <bottom/>
    </border>
    <border>
      <left style="thin">
        <color auto="1"/>
      </left>
      <right style="thin">
        <color auto="1"/>
      </right>
      <top/>
      <bottom style="thin">
        <color auto="1"/>
      </bottom>
    </border>
    <border>
      <left style="thin">
        <color rgb="FFA6A6A6"/>
      </left>
      <right/>
      <top style="thin">
        <color rgb="FFA6A6A6"/>
      </top>
      <bottom style="thin">
        <color rgb="FFA6A6A6"/>
      </bottom>
    </border>
    <border>
      <left/>
      <right/>
      <top style="thin">
        <color rgb="FFA6A6A6"/>
      </top>
      <bottom style="thin">
        <color rgb="FFA6A6A6"/>
      </bottom>
    </border>
    <border>
      <left/>
      <right style="thin">
        <color rgb="FFA6A6A6"/>
      </right>
      <top style="thin">
        <color rgb="FFA6A6A6"/>
      </top>
      <bottom style="thin">
        <color rgb="FFA6A6A6"/>
      </bottom>
    </border>
    <border>
      <left style="thin">
        <color rgb="FFA6A6A6"/>
      </left>
      <right style="thin">
        <color rgb="FFA6A6A6"/>
      </right>
      <top style="thin">
        <color rgb="FFA6A6A6"/>
      </top>
      <bottom style="thin">
        <color rgb="FFA6A6A6"/>
      </bottom>
    </border>
  </borders>
  <cellStyleXfs count="23">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xf numFmtId="0" fontId="0" fillId="0" borderId="0">
      <alignment vertical="center"/>
      <protection/>
    </xf>
    <xf numFmtId="38" fontId="17" fillId="0" borderId="0" applyFont="0" applyFill="0" applyBorder="0" applyAlignment="0" applyProtection="0"/>
  </cellStyleXfs>
  <cellXfs count="168">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49" fontId="3" fillId="0" borderId="0" xfId="0" applyNumberFormat="1" applyFont="1" applyBorder="1" applyAlignment="1" applyProtection="1">
      <alignment vertical="top"/>
      <protection hidden="1"/>
    </xf>
    <xf numFmtId="0" fontId="5" fillId="0" borderId="0" xfId="0" applyFont="1" applyBorder="1" applyAlignment="1">
      <alignment vertical="center"/>
    </xf>
    <xf numFmtId="0" fontId="10" fillId="0" borderId="0" xfId="0" applyFont="1" applyBorder="1" applyAlignment="1">
      <alignment vertical="top" wrapText="1"/>
    </xf>
    <xf numFmtId="0" fontId="7" fillId="0" borderId="0" xfId="0" applyFont="1" applyBorder="1" applyAlignment="1">
      <alignment shrinkToFit="1"/>
    </xf>
    <xf numFmtId="20" fontId="5" fillId="0" borderId="0" xfId="0" applyNumberFormat="1" applyFont="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5" fillId="0" borderId="4" xfId="0" applyFont="1" applyBorder="1" applyAlignment="1">
      <alignment vertical="center"/>
    </xf>
    <xf numFmtId="0" fontId="3" fillId="0" borderId="0" xfId="0" applyFont="1" applyBorder="1" applyAlignment="1">
      <alignment vertical="center"/>
    </xf>
    <xf numFmtId="0" fontId="5" fillId="0" borderId="5" xfId="0" applyFont="1" applyBorder="1" applyAlignment="1">
      <alignment vertical="center"/>
    </xf>
    <xf numFmtId="0" fontId="10" fillId="0" borderId="0" xfId="0" applyFont="1" applyAlignment="1">
      <alignment vertical="center"/>
    </xf>
    <xf numFmtId="0" fontId="10" fillId="0" borderId="0" xfId="0" applyFont="1" applyBorder="1" applyAlignment="1">
      <alignment vertical="center" shrinkToFit="1"/>
    </xf>
    <xf numFmtId="0" fontId="13" fillId="0" borderId="0" xfId="0" applyFont="1" applyBorder="1" applyAlignment="1">
      <alignment horizontal="center" vertical="center"/>
    </xf>
    <xf numFmtId="0" fontId="10" fillId="0" borderId="0"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38" fontId="7" fillId="0" borderId="0" xfId="20" applyNumberFormat="1" applyFont="1" applyBorder="1" applyAlignment="1">
      <alignment vertical="center"/>
    </xf>
    <xf numFmtId="0" fontId="0" fillId="0" borderId="0" xfId="0" applyBorder="1" applyAlignment="1">
      <alignment vertical="center"/>
    </xf>
    <xf numFmtId="180" fontId="10"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7" fillId="0" borderId="0" xfId="20"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pplyAlignment="1">
      <alignment vertical="center"/>
    </xf>
    <xf numFmtId="0" fontId="2" fillId="0" borderId="0" xfId="0" applyFont="1" applyAlignment="1" applyProtection="1">
      <alignment vertical="center"/>
      <protection hidden="1"/>
    </xf>
    <xf numFmtId="0" fontId="16" fillId="0" borderId="0" xfId="0" applyFont="1" applyAlignment="1">
      <alignment vertical="center"/>
    </xf>
    <xf numFmtId="0" fontId="2" fillId="0" borderId="0" xfId="0" applyFont="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wrapText="1"/>
    </xf>
    <xf numFmtId="0" fontId="0" fillId="2" borderId="12" xfId="0" applyFill="1" applyBorder="1" applyAlignment="1">
      <alignment vertical="center"/>
    </xf>
    <xf numFmtId="0" fontId="0" fillId="2" borderId="13" xfId="0" applyFill="1" applyBorder="1" applyAlignment="1">
      <alignment vertical="center" wrapText="1"/>
    </xf>
    <xf numFmtId="0" fontId="0" fillId="2" borderId="0" xfId="0" applyFill="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15" xfId="0" applyFill="1" applyBorder="1" applyAlignment="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6" fontId="0" fillId="3" borderId="9" xfId="0" applyNumberFormat="1" applyFill="1" applyBorder="1" applyAlignment="1">
      <alignment vertical="center" shrinkToFit="1"/>
    </xf>
    <xf numFmtId="178" fontId="0" fillId="3" borderId="9" xfId="22" applyNumberFormat="1" applyFont="1" applyFill="1" applyBorder="1" applyAlignment="1">
      <alignment vertical="center" shrinkToFit="1"/>
    </xf>
    <xf numFmtId="179" fontId="0" fillId="3" borderId="9" xfId="22"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6" fontId="0" fillId="0" borderId="9" xfId="0" applyNumberFormat="1" applyBorder="1" applyAlignment="1">
      <alignment vertical="center" shrinkToFit="1"/>
    </xf>
    <xf numFmtId="49" fontId="0" fillId="0" borderId="9" xfId="0" applyNumberFormat="1" applyBorder="1" applyAlignment="1">
      <alignment vertical="center" shrinkToFit="1"/>
    </xf>
    <xf numFmtId="178" fontId="0" fillId="0" borderId="9" xfId="20" applyNumberFormat="1" applyFont="1" applyBorder="1" applyAlignment="1">
      <alignment vertical="center" shrinkToFit="1"/>
    </xf>
    <xf numFmtId="179" fontId="0" fillId="0" borderId="9" xfId="20" applyNumberFormat="1" applyFont="1" applyBorder="1" applyAlignment="1">
      <alignment vertical="center" shrinkToFit="1"/>
    </xf>
    <xf numFmtId="0" fontId="0" fillId="0" borderId="0" xfId="0" applyFill="1" applyAlignment="1">
      <alignment vertical="center"/>
    </xf>
    <xf numFmtId="182" fontId="0" fillId="0" borderId="0" xfId="0" applyNumberFormat="1" applyFill="1" applyAlignment="1">
      <alignment vertical="center"/>
    </xf>
    <xf numFmtId="183" fontId="0" fillId="0" borderId="0" xfId="20" applyNumberFormat="1" applyFont="1" applyFill="1" applyBorder="1" applyAlignment="1">
      <alignment vertical="center" shrinkToFit="1"/>
    </xf>
    <xf numFmtId="182" fontId="0" fillId="0" borderId="0" xfId="0" applyNumberFormat="1" applyFill="1" applyBorder="1" applyAlignment="1">
      <alignment vertical="center"/>
    </xf>
    <xf numFmtId="0" fontId="0" fillId="4" borderId="9" xfId="0" applyFill="1" applyBorder="1" applyAlignment="1">
      <alignment vertical="center"/>
    </xf>
    <xf numFmtId="177" fontId="0" fillId="0" borderId="9" xfId="0" applyNumberFormat="1" applyBorder="1" applyAlignment="1">
      <alignment vertical="center"/>
    </xf>
    <xf numFmtId="0" fontId="6" fillId="0" borderId="0" xfId="0" applyFont="1" applyAlignment="1">
      <alignment horizontal="center" vertical="center"/>
    </xf>
    <xf numFmtId="0" fontId="3" fillId="0" borderId="7" xfId="0" applyNumberFormat="1" applyFont="1" applyBorder="1" applyAlignment="1" applyProtection="1">
      <alignment horizontal="left" vertical="center"/>
      <protection hidden="1"/>
    </xf>
    <xf numFmtId="0" fontId="3" fillId="5" borderId="11" xfId="0" applyFont="1" applyFill="1" applyBorder="1" applyAlignment="1">
      <alignment horizontal="center" vertical="center" shrinkToFit="1"/>
    </xf>
    <xf numFmtId="0" fontId="3" fillId="5" borderId="12" xfId="0" applyFont="1" applyFill="1" applyBorder="1" applyAlignment="1">
      <alignment horizontal="center" vertical="center" shrinkToFit="1"/>
    </xf>
    <xf numFmtId="0" fontId="3" fillId="5" borderId="13" xfId="0" applyFont="1" applyFill="1" applyBorder="1" applyAlignment="1">
      <alignment horizontal="center" vertical="center" shrinkToFi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left" vertical="center"/>
    </xf>
    <xf numFmtId="0" fontId="9" fillId="0" borderId="5" xfId="0" applyFont="1" applyFill="1" applyBorder="1" applyAlignment="1">
      <alignment horizontal="left" vertical="center"/>
    </xf>
    <xf numFmtId="0" fontId="5" fillId="0" borderId="11" xfId="0" applyNumberFormat="1" applyFont="1" applyBorder="1" applyAlignment="1" applyProtection="1">
      <alignment horizontal="center" vertical="center" shrinkToFit="1"/>
      <protection hidden="1"/>
    </xf>
    <xf numFmtId="0" fontId="5" fillId="0" borderId="12"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6" fontId="5" fillId="0" borderId="11" xfId="0" applyNumberFormat="1" applyFont="1" applyBorder="1" applyAlignment="1" applyProtection="1">
      <alignment horizontal="center" vertical="center" shrinkToFit="1"/>
      <protection hidden="1"/>
    </xf>
    <xf numFmtId="176" fontId="5" fillId="0" borderId="12"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1" fillId="0" borderId="1" xfId="21" applyFont="1" applyBorder="1" applyAlignment="1" applyProtection="1">
      <alignment horizontal="center" vertical="center" shrinkToFit="1"/>
      <protection locked="0"/>
    </xf>
    <xf numFmtId="0" fontId="11" fillId="0" borderId="2" xfId="21" applyFont="1" applyBorder="1" applyAlignment="1" applyProtection="1">
      <alignment horizontal="center" vertical="center" shrinkToFit="1"/>
      <protection locked="0"/>
    </xf>
    <xf numFmtId="0" fontId="11" fillId="0" borderId="6" xfId="21" applyFont="1" applyBorder="1" applyAlignment="1" applyProtection="1">
      <alignment horizontal="center" vertical="center" shrinkToFit="1"/>
      <protection locked="0"/>
    </xf>
    <xf numFmtId="0" fontId="11" fillId="0" borderId="7" xfId="21" applyFont="1" applyBorder="1" applyAlignment="1" applyProtection="1">
      <alignment horizontal="center" vertical="center" shrinkToFit="1"/>
      <protection locked="0"/>
    </xf>
    <xf numFmtId="0" fontId="11" fillId="0" borderId="2" xfId="21" applyFont="1" applyBorder="1" applyAlignment="1">
      <alignment horizontal="center" vertical="center" shrinkToFit="1"/>
      <protection/>
    </xf>
    <xf numFmtId="0" fontId="11" fillId="0" borderId="3" xfId="21" applyFont="1" applyBorder="1" applyAlignment="1">
      <alignment horizontal="center" vertical="center" shrinkToFit="1"/>
      <protection/>
    </xf>
    <xf numFmtId="0" fontId="11" fillId="0" borderId="7" xfId="21" applyFont="1" applyBorder="1" applyAlignment="1">
      <alignment horizontal="center" vertical="center" shrinkToFit="1"/>
      <protection/>
    </xf>
    <xf numFmtId="0" fontId="11" fillId="0" borderId="8" xfId="21" applyFont="1" applyBorder="1" applyAlignment="1">
      <alignment horizontal="center" vertical="center" shrinkToFit="1"/>
      <protection/>
    </xf>
    <xf numFmtId="0" fontId="5" fillId="0" borderId="0" xfId="0" applyFont="1" applyBorder="1" applyAlignment="1">
      <alignment vertical="center" shrinkToFit="1"/>
    </xf>
    <xf numFmtId="0" fontId="7" fillId="0" borderId="0" xfId="0" applyFont="1" applyAlignment="1">
      <alignment horizontal="left" shrinkToFit="1"/>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3" fillId="5" borderId="1" xfId="0" applyFont="1" applyFill="1" applyBorder="1" applyAlignment="1">
      <alignment horizontal="center" vertical="center" shrinkToFit="1"/>
    </xf>
    <xf numFmtId="0" fontId="3" fillId="5" borderId="2"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7" fillId="0" borderId="0" xfId="0" applyFont="1" applyBorder="1" applyAlignment="1">
      <alignment horizontal="left" shrinkToFit="1"/>
    </xf>
    <xf numFmtId="0" fontId="7" fillId="0" borderId="7" xfId="0" applyFont="1" applyBorder="1" applyAlignment="1">
      <alignment horizontal="left" shrinkToFit="1"/>
    </xf>
    <xf numFmtId="0" fontId="5" fillId="0" borderId="1"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177" fontId="10" fillId="0" borderId="16" xfId="0" applyNumberFormat="1" applyFont="1" applyBorder="1" applyAlignment="1" applyProtection="1">
      <alignment horizontal="center" vertical="center" shrinkToFit="1"/>
      <protection hidden="1"/>
    </xf>
    <xf numFmtId="177" fontId="10" fillId="0" borderId="17" xfId="0" applyNumberFormat="1" applyFont="1" applyBorder="1" applyAlignment="1" applyProtection="1">
      <alignment horizontal="center" vertical="center" shrinkToFit="1"/>
      <protection hidden="1"/>
    </xf>
    <xf numFmtId="177" fontId="10" fillId="0" borderId="18" xfId="0" applyNumberFormat="1" applyFont="1" applyBorder="1" applyAlignment="1" applyProtection="1">
      <alignment horizontal="center" vertical="center" shrinkToFit="1"/>
      <protection hidden="1"/>
    </xf>
    <xf numFmtId="0" fontId="10" fillId="0" borderId="19" xfId="0" applyFont="1" applyBorder="1" applyAlignment="1">
      <alignment horizontal="center" vertical="center" shrinkToFit="1"/>
    </xf>
    <xf numFmtId="178" fontId="10" fillId="0" borderId="16" xfId="0" applyNumberFormat="1" applyFont="1" applyBorder="1" applyAlignment="1" applyProtection="1">
      <alignment horizontal="center" vertical="center" shrinkToFit="1"/>
      <protection hidden="1"/>
    </xf>
    <xf numFmtId="178" fontId="10" fillId="0" borderId="17" xfId="0" applyNumberFormat="1" applyFont="1" applyBorder="1" applyAlignment="1" applyProtection="1">
      <alignment horizontal="center" vertical="center" shrinkToFit="1"/>
      <protection hidden="1"/>
    </xf>
    <xf numFmtId="178" fontId="10" fillId="0" borderId="18" xfId="0" applyNumberFormat="1" applyFont="1" applyBorder="1" applyAlignment="1" applyProtection="1">
      <alignment horizontal="center" vertical="center" shrinkToFit="1"/>
      <protection hidden="1"/>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5" xfId="0" applyFont="1" applyBorder="1" applyAlignment="1">
      <alignment horizontal="left" vertical="center" shrinkToFit="1"/>
    </xf>
    <xf numFmtId="0" fontId="14" fillId="0" borderId="4"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179" fontId="10" fillId="0" borderId="16" xfId="0" applyNumberFormat="1" applyFont="1" applyBorder="1" applyAlignment="1" applyProtection="1">
      <alignment horizontal="center" vertical="center" shrinkToFit="1"/>
      <protection hidden="1"/>
    </xf>
    <xf numFmtId="179" fontId="10" fillId="0" borderId="17" xfId="0" applyNumberFormat="1" applyFont="1" applyBorder="1" applyAlignment="1" applyProtection="1">
      <alignment horizontal="center" vertical="center" shrinkToFit="1"/>
      <protection hidden="1"/>
    </xf>
    <xf numFmtId="179" fontId="10" fillId="0" borderId="18" xfId="0" applyNumberFormat="1" applyFont="1" applyBorder="1" applyAlignment="1" applyProtection="1">
      <alignment horizontal="center" vertical="center" shrinkToFit="1"/>
      <protection hidden="1"/>
    </xf>
    <xf numFmtId="179" fontId="10" fillId="0" borderId="19" xfId="0" applyNumberFormat="1" applyFont="1" applyBorder="1" applyAlignment="1" applyProtection="1">
      <alignment horizontal="center" vertical="center" shrinkToFit="1"/>
      <protection hidden="1"/>
    </xf>
    <xf numFmtId="178" fontId="10" fillId="0" borderId="19" xfId="0" applyNumberFormat="1" applyFont="1" applyBorder="1" applyAlignment="1" applyProtection="1">
      <alignment horizontal="center" vertical="center" shrinkToFit="1"/>
      <protection hidden="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11" fillId="0" borderId="4" xfId="0" applyFont="1" applyBorder="1" applyAlignment="1" applyProtection="1">
      <alignment horizontal="left" vertical="top" wrapText="1" shrinkToFit="1"/>
      <protection locked="0"/>
    </xf>
    <xf numFmtId="0" fontId="11" fillId="0" borderId="0" xfId="0" applyFont="1" applyAlignment="1" applyProtection="1">
      <alignment horizontal="left" vertical="top" wrapText="1" shrinkToFit="1"/>
      <protection locked="0"/>
    </xf>
    <xf numFmtId="0" fontId="11" fillId="0" borderId="5" xfId="0" applyFont="1" applyBorder="1" applyAlignment="1" applyProtection="1">
      <alignment horizontal="left" vertical="top" wrapText="1" shrinkToFit="1"/>
      <protection locked="0"/>
    </xf>
    <xf numFmtId="0" fontId="11" fillId="0" borderId="6" xfId="0" applyFont="1" applyBorder="1" applyAlignment="1" applyProtection="1">
      <alignment horizontal="left" vertical="top" wrapText="1" shrinkToFit="1"/>
      <protection locked="0"/>
    </xf>
    <xf numFmtId="0" fontId="11" fillId="0" borderId="7" xfId="0" applyFont="1" applyBorder="1" applyAlignment="1" applyProtection="1">
      <alignment horizontal="left" vertical="top" wrapText="1" shrinkToFit="1"/>
      <protection locked="0"/>
    </xf>
    <xf numFmtId="0" fontId="11" fillId="0" borderId="8" xfId="0" applyFont="1" applyBorder="1" applyAlignment="1" applyProtection="1">
      <alignment horizontal="left" vertical="top" wrapText="1" shrinkToFit="1"/>
      <protection locked="0"/>
    </xf>
    <xf numFmtId="177" fontId="10" fillId="0" borderId="19" xfId="0" applyNumberFormat="1" applyFont="1" applyBorder="1" applyAlignment="1" applyProtection="1">
      <alignment horizontal="center" vertical="center" shrinkToFit="1"/>
      <protection hidden="1"/>
    </xf>
    <xf numFmtId="0" fontId="0" fillId="0" borderId="2" xfId="0" applyBorder="1" applyAlignment="1">
      <alignment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3" borderId="11" xfId="0" applyNumberFormat="1" applyFill="1" applyBorder="1" applyAlignment="1">
      <alignment horizontal="left" vertical="center" shrinkToFit="1"/>
    </xf>
    <xf numFmtId="0" fontId="0" fillId="3" borderId="12" xfId="0" applyNumberFormat="1" applyFill="1" applyBorder="1" applyAlignment="1">
      <alignment horizontal="left" vertical="center" shrinkToFit="1"/>
    </xf>
    <xf numFmtId="0" fontId="0" fillId="3" borderId="13" xfId="0" applyNumberFormat="1" applyFill="1" applyBorder="1" applyAlignment="1">
      <alignment horizontal="left" vertical="center" shrinkToFi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cellXfs>
  <cellStyles count="9">
    <cellStyle name="Normal" xfId="0"/>
    <cellStyle name="Percent" xfId="15"/>
    <cellStyle name="Currency" xfId="16"/>
    <cellStyle name="Currency [0]" xfId="17"/>
    <cellStyle name="Comma" xfId="18"/>
    <cellStyle name="Comma [0]" xfId="19"/>
    <cellStyle name="桁区切り" xfId="20"/>
    <cellStyle name="標準 2 3 2" xfId="21"/>
    <cellStyle name="桁区切り 2" xfId="2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styles" Target="styles.xml" /></Relationships>
</file>

<file path=xl/charts/_rels/chart1.xml.rels><?xml version="1.0" encoding="UTF-8" standalone="yes"?><Relationships xmlns="http://schemas.openxmlformats.org/package/2006/relationships"><Relationship Id="rId1" Type="http://schemas.openxmlformats.org/officeDocument/2006/relationships/chartUserShapes" Target="../drawings/drawing1.xml" /></Relationships>
</file>

<file path=xl/charts/_rels/chart10.xml.rels><?xml version="1.0" encoding="UTF-8" standalone="yes"?><Relationships xmlns="http://schemas.openxmlformats.org/package/2006/relationships"><Relationship Id="rId1" Type="http://schemas.openxmlformats.org/officeDocument/2006/relationships/chartUserShapes" Target="../drawings/drawing10.xml" /></Relationships>
</file>

<file path=xl/charts/_rels/chart11.xml.rels><?xml version="1.0" encoding="UTF-8" standalone="yes"?><Relationships xmlns="http://schemas.openxmlformats.org/package/2006/relationships"><Relationship Id="rId1" Type="http://schemas.openxmlformats.org/officeDocument/2006/relationships/chartUserShapes" Target="../drawings/drawing11.xml" /></Relationships>
</file>

<file path=xl/charts/_rels/chart2.xml.rels><?xml version="1.0" encoding="UTF-8" standalone="yes"?><Relationships xmlns="http://schemas.openxmlformats.org/package/2006/relationships"><Relationship Id="rId1" Type="http://schemas.openxmlformats.org/officeDocument/2006/relationships/chartUserShapes" Target="../drawings/drawing2.xml" /></Relationships>
</file>

<file path=xl/charts/_rels/chart3.xml.rels><?xml version="1.0" encoding="UTF-8" standalone="yes"?><Relationships xmlns="http://schemas.openxmlformats.org/package/2006/relationships"><Relationship Id="rId1" Type="http://schemas.openxmlformats.org/officeDocument/2006/relationships/chartUserShapes" Target="../drawings/drawing3.xml" /></Relationships>
</file>

<file path=xl/charts/_rels/chart4.xml.rels><?xml version="1.0" encoding="UTF-8" standalone="yes"?><Relationships xmlns="http://schemas.openxmlformats.org/package/2006/relationships"><Relationship Id="rId1" Type="http://schemas.openxmlformats.org/officeDocument/2006/relationships/chartUserShapes" Target="../drawings/drawing4.xml" /></Relationships>
</file>

<file path=xl/charts/_rels/chart5.xml.rels><?xml version="1.0" encoding="UTF-8" standalone="yes"?><Relationships xmlns="http://schemas.openxmlformats.org/package/2006/relationships"><Relationship Id="rId1" Type="http://schemas.openxmlformats.org/officeDocument/2006/relationships/chartUserShapes" Target="../drawings/drawing5.xml" /></Relationships>
</file>

<file path=xl/charts/_rels/chart6.xml.rels><?xml version="1.0" encoding="UTF-8" standalone="yes"?><Relationships xmlns="http://schemas.openxmlformats.org/package/2006/relationships"><Relationship Id="rId1" Type="http://schemas.openxmlformats.org/officeDocument/2006/relationships/chartUserShapes" Target="../drawings/drawing6.xml" /></Relationships>
</file>

<file path=xl/charts/_rels/chart7.xml.rels><?xml version="1.0" encoding="UTF-8" standalone="yes"?><Relationships xmlns="http://schemas.openxmlformats.org/package/2006/relationships"><Relationship Id="rId1" Type="http://schemas.openxmlformats.org/officeDocument/2006/relationships/chartUserShapes" Target="../drawings/drawing7.xml" /></Relationships>
</file>

<file path=xl/charts/_rels/chart8.xml.rels><?xml version="1.0" encoding="UTF-8" standalone="yes"?><Relationships xmlns="http://schemas.openxmlformats.org/package/2006/relationships"><Relationship Id="rId1" Type="http://schemas.openxmlformats.org/officeDocument/2006/relationships/chartUserShapes" Target="../drawings/drawing8.xml" /></Relationships>
</file>

<file path=xl/charts/_rels/chart9.xml.rels><?xml version="1.0" encoding="UTF-8" standalone="yes"?><Relationships xmlns="http://schemas.openxmlformats.org/package/2006/relationships"><Relationship Id="rId1" Type="http://schemas.openxmlformats.org/officeDocument/2006/relationships/chartUserShapes" Target="../drawings/drawing9.xml" /></Relationships>
</file>

<file path=xl/charts/chart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④病床利用率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3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#N/A</c:v>
                </c:pt>
                <c:pt idx="2">
                  <c:v>#N/A</c:v>
                </c:pt>
                <c:pt idx="3">
                  <c:v>#N/A</c:v>
                </c:pt>
                <c:pt idx="4">
                  <c:v>64.5</c:v>
                </c:pt>
              </c:numCache>
            </c:numRef>
          </c:val>
          <c:extLst>
            <c:ext xmlns:c16="http://schemas.microsoft.com/office/drawing/2014/chart" uri="{C3380CC4-5D6E-409C-BE32-E72D297353CC}">
              <c16:uniqueId val="{00000000-33D4-40DC-928F-C3B3F731694B}"/>
            </c:ext>
          </c:extLst>
        </c:ser>
        <c:axId val="958745"/>
        <c:axId val="862871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データ!$BU$6:$BY$6</c:f>
              <c:numCache>
                <c:formatCode>#,##0.0;"△"#,##0.0</c:formatCode>
                <c:ptCount val="5"/>
                <c:pt idx="0">
                  <c:v>#N/A</c:v>
                </c:pt>
                <c:pt idx="1">
                  <c:v>#N/A</c:v>
                </c:pt>
                <c:pt idx="2">
                  <c:v>#N/A</c:v>
                </c:pt>
                <c:pt idx="3">
                  <c:v>#N/A</c:v>
                </c:pt>
                <c:pt idx="4">
                  <c:v>71.4</c:v>
                </c:pt>
              </c:numCache>
            </c:numRef>
          </c:val>
          <c:smooth val="0"/>
          <c:extLst>
            <c:ext xmlns:c16="http://schemas.microsoft.com/office/drawing/2014/chart" uri="{C3380CC4-5D6E-409C-BE32-E72D297353CC}">
              <c16:uniqueId val="{00000001-33D4-40DC-928F-C3B3F731694B}"/>
            </c:ext>
          </c:extLst>
        </c:ser>
        <c:marker val="1"/>
        <c:axId val="958745"/>
        <c:axId val="8628710"/>
      </c:lineChart>
      <c:catAx>
        <c:axId val="9587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8628710"/>
        <c:crosses val="autoZero"/>
        <c:auto val="1"/>
        <c:lblOffset val="100"/>
        <c:noMultiLvlLbl val="1"/>
      </c:catAx>
      <c:valAx>
        <c:axId val="8628710"/>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958745"/>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⑥外来患者１人１日当たり収益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24"/>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#N/A</c:v>
                </c:pt>
                <c:pt idx="2">
                  <c:v>#N/A</c:v>
                </c:pt>
                <c:pt idx="3">
                  <c:v>#N/A</c:v>
                </c:pt>
                <c:pt idx="4">
                  <c:v>39258</c:v>
                </c:pt>
              </c:numCache>
            </c:numRef>
          </c:val>
          <c:extLst>
            <c:ext xmlns:c16="http://schemas.microsoft.com/office/drawing/2014/chart" uri="{C3380CC4-5D6E-409C-BE32-E72D297353CC}">
              <c16:uniqueId val="{00000000-6C1E-46E8-992A-66B3DBF9A659}"/>
            </c:ext>
          </c:extLst>
        </c:ser>
        <c:axId val="20234383"/>
        <c:axId val="4789171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データ!$CQ$6:$CU$6</c:f>
              <c:numCache>
                <c:formatCode>#,##0;"△"#,##0</c:formatCode>
                <c:ptCount val="5"/>
                <c:pt idx="0">
                  <c:v>#N/A</c:v>
                </c:pt>
                <c:pt idx="1">
                  <c:v>#N/A</c:v>
                </c:pt>
                <c:pt idx="2">
                  <c:v>#N/A</c:v>
                </c:pt>
                <c:pt idx="3">
                  <c:v>#N/A</c:v>
                </c:pt>
                <c:pt idx="4">
                  <c:v>23244</c:v>
                </c:pt>
              </c:numCache>
            </c:numRef>
          </c:val>
          <c:smooth val="0"/>
          <c:extLst>
            <c:ext xmlns:c16="http://schemas.microsoft.com/office/drawing/2014/chart" uri="{C3380CC4-5D6E-409C-BE32-E72D297353CC}">
              <c16:uniqueId val="{00000001-6C1E-46E8-992A-66B3DBF9A659}"/>
            </c:ext>
          </c:extLst>
        </c:ser>
        <c:marker val="1"/>
        <c:axId val="20234383"/>
        <c:axId val="47891719"/>
      </c:lineChart>
      <c:catAx>
        <c:axId val="2023438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7891719"/>
        <c:crosses val="autoZero"/>
        <c:auto val="1"/>
        <c:lblOffset val="100"/>
        <c:noMultiLvlLbl val="1"/>
      </c:catAx>
      <c:valAx>
        <c:axId val="47891719"/>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023438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⑤入院患者１人１日当たり収益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16"/>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#N/A</c:v>
                </c:pt>
                <c:pt idx="2">
                  <c:v>#N/A</c:v>
                </c:pt>
                <c:pt idx="3">
                  <c:v>#N/A</c:v>
                </c:pt>
                <c:pt idx="4">
                  <c:v>74270</c:v>
                </c:pt>
              </c:numCache>
            </c:numRef>
          </c:val>
          <c:extLst>
            <c:ext xmlns:c16="http://schemas.microsoft.com/office/drawing/2014/chart" uri="{C3380CC4-5D6E-409C-BE32-E72D297353CC}">
              <c16:uniqueId val="{00000000-EFAC-42CE-892E-19B1D8F648AA}"/>
            </c:ext>
          </c:extLst>
        </c:ser>
        <c:axId val="28372289"/>
        <c:axId val="5402401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データ!$CF$6:$CJ$6</c:f>
              <c:numCache>
                <c:formatCode>#,##0;"△"#,##0</c:formatCode>
                <c:ptCount val="5"/>
                <c:pt idx="0">
                  <c:v>#N/A</c:v>
                </c:pt>
                <c:pt idx="1">
                  <c:v>#N/A</c:v>
                </c:pt>
                <c:pt idx="2">
                  <c:v>#N/A</c:v>
                </c:pt>
                <c:pt idx="3">
                  <c:v>#N/A</c:v>
                </c:pt>
                <c:pt idx="4">
                  <c:v>79610</c:v>
                </c:pt>
              </c:numCache>
            </c:numRef>
          </c:val>
          <c:smooth val="0"/>
          <c:extLst>
            <c:ext xmlns:c16="http://schemas.microsoft.com/office/drawing/2014/chart" uri="{C3380CC4-5D6E-409C-BE32-E72D297353CC}">
              <c16:uniqueId val="{00000001-EFAC-42CE-892E-19B1D8F648AA}"/>
            </c:ext>
          </c:extLst>
        </c:ser>
        <c:marker val="1"/>
        <c:axId val="28372289"/>
        <c:axId val="54024015"/>
      </c:lineChart>
      <c:catAx>
        <c:axId val="2837228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024015"/>
        <c:crosses val="autoZero"/>
        <c:auto val="1"/>
        <c:lblOffset val="100"/>
        <c:noMultiLvlLbl val="1"/>
      </c:catAx>
      <c:valAx>
        <c:axId val="54024015"/>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837228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③累積欠損金比率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9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#N/A</c:v>
                </c:pt>
                <c:pt idx="2">
                  <c:v>#N/A</c:v>
                </c:pt>
                <c:pt idx="3">
                  <c:v>#N/A</c:v>
                </c:pt>
                <c:pt idx="4">
                  <c:v>0.8</c:v>
                </c:pt>
              </c:numCache>
            </c:numRef>
          </c:val>
          <c:extLst>
            <c:ext xmlns:c16="http://schemas.microsoft.com/office/drawing/2014/chart" uri="{C3380CC4-5D6E-409C-BE32-E72D297353CC}">
              <c16:uniqueId val="{00000000-C663-4D1C-B299-6D2734677121}"/>
            </c:ext>
          </c:extLst>
        </c:ser>
        <c:axId val="10549531"/>
        <c:axId val="2783692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データ!$BJ$6:$BN$6</c:f>
              <c:numCache>
                <c:formatCode>#,##0.0;"△"#,##0.0</c:formatCode>
                <c:ptCount val="5"/>
                <c:pt idx="0">
                  <c:v>#N/A</c:v>
                </c:pt>
                <c:pt idx="1">
                  <c:v>#N/A</c:v>
                </c:pt>
                <c:pt idx="2">
                  <c:v>#N/A</c:v>
                </c:pt>
                <c:pt idx="3">
                  <c:v>#N/A</c:v>
                </c:pt>
                <c:pt idx="4">
                  <c:v>29.2</c:v>
                </c:pt>
              </c:numCache>
            </c:numRef>
          </c:val>
          <c:smooth val="0"/>
          <c:extLst>
            <c:ext xmlns:c16="http://schemas.microsoft.com/office/drawing/2014/chart" uri="{C3380CC4-5D6E-409C-BE32-E72D297353CC}">
              <c16:uniqueId val="{00000001-C663-4D1C-B299-6D2734677121}"/>
            </c:ext>
          </c:extLst>
        </c:ser>
        <c:marker val="1"/>
        <c:axId val="10549531"/>
        <c:axId val="27836922"/>
      </c:lineChart>
      <c:catAx>
        <c:axId val="10549531"/>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7836922"/>
        <c:crosses val="autoZero"/>
        <c:auto val="1"/>
        <c:lblOffset val="100"/>
        <c:noMultiLvlLbl val="1"/>
      </c:catAx>
      <c:valAx>
        <c:axId val="2783692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10549531"/>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②医業収支比率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3375"/>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#N/A</c:v>
                </c:pt>
                <c:pt idx="2">
                  <c:v>#N/A</c:v>
                </c:pt>
                <c:pt idx="3">
                  <c:v>#N/A</c:v>
                </c:pt>
                <c:pt idx="4">
                  <c:v>80.6</c:v>
                </c:pt>
              </c:numCache>
            </c:numRef>
          </c:val>
          <c:extLst>
            <c:ext xmlns:c16="http://schemas.microsoft.com/office/drawing/2014/chart" uri="{C3380CC4-5D6E-409C-BE32-E72D297353CC}">
              <c16:uniqueId val="{00000000-9385-470C-8E59-9770FCFD5318}"/>
            </c:ext>
          </c:extLst>
        </c:ser>
        <c:axId val="49205706"/>
        <c:axId val="4019817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データ!$AY$6:$BC$6</c:f>
              <c:numCache>
                <c:formatCode>#,##0.0;"△"#,##0.0</c:formatCode>
                <c:ptCount val="5"/>
                <c:pt idx="0">
                  <c:v>#N/A</c:v>
                </c:pt>
                <c:pt idx="1">
                  <c:v>#N/A</c:v>
                </c:pt>
                <c:pt idx="2">
                  <c:v>#N/A</c:v>
                </c:pt>
                <c:pt idx="3">
                  <c:v>#N/A</c:v>
                </c:pt>
                <c:pt idx="4">
                  <c:v>90.6</c:v>
                </c:pt>
              </c:numCache>
            </c:numRef>
          </c:val>
          <c:smooth val="0"/>
          <c:extLst>
            <c:ext xmlns:c16="http://schemas.microsoft.com/office/drawing/2014/chart" uri="{C3380CC4-5D6E-409C-BE32-E72D297353CC}">
              <c16:uniqueId val="{00000001-9385-470C-8E59-9770FCFD5318}"/>
            </c:ext>
          </c:extLst>
        </c:ser>
        <c:marker val="1"/>
        <c:axId val="49205706"/>
        <c:axId val="40198173"/>
      </c:lineChart>
      <c:catAx>
        <c:axId val="4920570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0198173"/>
        <c:crosses val="autoZero"/>
        <c:auto val="1"/>
        <c:lblOffset val="100"/>
        <c:noMultiLvlLbl val="1"/>
      </c:catAx>
      <c:valAx>
        <c:axId val="40198173"/>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920570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①経常収支比率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825"/>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#N/A</c:v>
                </c:pt>
                <c:pt idx="2">
                  <c:v>#N/A</c:v>
                </c:pt>
                <c:pt idx="3">
                  <c:v>#N/A</c:v>
                </c:pt>
                <c:pt idx="4">
                  <c:v>99.2</c:v>
                </c:pt>
              </c:numCache>
            </c:numRef>
          </c:val>
          <c:extLst>
            <c:ext xmlns:c16="http://schemas.microsoft.com/office/drawing/2014/chart" uri="{C3380CC4-5D6E-409C-BE32-E72D297353CC}">
              <c16:uniqueId val="{00000000-A8BD-4236-ADD2-BEAEAEAA9024}"/>
            </c:ext>
          </c:extLst>
        </c:ser>
        <c:axId val="26239245"/>
        <c:axId val="3482661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データ!$AN$6:$AR$6</c:f>
              <c:numCache>
                <c:formatCode>#,##0.0;"△"#,##0.0</c:formatCode>
                <c:ptCount val="5"/>
                <c:pt idx="0">
                  <c:v>#N/A</c:v>
                </c:pt>
                <c:pt idx="1">
                  <c:v>#N/A</c:v>
                </c:pt>
                <c:pt idx="2">
                  <c:v>#N/A</c:v>
                </c:pt>
                <c:pt idx="3">
                  <c:v>#N/A</c:v>
                </c:pt>
                <c:pt idx="4">
                  <c:v>106.1</c:v>
                </c:pt>
              </c:numCache>
            </c:numRef>
          </c:val>
          <c:smooth val="0"/>
          <c:extLst>
            <c:ext xmlns:c16="http://schemas.microsoft.com/office/drawing/2014/chart" uri="{C3380CC4-5D6E-409C-BE32-E72D297353CC}">
              <c16:uniqueId val="{00000001-A8BD-4236-ADD2-BEAEAEAA9024}"/>
            </c:ext>
          </c:extLst>
        </c:ser>
        <c:marker val="1"/>
        <c:axId val="26239245"/>
        <c:axId val="34826618"/>
      </c:lineChart>
      <c:catAx>
        <c:axId val="262392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826618"/>
        <c:crosses val="autoZero"/>
        <c:auto val="1"/>
        <c:lblOffset val="100"/>
        <c:noMultiLvlLbl val="1"/>
      </c:catAx>
      <c:valAx>
        <c:axId val="34826618"/>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800" u="none" baseline="0">
                <a:latin typeface="ＭＳ ゴシック"/>
                <a:ea typeface="ＭＳ ゴシック"/>
                <a:cs typeface="ＭＳ ゴシック"/>
              </a:defRPr>
            </a:pPr>
          </a:p>
        </c:txPr>
        <c:crossAx val="26239245"/>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①有形固定資産減価償却率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02"/>
          <c:y val="0"/>
        </c:manualLayout>
      </c:layout>
      <c:overlay val="1"/>
      <c:spPr>
        <a:noFill/>
      </c:spPr>
    </c:title>
    <c:autoTitleDeleted val="0"/>
    <c:plotArea>
      <c:layout>
        <c:manualLayout>
          <c:layoutTarget val="inner"/>
          <c:xMode val="edge"/>
          <c:yMode val="edge"/>
          <c:x val="0.13575"/>
          <c:y val="0.158"/>
          <c:w val="0.834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#N/A</c:v>
                </c:pt>
                <c:pt idx="2">
                  <c:v>#N/A</c:v>
                </c:pt>
                <c:pt idx="3">
                  <c:v>#N/A</c:v>
                </c:pt>
                <c:pt idx="4">
                  <c:v>8.2</c:v>
                </c:pt>
              </c:numCache>
            </c:numRef>
          </c:val>
          <c:extLst>
            <c:ext xmlns:c16="http://schemas.microsoft.com/office/drawing/2014/chart" uri="{C3380CC4-5D6E-409C-BE32-E72D297353CC}">
              <c16:uniqueId val="{00000000-EBFC-4C74-83D7-BAE8383D7C03}"/>
            </c:ext>
          </c:extLst>
        </c:ser>
        <c:axId val="45004109"/>
        <c:axId val="238379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データ!$DX$6:$EB$6</c:f>
              <c:numCache>
                <c:formatCode>#,##0.0;"△"#,##0.0</c:formatCode>
                <c:ptCount val="5"/>
                <c:pt idx="0">
                  <c:v>#N/A</c:v>
                </c:pt>
                <c:pt idx="1">
                  <c:v>#N/A</c:v>
                </c:pt>
                <c:pt idx="2">
                  <c:v>#N/A</c:v>
                </c:pt>
                <c:pt idx="3">
                  <c:v>#N/A</c:v>
                </c:pt>
                <c:pt idx="4">
                  <c:v>55.4</c:v>
                </c:pt>
              </c:numCache>
            </c:numRef>
          </c:val>
          <c:smooth val="0"/>
          <c:extLst>
            <c:ext xmlns:c16="http://schemas.microsoft.com/office/drawing/2014/chart" uri="{C3380CC4-5D6E-409C-BE32-E72D297353CC}">
              <c16:uniqueId val="{00000001-EBFC-4C74-83D7-BAE8383D7C03}"/>
            </c:ext>
          </c:extLst>
        </c:ser>
        <c:marker val="1"/>
        <c:axId val="45004109"/>
        <c:axId val="2383799"/>
      </c:lineChart>
      <c:catAx>
        <c:axId val="4500410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383799"/>
        <c:crosses val="autoZero"/>
        <c:auto val="1"/>
        <c:lblOffset val="100"/>
        <c:noMultiLvlLbl val="1"/>
      </c:catAx>
      <c:valAx>
        <c:axId val="2383799"/>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500410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②器械備品減価償却率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025"/>
          <c:y val="0"/>
        </c:manualLayout>
      </c:layout>
      <c:overlay val="1"/>
      <c:spPr>
        <a:noFill/>
      </c:spPr>
    </c:title>
    <c:autoTitleDeleted val="0"/>
    <c:plotArea>
      <c:layout>
        <c:manualLayout>
          <c:layoutTarget val="inner"/>
          <c:xMode val="edge"/>
          <c:yMode val="edge"/>
          <c:x val="0.129"/>
          <c:y val="0.158"/>
          <c:w val="0.831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#N/A</c:v>
                </c:pt>
                <c:pt idx="2">
                  <c:v>#N/A</c:v>
                </c:pt>
                <c:pt idx="3">
                  <c:v>#N/A</c:v>
                </c:pt>
                <c:pt idx="4">
                  <c:v>12.6</c:v>
                </c:pt>
              </c:numCache>
            </c:numRef>
          </c:val>
          <c:extLst>
            <c:ext xmlns:c16="http://schemas.microsoft.com/office/drawing/2014/chart" uri="{C3380CC4-5D6E-409C-BE32-E72D297353CC}">
              <c16:uniqueId val="{00000000-2A6B-4788-8755-EA9B8F3F1A42}"/>
            </c:ext>
          </c:extLst>
        </c:ser>
        <c:axId val="21454193"/>
        <c:axId val="5887001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データ!$EI$6:$EM$6</c:f>
              <c:numCache>
                <c:formatCode>#,##0.0;"△"#,##0.0</c:formatCode>
                <c:ptCount val="5"/>
                <c:pt idx="0">
                  <c:v>#N/A</c:v>
                </c:pt>
                <c:pt idx="1">
                  <c:v>#N/A</c:v>
                </c:pt>
                <c:pt idx="2">
                  <c:v>#N/A</c:v>
                </c:pt>
                <c:pt idx="3">
                  <c:v>#N/A</c:v>
                </c:pt>
                <c:pt idx="4">
                  <c:v>70.8</c:v>
                </c:pt>
              </c:numCache>
            </c:numRef>
          </c:val>
          <c:smooth val="0"/>
          <c:extLst>
            <c:ext xmlns:c16="http://schemas.microsoft.com/office/drawing/2014/chart" uri="{C3380CC4-5D6E-409C-BE32-E72D297353CC}">
              <c16:uniqueId val="{00000001-2A6B-4788-8755-EA9B8F3F1A42}"/>
            </c:ext>
          </c:extLst>
        </c:ser>
        <c:marker val="1"/>
        <c:axId val="21454193"/>
        <c:axId val="58870012"/>
      </c:lineChart>
      <c:catAx>
        <c:axId val="2145419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8870012"/>
        <c:crosses val="autoZero"/>
        <c:auto val="1"/>
        <c:lblOffset val="100"/>
        <c:noMultiLvlLbl val="1"/>
      </c:catAx>
      <c:valAx>
        <c:axId val="5887001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145419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③１床当たり有形固定資産</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323"/>
          <c:y val="0"/>
        </c:manualLayout>
      </c:layout>
      <c:overlay val="1"/>
      <c:spPr>
        <a:noFill/>
      </c:spPr>
    </c:title>
    <c:autoTitleDeleted val="0"/>
    <c:plotArea>
      <c:layout>
        <c:manualLayout>
          <c:layoutTarget val="inner"/>
          <c:xMode val="edge"/>
          <c:yMode val="edge"/>
          <c:x val="0.13125"/>
          <c:y val="0.158"/>
          <c:w val="0.834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#N/A</c:v>
                </c:pt>
                <c:pt idx="2">
                  <c:v>#N/A</c:v>
                </c:pt>
                <c:pt idx="3">
                  <c:v>#N/A</c:v>
                </c:pt>
                <c:pt idx="4">
                  <c:v>11007648</c:v>
                </c:pt>
              </c:numCache>
            </c:numRef>
          </c:val>
          <c:extLst>
            <c:ext xmlns:c16="http://schemas.microsoft.com/office/drawing/2014/chart" uri="{C3380CC4-5D6E-409C-BE32-E72D297353CC}">
              <c16:uniqueId val="{00000000-1CCA-4601-A5AE-FB7696CD2688}"/>
            </c:ext>
          </c:extLst>
        </c:ser>
        <c:axId val="60068066"/>
        <c:axId val="374168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データ!$ET$6:$EX$6</c:f>
              <c:numCache>
                <c:formatCode>#,##0;"△"#,##0</c:formatCode>
                <c:ptCount val="5"/>
                <c:pt idx="0">
                  <c:v>#N/A</c:v>
                </c:pt>
                <c:pt idx="1">
                  <c:v>#N/A</c:v>
                </c:pt>
                <c:pt idx="2">
                  <c:v>#N/A</c:v>
                </c:pt>
                <c:pt idx="3">
                  <c:v>#N/A</c:v>
                </c:pt>
                <c:pt idx="4">
                  <c:v>58985932</c:v>
                </c:pt>
              </c:numCache>
            </c:numRef>
          </c:val>
          <c:smooth val="0"/>
          <c:extLst>
            <c:ext xmlns:c16="http://schemas.microsoft.com/office/drawing/2014/chart" uri="{C3380CC4-5D6E-409C-BE32-E72D297353CC}">
              <c16:uniqueId val="{00000001-1CCA-4601-A5AE-FB7696CD2688}"/>
            </c:ext>
          </c:extLst>
        </c:ser>
        <c:marker val="1"/>
        <c:axId val="60068066"/>
        <c:axId val="3741682"/>
      </c:lineChart>
      <c:catAx>
        <c:axId val="6006806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741682"/>
        <c:crosses val="autoZero"/>
        <c:auto val="1"/>
        <c:lblOffset val="100"/>
        <c:noMultiLvlLbl val="1"/>
      </c:catAx>
      <c:valAx>
        <c:axId val="374168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6006806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⑧材料費対医業収益比率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72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#N/A</c:v>
                </c:pt>
                <c:pt idx="2">
                  <c:v>#N/A</c:v>
                </c:pt>
                <c:pt idx="3">
                  <c:v>#N/A</c:v>
                </c:pt>
                <c:pt idx="4">
                  <c:v>31.5</c:v>
                </c:pt>
              </c:numCache>
            </c:numRef>
          </c:val>
          <c:extLst>
            <c:ext xmlns:c16="http://schemas.microsoft.com/office/drawing/2014/chart" uri="{C3380CC4-5D6E-409C-BE32-E72D297353CC}">
              <c16:uniqueId val="{00000000-5F9B-41AF-8AD8-D3F8EBC0779E}"/>
            </c:ext>
          </c:extLst>
        </c:ser>
        <c:axId val="33675143"/>
        <c:axId val="3464083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データ!$DM$6:$DQ$6</c:f>
              <c:numCache>
                <c:formatCode>#,##0.0;"△"#,##0.0</c:formatCode>
                <c:ptCount val="5"/>
                <c:pt idx="0">
                  <c:v>#N/A</c:v>
                </c:pt>
                <c:pt idx="1">
                  <c:v>#N/A</c:v>
                </c:pt>
                <c:pt idx="2">
                  <c:v>#N/A</c:v>
                </c:pt>
                <c:pt idx="3">
                  <c:v>#N/A</c:v>
                </c:pt>
                <c:pt idx="4">
                  <c:v>29.2</c:v>
                </c:pt>
              </c:numCache>
            </c:numRef>
          </c:val>
          <c:smooth val="0"/>
          <c:extLst>
            <c:ext xmlns:c16="http://schemas.microsoft.com/office/drawing/2014/chart" uri="{C3380CC4-5D6E-409C-BE32-E72D297353CC}">
              <c16:uniqueId val="{00000001-5F9B-41AF-8AD8-D3F8EBC0779E}"/>
            </c:ext>
          </c:extLst>
        </c:ser>
        <c:marker val="1"/>
        <c:axId val="33675143"/>
        <c:axId val="34640832"/>
      </c:lineChart>
      <c:catAx>
        <c:axId val="3367514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640832"/>
        <c:crosses val="autoZero"/>
        <c:auto val="1"/>
        <c:lblOffset val="100"/>
        <c:noMultiLvlLbl val="1"/>
      </c:catAx>
      <c:valAx>
        <c:axId val="3464083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3367514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⑦職員給与費対医業収益比率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432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#N/A</c:v>
                </c:pt>
                <c:pt idx="2">
                  <c:v>#N/A</c:v>
                </c:pt>
                <c:pt idx="3">
                  <c:v>#N/A</c:v>
                </c:pt>
                <c:pt idx="4">
                  <c:v>39.5</c:v>
                </c:pt>
              </c:numCache>
            </c:numRef>
          </c:val>
          <c:extLst>
            <c:ext xmlns:c16="http://schemas.microsoft.com/office/drawing/2014/chart" uri="{C3380CC4-5D6E-409C-BE32-E72D297353CC}">
              <c16:uniqueId val="{00000000-B0A6-4DA0-8A90-E2435270398A}"/>
            </c:ext>
          </c:extLst>
        </c:ser>
        <c:axId val="43332040"/>
        <c:axId val="54444047"/>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データ!$DB$6:$DF$6</c:f>
              <c:numCache>
                <c:formatCode>#,##0.0;"△"#,##0.0</c:formatCode>
                <c:ptCount val="5"/>
                <c:pt idx="0">
                  <c:v>#N/A</c:v>
                </c:pt>
                <c:pt idx="1">
                  <c:v>#N/A</c:v>
                </c:pt>
                <c:pt idx="2">
                  <c:v>#N/A</c:v>
                </c:pt>
                <c:pt idx="3">
                  <c:v>#N/A</c:v>
                </c:pt>
                <c:pt idx="4">
                  <c:v>49.6</c:v>
                </c:pt>
              </c:numCache>
            </c:numRef>
          </c:val>
          <c:smooth val="0"/>
          <c:extLst>
            <c:ext xmlns:c16="http://schemas.microsoft.com/office/drawing/2014/chart" uri="{C3380CC4-5D6E-409C-BE32-E72D297353CC}">
              <c16:uniqueId val="{00000001-B0A6-4DA0-8A90-E2435270398A}"/>
            </c:ext>
          </c:extLst>
        </c:ser>
        <c:marker val="1"/>
        <c:axId val="43332040"/>
        <c:axId val="54444047"/>
      </c:lineChart>
      <c:catAx>
        <c:axId val="43332040"/>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444047"/>
        <c:crosses val="autoZero"/>
        <c:auto val="1"/>
        <c:lblOffset val="100"/>
        <c:noMultiLvlLbl val="1"/>
      </c:catAx>
      <c:valAx>
        <c:axId val="54444047"/>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333204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drawings/_rels/drawing12.xml.rels><?xml version="1.0" encoding="UTF-8" standalone="yes"?><Relationships xmlns="http://schemas.openxmlformats.org/package/2006/relationships"><Relationship Id="rId1" Type="http://schemas.openxmlformats.org/officeDocument/2006/relationships/chart" Target="../charts/chart1.xml" /><Relationship Id="rId4" Type="http://schemas.openxmlformats.org/officeDocument/2006/relationships/chart" Target="../charts/chart4.xml" /><Relationship Id="rId8" Type="http://schemas.openxmlformats.org/officeDocument/2006/relationships/chart" Target="../charts/chart8.xml" /><Relationship Id="rId2" Type="http://schemas.openxmlformats.org/officeDocument/2006/relationships/chart" Target="../charts/chart2.xml" /><Relationship Id="rId7" Type="http://schemas.openxmlformats.org/officeDocument/2006/relationships/chart" Target="../charts/chart7.xml" /><Relationship Id="rId5" Type="http://schemas.openxmlformats.org/officeDocument/2006/relationships/chart" Target="../charts/chart5.xml" /><Relationship Id="rId9" Type="http://schemas.openxmlformats.org/officeDocument/2006/relationships/chart" Target="../charts/chart9.xml" /><Relationship Id="rId10" Type="http://schemas.openxmlformats.org/officeDocument/2006/relationships/chart" Target="../charts/chart10.xml" /><Relationship Id="rId3" Type="http://schemas.openxmlformats.org/officeDocument/2006/relationships/chart" Target="../charts/chart3.xml" /><Relationship Id="rId11" Type="http://schemas.openxmlformats.org/officeDocument/2006/relationships/chart" Target="../charts/chart11.xml" /><Relationship Id="rId6" Type="http://schemas.openxmlformats.org/officeDocument/2006/relationships/chart" Target="../charts/chart6.xml" /></Relationships>
</file>

<file path=xl/drawings/drawing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E$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C8E65920-D3D9-425F-8A26-E55F70BE88D8}" type="TxLink">
            <a:rPr altLang="en-US" lang="en-US" sz="900" u="none" b="0" i="0">
              <a:solidFill>
                <a:srgbClr val="000000"/>
              </a:solidFill>
              <a:latin typeface="ＭＳ ゴシック" panose="020B0609070205080204" pitchFamily="49" charset="-128"/>
              <a:ea typeface="ＭＳ ゴシック" panose="020B0609070205080204" pitchFamily="49" charset="-128"/>
            </a:rPr>
            <a:t>【67.1】</a:t>
          </a:fld>
          <a:endParaRPr altLang="en-US" lang="ja-JP" sz="900">
            <a:latin typeface="ＭＳ ゴシック" pitchFamily="49" charset="-128"/>
            <a:ea typeface="ＭＳ ゴシック" pitchFamily="49" charset="-128"/>
          </a:endParaRPr>
        </a:p>
      </cdr:txBody>
    </cdr:sp>
  </cdr:relSizeAnchor>
</c:userShapes>
</file>

<file path=xl/drawings/drawing10.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G$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BB1A8EF4-56A7-4D61-AB69-ED2479D916E8}" type="TxLink">
            <a:rPr altLang="en-US" lang="en-US" sz="900" u="none" b="0" i="0">
              <a:solidFill>
                <a:srgbClr val="000000"/>
              </a:solidFill>
              <a:latin typeface="ＭＳ ゴシック" panose="020B0609070205080204" pitchFamily="49" charset="-128"/>
              <a:ea typeface="ＭＳ ゴシック" panose="020B0609070205080204" pitchFamily="49" charset="-128"/>
            </a:rPr>
            <a:t>【17,202】</a:t>
          </a:fld>
          <a:endParaRPr altLang="en-US" lang="ja-JP"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F$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C4372020-C141-4057-9CF4-1C887044482D}" type="TxLink">
            <a:rPr altLang="en-US" lang="en-US" sz="900" u="none" b="0" i="0">
              <a:solidFill>
                <a:srgbClr val="000000"/>
              </a:solidFill>
              <a:latin typeface="ＭＳ ゴシック" panose="020B0609070205080204" pitchFamily="49" charset="-128"/>
              <a:ea typeface="ＭＳ ゴシック" panose="020B0609070205080204" pitchFamily="49" charset="-128"/>
            </a:rPr>
            <a:t>【59,287】</a:t>
          </a:fld>
          <a:endParaRPr altLang="en-US" lang="ja-JP" sz="900">
            <a:latin typeface="ＭＳ ゴシック" pitchFamily="49" charset="-128"/>
            <a:ea typeface="ＭＳ ゴシック" pitchFamily="49" charset="-128"/>
          </a:endParaRPr>
        </a:p>
      </cdr:txBody>
    </cdr:sp>
  </cdr:relSizeAnchor>
</c:userShapes>
</file>

<file path=xl/drawings/drawing1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13468350" y="3457575"/>
        <a:ext cx="4181475" cy="2886075"/>
      </xdr:xfrm>
      <a:graphic>
        <a:graphicData uri="http://schemas.openxmlformats.org/drawingml/2006/chart">
          <c:chart xmlns:c="http://schemas.openxmlformats.org/drawingml/2006/chart"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9096375" y="3467100"/>
        <a:ext cx="4181475" cy="2886075"/>
      </xdr:xfrm>
      <a:graphic>
        <a:graphicData uri="http://schemas.openxmlformats.org/drawingml/2006/chart">
          <c:chart xmlns:c="http://schemas.openxmlformats.org/drawingml/2006/chart"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4714875" y="3467100"/>
        <a:ext cx="4181475" cy="2886075"/>
      </xdr:xfrm>
      <a:graphic>
        <a:graphicData uri="http://schemas.openxmlformats.org/drawingml/2006/chart">
          <c:chart xmlns:c="http://schemas.openxmlformats.org/drawingml/2006/chart"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342900" y="3467100"/>
        <a:ext cx="4181475" cy="2886075"/>
      </xdr:xfrm>
      <a:graphic>
        <a:graphicData uri="http://schemas.openxmlformats.org/drawingml/2006/chart">
          <c:chart xmlns:c="http://schemas.openxmlformats.org/drawingml/2006/chart"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342900" y="11344275"/>
        <a:ext cx="5429250" cy="2886075"/>
      </xdr:xfrm>
      <a:graphic>
        <a:graphicData uri="http://schemas.openxmlformats.org/drawingml/2006/chart">
          <c:chart xmlns:c="http://schemas.openxmlformats.org/drawingml/2006/chart"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6276975" y="11344275"/>
        <a:ext cx="5438775" cy="2886075"/>
      </xdr:xfrm>
      <a:graphic>
        <a:graphicData uri="http://schemas.openxmlformats.org/drawingml/2006/chart">
          <c:chart xmlns:c="http://schemas.openxmlformats.org/drawingml/2006/chart"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12211050" y="11344275"/>
        <a:ext cx="5438775" cy="2886075"/>
      </xdr:xfrm>
      <a:graphic>
        <a:graphicData uri="http://schemas.openxmlformats.org/drawingml/2006/chart">
          <c:chart xmlns:c="http://schemas.openxmlformats.org/drawingml/2006/chart"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13468350" y="7239000"/>
        <a:ext cx="4181475" cy="2886075"/>
      </xdr:xfrm>
      <a:graphic>
        <a:graphicData uri="http://schemas.openxmlformats.org/drawingml/2006/chart">
          <c:chart xmlns:c="http://schemas.openxmlformats.org/drawingml/2006/chart"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9096375" y="7248525"/>
        <a:ext cx="4181475" cy="2895600"/>
      </xdr:xfrm>
      <a:graphic>
        <a:graphicData uri="http://schemas.openxmlformats.org/drawingml/2006/chart">
          <c:chart xmlns:c="http://schemas.openxmlformats.org/drawingml/2006/chart"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4714875" y="7248525"/>
        <a:ext cx="4181475" cy="2895600"/>
      </xdr:xfrm>
      <a:graphic>
        <a:graphicData uri="http://schemas.openxmlformats.org/drawingml/2006/chart">
          <c:chart xmlns:c="http://schemas.openxmlformats.org/drawingml/2006/chart"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342900" y="7248525"/>
        <a:ext cx="4181475" cy="2895600"/>
      </xdr:xfrm>
      <a:graphic>
        <a:graphicData uri="http://schemas.openxmlformats.org/drawingml/2006/chart">
          <c:chart xmlns:c="http://schemas.openxmlformats.org/drawingml/2006/chart" r:id="rId11"/>
        </a:graphicData>
      </a:graphic>
    </xdr:graphicFrame>
    <xdr:clientData/>
  </xdr:twoCellAnchor>
</xdr:wsDr>
</file>

<file path=xl/drawings/drawing2.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D$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94873AED-B878-4BF0-9290-2D5AE9EC2D75}" type="TxLink">
            <a:rPr altLang="en-US" lang="en-US" sz="900" u="none" b="0" i="0">
              <a:solidFill>
                <a:srgbClr val="000000"/>
              </a:solidFill>
              <a:latin typeface="ＭＳ ゴシック" panose="020B0609070205080204" pitchFamily="49" charset="-128"/>
              <a:ea typeface="ＭＳ ゴシック" panose="020B0609070205080204" pitchFamily="49" charset="-128"/>
            </a:rPr>
            <a:t>【70.7】</a:t>
          </a:fld>
          <a:endParaRPr altLang="en-US" lang="ja-JP"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C$90">
      <cdr:nvSpPr>
        <cdr:cNvPr id="2" name="テキスト ボックス 17"/>
        <cdr:cNvSpPr txBox="1"/>
      </cdr:nvSpPr>
      <cdr:spPr>
        <a:xfrm>
          <a:off x="3390900" y="19050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57DD58DA-D535-4593-B8FC-39E9D62AA9F3}" type="TxLink">
            <a:rPr altLang="en-US" lang="en-US" sz="900" u="none" b="0" i="0">
              <a:solidFill>
                <a:srgbClr val="000000"/>
              </a:solidFill>
              <a:latin typeface="ＭＳ ゴシック" panose="020B0609070205080204" pitchFamily="49" charset="-128"/>
              <a:ea typeface="ＭＳ ゴシック" panose="020B0609070205080204" pitchFamily="49" charset="-128"/>
            </a:rPr>
            <a:t>【86.6】</a:t>
          </a:fld>
          <a:endParaRPr altLang="en-US" lang="ja-JP"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B$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357781C4-CC84-4DCF-9290-4B3AD414805F}" type="TxLink">
            <a:rPr altLang="en-US" lang="en-US" sz="900" u="none" b="0" i="0">
              <a:solidFill>
                <a:srgbClr val="000000"/>
              </a:solidFill>
              <a:latin typeface="ＭＳ ゴシック" panose="020B0609070205080204" pitchFamily="49" charset="-128"/>
              <a:ea typeface="ＭＳ ゴシック" panose="020B0609070205080204" pitchFamily="49" charset="-128"/>
            </a:rPr>
            <a:t>【106.2】</a:t>
          </a:fld>
          <a:endParaRPr altLang="en-US" lang="ja-JP"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J$90">
      <cdr:nvSpPr>
        <cdr:cNvPr id="2" name="テキスト ボックス 17"/>
        <cdr:cNvSpPr txBox="1"/>
      </cdr:nvSpPr>
      <cdr:spPr>
        <a:xfrm>
          <a:off x="4400550"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D197EA12-E2DE-409F-83BD-82D9DFB366AB}" type="TxLink">
            <a:rPr altLang="en-US" lang="en-US" sz="900" u="none" b="0" i="0">
              <a:solidFill>
                <a:srgbClr val="000000"/>
              </a:solidFill>
              <a:latin typeface="ＭＳ ゴシック" panose="020B0609070205080204" pitchFamily="49" charset="-128"/>
              <a:ea typeface="ＭＳ ゴシック" panose="020B0609070205080204" pitchFamily="49" charset="-128"/>
            </a:rPr>
            <a:t>【56.0】</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K$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7970C908-E43C-42D9-AB77-69CD292A93C3}" type="TxLink">
            <a:rPr altLang="en-US" lang="en-US" sz="900" u="none" b="0" i="0">
              <a:solidFill>
                <a:srgbClr val="000000"/>
              </a:solidFill>
              <a:latin typeface="ＭＳ ゴシック" panose="020B0609070205080204" pitchFamily="49" charset="-128"/>
              <a:ea typeface="ＭＳ ゴシック" panose="020B0609070205080204" pitchFamily="49" charset="-128"/>
            </a:rPr>
            <a:t>【70.7】</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L$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6C1BB671-BDD4-4D28-AB02-6CDE8533405A}" type="TxLink">
            <a:rPr altLang="en-US" lang="en-US" sz="900" u="none" b="0" i="0">
              <a:solidFill>
                <a:srgbClr val="000000"/>
              </a:solidFill>
              <a:latin typeface="ＭＳ ゴシック" panose="020B0609070205080204" pitchFamily="49" charset="-128"/>
              <a:ea typeface="ＭＳ ゴシック" panose="020B0609070205080204" pitchFamily="49" charset="-128"/>
            </a:rPr>
            <a:t>【49,765,843】</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I$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6A8C65D0-9374-49E5-8C42-A3E07B159A4C}" type="TxLink">
            <a:rPr altLang="en-US" lang="en-US" sz="900" u="none" b="0" i="0">
              <a:solidFill>
                <a:srgbClr val="000000"/>
              </a:solidFill>
              <a:latin typeface="ＭＳ ゴシック" panose="020B0609070205080204" pitchFamily="49" charset="-128"/>
              <a:ea typeface="ＭＳ ゴシック" panose="020B0609070205080204" pitchFamily="49" charset="-128"/>
            </a:rPr>
            <a:t>【24.8】</a:t>
          </a:fld>
          <a:endParaRPr altLang="en-US" lang="ja-JP"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H$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9F8A2BBD-C279-422E-A871-9EECC42F83D6}" type="TxLink">
            <a:rPr altLang="en-US" lang="en-US" sz="900" u="none" b="0" i="0">
              <a:solidFill>
                <a:srgbClr val="000000"/>
              </a:solidFill>
              <a:latin typeface="ＭＳ ゴシック" panose="020B0609070205080204" pitchFamily="49" charset="-128"/>
              <a:ea typeface="ＭＳ ゴシック" panose="020B0609070205080204" pitchFamily="49" charset="-128"/>
            </a:rPr>
            <a:t>【56.4】</a:t>
          </a:fld>
          <a:endParaRPr altLang="en-US" lang="ja-JP"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2.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7" zoomScaleNormal="77" zoomScaleSheetLayoutView="70" workbookViewId="0" topLeftCell="BR16">
      <selection pane="topLeft"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埼玉県地方独立行政法人埼玉県立病院機構　がんセンター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地方独立行政法人</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503</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I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臨 が</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503</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68824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486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486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88"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17 8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81</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185</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6 88: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t="str">
        <f>データ!AK7</f>
        <v>-</v>
      </c>
      <c r="AU33" s="129"/>
      <c r="AV33" s="129"/>
      <c r="AW33" s="129"/>
      <c r="AX33" s="129"/>
      <c r="AY33" s="129"/>
      <c r="AZ33" s="129"/>
      <c r="BA33" s="129"/>
      <c r="BB33" s="129"/>
      <c r="BC33" s="129"/>
      <c r="BD33" s="129"/>
      <c r="BE33" s="129"/>
      <c r="BF33" s="129"/>
      <c r="BG33" s="129"/>
      <c r="BH33" s="130"/>
      <c r="BI33" s="128" t="str">
        <f>データ!AL7</f>
        <v>-</v>
      </c>
      <c r="BJ33" s="129"/>
      <c r="BK33" s="129"/>
      <c r="BL33" s="129"/>
      <c r="BM33" s="129"/>
      <c r="BN33" s="129"/>
      <c r="BO33" s="129"/>
      <c r="BP33" s="129"/>
      <c r="BQ33" s="129"/>
      <c r="BR33" s="129"/>
      <c r="BS33" s="129"/>
      <c r="BT33" s="129"/>
      <c r="BU33" s="129"/>
      <c r="BV33" s="129"/>
      <c r="BW33" s="130"/>
      <c r="BX33" s="128">
        <f>データ!AM7</f>
        <v>99.20</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t="str">
        <f>データ!AV7</f>
        <v>-</v>
      </c>
      <c r="EI33" s="129"/>
      <c r="EJ33" s="129"/>
      <c r="EK33" s="129"/>
      <c r="EL33" s="129"/>
      <c r="EM33" s="129"/>
      <c r="EN33" s="129"/>
      <c r="EO33" s="129"/>
      <c r="EP33" s="129"/>
      <c r="EQ33" s="129"/>
      <c r="ER33" s="129"/>
      <c r="ES33" s="129"/>
      <c r="ET33" s="129"/>
      <c r="EU33" s="129"/>
      <c r="EV33" s="130"/>
      <c r="EW33" s="128" t="str">
        <f>データ!AW7</f>
        <v>-</v>
      </c>
      <c r="EX33" s="129"/>
      <c r="EY33" s="129"/>
      <c r="EZ33" s="129"/>
      <c r="FA33" s="129"/>
      <c r="FB33" s="129"/>
      <c r="FC33" s="129"/>
      <c r="FD33" s="129"/>
      <c r="FE33" s="129"/>
      <c r="FF33" s="129"/>
      <c r="FG33" s="129"/>
      <c r="FH33" s="129"/>
      <c r="FI33" s="129"/>
      <c r="FJ33" s="129"/>
      <c r="FK33" s="130"/>
      <c r="FL33" s="128">
        <f>データ!AX7</f>
        <v>80.599999999999994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t="str">
        <f>データ!BG7</f>
        <v>-</v>
      </c>
      <c r="HW33" s="129"/>
      <c r="HX33" s="129"/>
      <c r="HY33" s="129"/>
      <c r="HZ33" s="129"/>
      <c r="IA33" s="129"/>
      <c r="IB33" s="129"/>
      <c r="IC33" s="129"/>
      <c r="ID33" s="129"/>
      <c r="IE33" s="129"/>
      <c r="IF33" s="129"/>
      <c r="IG33" s="129"/>
      <c r="IH33" s="129"/>
      <c r="II33" s="129"/>
      <c r="IJ33" s="130"/>
      <c r="IK33" s="128" t="str">
        <f>データ!BH7</f>
        <v>-</v>
      </c>
      <c r="IL33" s="129"/>
      <c r="IM33" s="129"/>
      <c r="IN33" s="129"/>
      <c r="IO33" s="129"/>
      <c r="IP33" s="129"/>
      <c r="IQ33" s="129"/>
      <c r="IR33" s="129"/>
      <c r="IS33" s="129"/>
      <c r="IT33" s="129"/>
      <c r="IU33" s="129"/>
      <c r="IV33" s="129"/>
      <c r="IW33" s="129"/>
      <c r="IX33" s="129"/>
      <c r="IY33" s="130"/>
      <c r="IZ33" s="128">
        <f>データ!BI7</f>
        <v>0.80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t="str">
        <f>データ!BR7</f>
        <v>-</v>
      </c>
      <c r="LK33" s="129"/>
      <c r="LL33" s="129"/>
      <c r="LM33" s="129"/>
      <c r="LN33" s="129"/>
      <c r="LO33" s="129"/>
      <c r="LP33" s="129"/>
      <c r="LQ33" s="129"/>
      <c r="LR33" s="129"/>
      <c r="LS33" s="129"/>
      <c r="LT33" s="129"/>
      <c r="LU33" s="129"/>
      <c r="LV33" s="129"/>
      <c r="LW33" s="129"/>
      <c r="LX33" s="130"/>
      <c r="LY33" s="128" t="str">
        <f>データ!BS7</f>
        <v>-</v>
      </c>
      <c r="LZ33" s="129"/>
      <c r="MA33" s="129"/>
      <c r="MB33" s="129"/>
      <c r="MC33" s="129"/>
      <c r="MD33" s="129"/>
      <c r="ME33" s="129"/>
      <c r="MF33" s="129"/>
      <c r="MG33" s="129"/>
      <c r="MH33" s="129"/>
      <c r="MI33" s="129"/>
      <c r="MJ33" s="129"/>
      <c r="MK33" s="129"/>
      <c r="ML33" s="129"/>
      <c r="MM33" s="130"/>
      <c r="MN33" s="128">
        <f>データ!BT7</f>
        <v>64.50</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t="str">
        <f>データ!AP7</f>
        <v>-</v>
      </c>
      <c r="AU34" s="129"/>
      <c r="AV34" s="129"/>
      <c r="AW34" s="129"/>
      <c r="AX34" s="129"/>
      <c r="AY34" s="129"/>
      <c r="AZ34" s="129"/>
      <c r="BA34" s="129"/>
      <c r="BB34" s="129"/>
      <c r="BC34" s="129"/>
      <c r="BD34" s="129"/>
      <c r="BE34" s="129"/>
      <c r="BF34" s="129"/>
      <c r="BG34" s="129"/>
      <c r="BH34" s="130"/>
      <c r="BI34" s="128" t="str">
        <f>データ!AQ7</f>
        <v>-</v>
      </c>
      <c r="BJ34" s="129"/>
      <c r="BK34" s="129"/>
      <c r="BL34" s="129"/>
      <c r="BM34" s="129"/>
      <c r="BN34" s="129"/>
      <c r="BO34" s="129"/>
      <c r="BP34" s="129"/>
      <c r="BQ34" s="129"/>
      <c r="BR34" s="129"/>
      <c r="BS34" s="129"/>
      <c r="BT34" s="129"/>
      <c r="BU34" s="129"/>
      <c r="BV34" s="129"/>
      <c r="BW34" s="130"/>
      <c r="BX34" s="128">
        <f>データ!AR7</f>
        <v>106.10</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t="str">
        <f>データ!BA7</f>
        <v>-</v>
      </c>
      <c r="EI34" s="129"/>
      <c r="EJ34" s="129"/>
      <c r="EK34" s="129"/>
      <c r="EL34" s="129"/>
      <c r="EM34" s="129"/>
      <c r="EN34" s="129"/>
      <c r="EO34" s="129"/>
      <c r="EP34" s="129"/>
      <c r="EQ34" s="129"/>
      <c r="ER34" s="129"/>
      <c r="ES34" s="129"/>
      <c r="ET34" s="129"/>
      <c r="EU34" s="129"/>
      <c r="EV34" s="130"/>
      <c r="EW34" s="128" t="str">
        <f>データ!BB7</f>
        <v>-</v>
      </c>
      <c r="EX34" s="129"/>
      <c r="EY34" s="129"/>
      <c r="EZ34" s="129"/>
      <c r="FA34" s="129"/>
      <c r="FB34" s="129"/>
      <c r="FC34" s="129"/>
      <c r="FD34" s="129"/>
      <c r="FE34" s="129"/>
      <c r="FF34" s="129"/>
      <c r="FG34" s="129"/>
      <c r="FH34" s="129"/>
      <c r="FI34" s="129"/>
      <c r="FJ34" s="129"/>
      <c r="FK34" s="130"/>
      <c r="FL34" s="128">
        <f>データ!BC7</f>
        <v>90.60</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t="str">
        <f>データ!BL7</f>
        <v>-</v>
      </c>
      <c r="HW34" s="129"/>
      <c r="HX34" s="129"/>
      <c r="HY34" s="129"/>
      <c r="HZ34" s="129"/>
      <c r="IA34" s="129"/>
      <c r="IB34" s="129"/>
      <c r="IC34" s="129"/>
      <c r="ID34" s="129"/>
      <c r="IE34" s="129"/>
      <c r="IF34" s="129"/>
      <c r="IG34" s="129"/>
      <c r="IH34" s="129"/>
      <c r="II34" s="129"/>
      <c r="IJ34" s="130"/>
      <c r="IK34" s="128" t="str">
        <f>データ!BM7</f>
        <v>-</v>
      </c>
      <c r="IL34" s="129"/>
      <c r="IM34" s="129"/>
      <c r="IN34" s="129"/>
      <c r="IO34" s="129"/>
      <c r="IP34" s="129"/>
      <c r="IQ34" s="129"/>
      <c r="IR34" s="129"/>
      <c r="IS34" s="129"/>
      <c r="IT34" s="129"/>
      <c r="IU34" s="129"/>
      <c r="IV34" s="129"/>
      <c r="IW34" s="129"/>
      <c r="IX34" s="129"/>
      <c r="IY34" s="130"/>
      <c r="IZ34" s="128">
        <f>データ!BN7</f>
        <v>29.20</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t="str">
        <f>データ!BW7</f>
        <v>-</v>
      </c>
      <c r="LK34" s="129"/>
      <c r="LL34" s="129"/>
      <c r="LM34" s="129"/>
      <c r="LN34" s="129"/>
      <c r="LO34" s="129"/>
      <c r="LP34" s="129"/>
      <c r="LQ34" s="129"/>
      <c r="LR34" s="129"/>
      <c r="LS34" s="129"/>
      <c r="LT34" s="129"/>
      <c r="LU34" s="129"/>
      <c r="LV34" s="129"/>
      <c r="LW34" s="129"/>
      <c r="LX34" s="130"/>
      <c r="LY34" s="128" t="str">
        <f>データ!BX7</f>
        <v>-</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8 88: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8 88: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186</v>
      </c>
      <c r="NK39" s="138"/>
      <c r="NL39" s="138"/>
      <c r="NM39" s="138"/>
      <c r="NN39" s="138"/>
      <c r="NO39" s="138"/>
      <c r="NP39" s="138"/>
      <c r="NQ39" s="138"/>
      <c r="NR39" s="138"/>
      <c r="NS39" s="138"/>
      <c r="NT39" s="138"/>
      <c r="NU39" s="138"/>
      <c r="NV39" s="138"/>
      <c r="NW39" s="138"/>
      <c r="NX39" s="139"/>
      <c r="OC39" s="18" t="s">
        <v>67</v>
      </c>
    </row>
    <row r="40" spans="1:17 8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6 88: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188</v>
      </c>
      <c r="NK54" s="143"/>
      <c r="NL54" s="143"/>
      <c r="NM54" s="143"/>
      <c r="NN54" s="143"/>
      <c r="NO54" s="143"/>
      <c r="NP54" s="143"/>
      <c r="NQ54" s="143"/>
      <c r="NR54" s="143"/>
      <c r="NS54" s="143"/>
      <c r="NT54" s="143"/>
      <c r="NU54" s="143"/>
      <c r="NV54" s="143"/>
      <c r="NW54" s="143"/>
      <c r="NX54" s="120"/>
      <c r="OC54" s="18" t="s">
        <v>83</v>
      </c>
    </row>
    <row r="55" spans="1:388" ht="13.5" customHeight="1">
      <c r="A55" s="2"/>
      <c r="B55" s="15"/>
      <c r="C55" s="5"/>
      <c r="D55" s="5"/>
      <c r="E55" s="5"/>
      <c r="F55" s="5"/>
      <c r="G55" s="127" t="s">
        <v>57</v>
      </c>
      <c r="H55" s="127"/>
      <c r="I55" s="127"/>
      <c r="J55" s="127"/>
      <c r="K55" s="127"/>
      <c r="L55" s="127"/>
      <c r="M55" s="127"/>
      <c r="N55" s="127"/>
      <c r="O55" s="127"/>
      <c r="P55" s="144" t="str">
        <f>データ!CA7</f>
        <v>-</v>
      </c>
      <c r="Q55" s="145"/>
      <c r="R55" s="145"/>
      <c r="S55" s="145"/>
      <c r="T55" s="145"/>
      <c r="U55" s="145"/>
      <c r="V55" s="145"/>
      <c r="W55" s="145"/>
      <c r="X55" s="145"/>
      <c r="Y55" s="145"/>
      <c r="Z55" s="145"/>
      <c r="AA55" s="145"/>
      <c r="AB55" s="145"/>
      <c r="AC55" s="145"/>
      <c r="AD55" s="146"/>
      <c r="AE55" s="144" t="str">
        <f>データ!CB7</f>
        <v>-</v>
      </c>
      <c r="AF55" s="145"/>
      <c r="AG55" s="145"/>
      <c r="AH55" s="145"/>
      <c r="AI55" s="145"/>
      <c r="AJ55" s="145"/>
      <c r="AK55" s="145"/>
      <c r="AL55" s="145"/>
      <c r="AM55" s="145"/>
      <c r="AN55" s="145"/>
      <c r="AO55" s="145"/>
      <c r="AP55" s="145"/>
      <c r="AQ55" s="145"/>
      <c r="AR55" s="145"/>
      <c r="AS55" s="146"/>
      <c r="AT55" s="144" t="str">
        <f>データ!CC7</f>
        <v>-</v>
      </c>
      <c r="AU55" s="145"/>
      <c r="AV55" s="145"/>
      <c r="AW55" s="145"/>
      <c r="AX55" s="145"/>
      <c r="AY55" s="145"/>
      <c r="AZ55" s="145"/>
      <c r="BA55" s="145"/>
      <c r="BB55" s="145"/>
      <c r="BC55" s="145"/>
      <c r="BD55" s="145"/>
      <c r="BE55" s="145"/>
      <c r="BF55" s="145"/>
      <c r="BG55" s="145"/>
      <c r="BH55" s="146"/>
      <c r="BI55" s="144" t="str">
        <f>データ!CD7</f>
        <v>-</v>
      </c>
      <c r="BJ55" s="145"/>
      <c r="BK55" s="145"/>
      <c r="BL55" s="145"/>
      <c r="BM55" s="145"/>
      <c r="BN55" s="145"/>
      <c r="BO55" s="145"/>
      <c r="BP55" s="145"/>
      <c r="BQ55" s="145"/>
      <c r="BR55" s="145"/>
      <c r="BS55" s="145"/>
      <c r="BT55" s="145"/>
      <c r="BU55" s="145"/>
      <c r="BV55" s="145"/>
      <c r="BW55" s="146"/>
      <c r="BX55" s="144">
        <f>データ!CE7</f>
        <v>74270</v>
      </c>
      <c r="BY55" s="145"/>
      <c r="BZ55" s="145"/>
      <c r="CA55" s="145"/>
      <c r="CB55" s="145"/>
      <c r="CC55" s="145"/>
      <c r="CD55" s="145"/>
      <c r="CE55" s="145"/>
      <c r="CF55" s="145"/>
      <c r="CG55" s="145"/>
      <c r="CH55" s="145"/>
      <c r="CI55" s="145"/>
      <c r="CJ55" s="145"/>
      <c r="CK55" s="145"/>
      <c r="CL55" s="146"/>
      <c r="CO55" s="5"/>
      <c r="CP55" s="5"/>
      <c r="CQ55" s="5"/>
      <c r="CR55" s="5"/>
      <c r="CS55" s="5"/>
      <c r="CT55" s="5"/>
      <c r="CU55" s="127" t="s">
        <v>57</v>
      </c>
      <c r="CV55" s="127"/>
      <c r="CW55" s="127"/>
      <c r="CX55" s="127"/>
      <c r="CY55" s="127"/>
      <c r="CZ55" s="127"/>
      <c r="DA55" s="127"/>
      <c r="DB55" s="127"/>
      <c r="DC55" s="127"/>
      <c r="DD55" s="144" t="str">
        <f>データ!CL7</f>
        <v>-</v>
      </c>
      <c r="DE55" s="145"/>
      <c r="DF55" s="145"/>
      <c r="DG55" s="145"/>
      <c r="DH55" s="145"/>
      <c r="DI55" s="145"/>
      <c r="DJ55" s="145"/>
      <c r="DK55" s="145"/>
      <c r="DL55" s="145"/>
      <c r="DM55" s="145"/>
      <c r="DN55" s="145"/>
      <c r="DO55" s="145"/>
      <c r="DP55" s="145"/>
      <c r="DQ55" s="145"/>
      <c r="DR55" s="146"/>
      <c r="DS55" s="144" t="str">
        <f>データ!CM7</f>
        <v>-</v>
      </c>
      <c r="DT55" s="145"/>
      <c r="DU55" s="145"/>
      <c r="DV55" s="145"/>
      <c r="DW55" s="145"/>
      <c r="DX55" s="145"/>
      <c r="DY55" s="145"/>
      <c r="DZ55" s="145"/>
      <c r="EA55" s="145"/>
      <c r="EB55" s="145"/>
      <c r="EC55" s="145"/>
      <c r="ED55" s="145"/>
      <c r="EE55" s="145"/>
      <c r="EF55" s="145"/>
      <c r="EG55" s="146"/>
      <c r="EH55" s="144" t="str">
        <f>データ!CN7</f>
        <v>-</v>
      </c>
      <c r="EI55" s="145"/>
      <c r="EJ55" s="145"/>
      <c r="EK55" s="145"/>
      <c r="EL55" s="145"/>
      <c r="EM55" s="145"/>
      <c r="EN55" s="145"/>
      <c r="EO55" s="145"/>
      <c r="EP55" s="145"/>
      <c r="EQ55" s="145"/>
      <c r="ER55" s="145"/>
      <c r="ES55" s="145"/>
      <c r="ET55" s="145"/>
      <c r="EU55" s="145"/>
      <c r="EV55" s="146"/>
      <c r="EW55" s="144" t="str">
        <f>データ!CO7</f>
        <v>-</v>
      </c>
      <c r="EX55" s="145"/>
      <c r="EY55" s="145"/>
      <c r="EZ55" s="145"/>
      <c r="FA55" s="145"/>
      <c r="FB55" s="145"/>
      <c r="FC55" s="145"/>
      <c r="FD55" s="145"/>
      <c r="FE55" s="145"/>
      <c r="FF55" s="145"/>
      <c r="FG55" s="145"/>
      <c r="FH55" s="145"/>
      <c r="FI55" s="145"/>
      <c r="FJ55" s="145"/>
      <c r="FK55" s="146"/>
      <c r="FL55" s="144">
        <f>データ!CP7</f>
        <v>39258</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7" t="s">
        <v>57</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t="str">
        <f>データ!CY7</f>
        <v>-</v>
      </c>
      <c r="HW55" s="129"/>
      <c r="HX55" s="129"/>
      <c r="HY55" s="129"/>
      <c r="HZ55" s="129"/>
      <c r="IA55" s="129"/>
      <c r="IB55" s="129"/>
      <c r="IC55" s="129"/>
      <c r="ID55" s="129"/>
      <c r="IE55" s="129"/>
      <c r="IF55" s="129"/>
      <c r="IG55" s="129"/>
      <c r="IH55" s="129"/>
      <c r="II55" s="129"/>
      <c r="IJ55" s="130"/>
      <c r="IK55" s="128" t="str">
        <f>データ!CZ7</f>
        <v>-</v>
      </c>
      <c r="IL55" s="129"/>
      <c r="IM55" s="129"/>
      <c r="IN55" s="129"/>
      <c r="IO55" s="129"/>
      <c r="IP55" s="129"/>
      <c r="IQ55" s="129"/>
      <c r="IR55" s="129"/>
      <c r="IS55" s="129"/>
      <c r="IT55" s="129"/>
      <c r="IU55" s="129"/>
      <c r="IV55" s="129"/>
      <c r="IW55" s="129"/>
      <c r="IX55" s="129"/>
      <c r="IY55" s="130"/>
      <c r="IZ55" s="128">
        <f>データ!DA7</f>
        <v>39.50</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t="str">
        <f>データ!DJ7</f>
        <v>-</v>
      </c>
      <c r="LK55" s="129"/>
      <c r="LL55" s="129"/>
      <c r="LM55" s="129"/>
      <c r="LN55" s="129"/>
      <c r="LO55" s="129"/>
      <c r="LP55" s="129"/>
      <c r="LQ55" s="129"/>
      <c r="LR55" s="129"/>
      <c r="LS55" s="129"/>
      <c r="LT55" s="129"/>
      <c r="LU55" s="129"/>
      <c r="LV55" s="129"/>
      <c r="LW55" s="129"/>
      <c r="LX55" s="130"/>
      <c r="LY55" s="128" t="str">
        <f>データ!DK7</f>
        <v>-</v>
      </c>
      <c r="LZ55" s="129"/>
      <c r="MA55" s="129"/>
      <c r="MB55" s="129"/>
      <c r="MC55" s="129"/>
      <c r="MD55" s="129"/>
      <c r="ME55" s="129"/>
      <c r="MF55" s="129"/>
      <c r="MG55" s="129"/>
      <c r="MH55" s="129"/>
      <c r="MI55" s="129"/>
      <c r="MJ55" s="129"/>
      <c r="MK55" s="129"/>
      <c r="ML55" s="129"/>
      <c r="MM55" s="130"/>
      <c r="MN55" s="128">
        <f>データ!DL7</f>
        <v>31.50</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43"/>
      <c r="NL55" s="143"/>
      <c r="NM55" s="143"/>
      <c r="NN55" s="143"/>
      <c r="NO55" s="143"/>
      <c r="NP55" s="143"/>
      <c r="NQ55" s="143"/>
      <c r="NR55" s="143"/>
      <c r="NS55" s="143"/>
      <c r="NT55" s="143"/>
      <c r="NU55" s="143"/>
      <c r="NV55" s="143"/>
      <c r="NW55" s="143"/>
      <c r="NX55" s="120"/>
    </row>
    <row r="56" spans="1:388" ht="13.5" customHeight="1">
      <c r="A56" s="2"/>
      <c r="B56" s="15"/>
      <c r="C56" s="5"/>
      <c r="D56" s="5"/>
      <c r="E56" s="5"/>
      <c r="F56" s="5"/>
      <c r="G56" s="127" t="s">
        <v>59</v>
      </c>
      <c r="H56" s="127"/>
      <c r="I56" s="127"/>
      <c r="J56" s="127"/>
      <c r="K56" s="127"/>
      <c r="L56" s="127"/>
      <c r="M56" s="127"/>
      <c r="N56" s="127"/>
      <c r="O56" s="127"/>
      <c r="P56" s="144" t="str">
        <f>データ!CF7</f>
        <v>-</v>
      </c>
      <c r="Q56" s="145"/>
      <c r="R56" s="145"/>
      <c r="S56" s="145"/>
      <c r="T56" s="145"/>
      <c r="U56" s="145"/>
      <c r="V56" s="145"/>
      <c r="W56" s="145"/>
      <c r="X56" s="145"/>
      <c r="Y56" s="145"/>
      <c r="Z56" s="145"/>
      <c r="AA56" s="145"/>
      <c r="AB56" s="145"/>
      <c r="AC56" s="145"/>
      <c r="AD56" s="146"/>
      <c r="AE56" s="144" t="str">
        <f>データ!CG7</f>
        <v>-</v>
      </c>
      <c r="AF56" s="145"/>
      <c r="AG56" s="145"/>
      <c r="AH56" s="145"/>
      <c r="AI56" s="145"/>
      <c r="AJ56" s="145"/>
      <c r="AK56" s="145"/>
      <c r="AL56" s="145"/>
      <c r="AM56" s="145"/>
      <c r="AN56" s="145"/>
      <c r="AO56" s="145"/>
      <c r="AP56" s="145"/>
      <c r="AQ56" s="145"/>
      <c r="AR56" s="145"/>
      <c r="AS56" s="146"/>
      <c r="AT56" s="144" t="str">
        <f>データ!CH7</f>
        <v>-</v>
      </c>
      <c r="AU56" s="145"/>
      <c r="AV56" s="145"/>
      <c r="AW56" s="145"/>
      <c r="AX56" s="145"/>
      <c r="AY56" s="145"/>
      <c r="AZ56" s="145"/>
      <c r="BA56" s="145"/>
      <c r="BB56" s="145"/>
      <c r="BC56" s="145"/>
      <c r="BD56" s="145"/>
      <c r="BE56" s="145"/>
      <c r="BF56" s="145"/>
      <c r="BG56" s="145"/>
      <c r="BH56" s="146"/>
      <c r="BI56" s="144" t="str">
        <f>データ!CI7</f>
        <v>-</v>
      </c>
      <c r="BJ56" s="145"/>
      <c r="BK56" s="145"/>
      <c r="BL56" s="145"/>
      <c r="BM56" s="145"/>
      <c r="BN56" s="145"/>
      <c r="BO56" s="145"/>
      <c r="BP56" s="145"/>
      <c r="BQ56" s="145"/>
      <c r="BR56" s="145"/>
      <c r="BS56" s="145"/>
      <c r="BT56" s="145"/>
      <c r="BU56" s="145"/>
      <c r="BV56" s="145"/>
      <c r="BW56" s="146"/>
      <c r="BX56" s="144">
        <f>データ!CJ7</f>
        <v>79610</v>
      </c>
      <c r="BY56" s="145"/>
      <c r="BZ56" s="145"/>
      <c r="CA56" s="145"/>
      <c r="CB56" s="145"/>
      <c r="CC56" s="145"/>
      <c r="CD56" s="145"/>
      <c r="CE56" s="145"/>
      <c r="CF56" s="145"/>
      <c r="CG56" s="145"/>
      <c r="CH56" s="145"/>
      <c r="CI56" s="145"/>
      <c r="CJ56" s="145"/>
      <c r="CK56" s="145"/>
      <c r="CL56" s="146"/>
      <c r="CO56" s="5"/>
      <c r="CP56" s="5"/>
      <c r="CQ56" s="5"/>
      <c r="CR56" s="5"/>
      <c r="CS56" s="5"/>
      <c r="CT56" s="5"/>
      <c r="CU56" s="127" t="s">
        <v>59</v>
      </c>
      <c r="CV56" s="127"/>
      <c r="CW56" s="127"/>
      <c r="CX56" s="127"/>
      <c r="CY56" s="127"/>
      <c r="CZ56" s="127"/>
      <c r="DA56" s="127"/>
      <c r="DB56" s="127"/>
      <c r="DC56" s="127"/>
      <c r="DD56" s="144" t="str">
        <f>データ!CQ7</f>
        <v>-</v>
      </c>
      <c r="DE56" s="145"/>
      <c r="DF56" s="145"/>
      <c r="DG56" s="145"/>
      <c r="DH56" s="145"/>
      <c r="DI56" s="145"/>
      <c r="DJ56" s="145"/>
      <c r="DK56" s="145"/>
      <c r="DL56" s="145"/>
      <c r="DM56" s="145"/>
      <c r="DN56" s="145"/>
      <c r="DO56" s="145"/>
      <c r="DP56" s="145"/>
      <c r="DQ56" s="145"/>
      <c r="DR56" s="146"/>
      <c r="DS56" s="144" t="str">
        <f>データ!CR7</f>
        <v>-</v>
      </c>
      <c r="DT56" s="145"/>
      <c r="DU56" s="145"/>
      <c r="DV56" s="145"/>
      <c r="DW56" s="145"/>
      <c r="DX56" s="145"/>
      <c r="DY56" s="145"/>
      <c r="DZ56" s="145"/>
      <c r="EA56" s="145"/>
      <c r="EB56" s="145"/>
      <c r="EC56" s="145"/>
      <c r="ED56" s="145"/>
      <c r="EE56" s="145"/>
      <c r="EF56" s="145"/>
      <c r="EG56" s="146"/>
      <c r="EH56" s="144" t="str">
        <f>データ!CS7</f>
        <v>-</v>
      </c>
      <c r="EI56" s="145"/>
      <c r="EJ56" s="145"/>
      <c r="EK56" s="145"/>
      <c r="EL56" s="145"/>
      <c r="EM56" s="145"/>
      <c r="EN56" s="145"/>
      <c r="EO56" s="145"/>
      <c r="EP56" s="145"/>
      <c r="EQ56" s="145"/>
      <c r="ER56" s="145"/>
      <c r="ES56" s="145"/>
      <c r="ET56" s="145"/>
      <c r="EU56" s="145"/>
      <c r="EV56" s="146"/>
      <c r="EW56" s="144" t="str">
        <f>データ!CT7</f>
        <v>-</v>
      </c>
      <c r="EX56" s="145"/>
      <c r="EY56" s="145"/>
      <c r="EZ56" s="145"/>
      <c r="FA56" s="145"/>
      <c r="FB56" s="145"/>
      <c r="FC56" s="145"/>
      <c r="FD56" s="145"/>
      <c r="FE56" s="145"/>
      <c r="FF56" s="145"/>
      <c r="FG56" s="145"/>
      <c r="FH56" s="145"/>
      <c r="FI56" s="145"/>
      <c r="FJ56" s="145"/>
      <c r="FK56" s="146"/>
      <c r="FL56" s="144">
        <f>データ!CU7</f>
        <v>23244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7" t="s">
        <v>59</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t="str">
        <f>データ!DD7</f>
        <v>-</v>
      </c>
      <c r="HW56" s="129"/>
      <c r="HX56" s="129"/>
      <c r="HY56" s="129"/>
      <c r="HZ56" s="129"/>
      <c r="IA56" s="129"/>
      <c r="IB56" s="129"/>
      <c r="IC56" s="129"/>
      <c r="ID56" s="129"/>
      <c r="IE56" s="129"/>
      <c r="IF56" s="129"/>
      <c r="IG56" s="129"/>
      <c r="IH56" s="129"/>
      <c r="II56" s="129"/>
      <c r="IJ56" s="130"/>
      <c r="IK56" s="128" t="str">
        <f>データ!DE7</f>
        <v>-</v>
      </c>
      <c r="IL56" s="129"/>
      <c r="IM56" s="129"/>
      <c r="IN56" s="129"/>
      <c r="IO56" s="129"/>
      <c r="IP56" s="129"/>
      <c r="IQ56" s="129"/>
      <c r="IR56" s="129"/>
      <c r="IS56" s="129"/>
      <c r="IT56" s="129"/>
      <c r="IU56" s="129"/>
      <c r="IV56" s="129"/>
      <c r="IW56" s="129"/>
      <c r="IX56" s="129"/>
      <c r="IY56" s="130"/>
      <c r="IZ56" s="128">
        <f>データ!DF7</f>
        <v>49.60</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t="str">
        <f>データ!DO7</f>
        <v>-</v>
      </c>
      <c r="LK56" s="129"/>
      <c r="LL56" s="129"/>
      <c r="LM56" s="129"/>
      <c r="LN56" s="129"/>
      <c r="LO56" s="129"/>
      <c r="LP56" s="129"/>
      <c r="LQ56" s="129"/>
      <c r="LR56" s="129"/>
      <c r="LS56" s="129"/>
      <c r="LT56" s="129"/>
      <c r="LU56" s="129"/>
      <c r="LV56" s="129"/>
      <c r="LW56" s="129"/>
      <c r="LX56" s="130"/>
      <c r="LY56" s="128" t="str">
        <f>データ!DP7</f>
        <v>-</v>
      </c>
      <c r="LZ56" s="129"/>
      <c r="MA56" s="129"/>
      <c r="MB56" s="129"/>
      <c r="MC56" s="129"/>
      <c r="MD56" s="129"/>
      <c r="ME56" s="129"/>
      <c r="MF56" s="129"/>
      <c r="MG56" s="129"/>
      <c r="MH56" s="129"/>
      <c r="MI56" s="129"/>
      <c r="MJ56" s="129"/>
      <c r="MK56" s="129"/>
      <c r="ML56" s="129"/>
      <c r="MM56" s="130"/>
      <c r="MN56" s="128">
        <f>データ!DQ7</f>
        <v>29.20</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43"/>
      <c r="NL56" s="143"/>
      <c r="NM56" s="143"/>
      <c r="NN56" s="143"/>
      <c r="NO56" s="143"/>
      <c r="NP56" s="143"/>
      <c r="NQ56" s="143"/>
      <c r="NR56" s="143"/>
      <c r="NS56" s="143"/>
      <c r="NT56" s="143"/>
      <c r="NU56" s="143"/>
      <c r="NV56" s="143"/>
      <c r="NW56" s="143"/>
      <c r="NX56" s="120"/>
    </row>
    <row r="57" spans="1:388"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43"/>
      <c r="NL57" s="143"/>
      <c r="NM57" s="143"/>
      <c r="NN57" s="143"/>
      <c r="NO57" s="143"/>
      <c r="NP57" s="143"/>
      <c r="NQ57" s="143"/>
      <c r="NR57" s="143"/>
      <c r="NS57" s="143"/>
      <c r="NT57" s="143"/>
      <c r="NU57" s="143"/>
      <c r="NV57" s="143"/>
      <c r="NW57" s="143"/>
      <c r="NX57" s="120"/>
    </row>
    <row r="58" spans="1:388"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43"/>
      <c r="NL58" s="143"/>
      <c r="NM58" s="143"/>
      <c r="NN58" s="143"/>
      <c r="NO58" s="143"/>
      <c r="NP58" s="143"/>
      <c r="NQ58" s="143"/>
      <c r="NR58" s="143"/>
      <c r="NS58" s="143"/>
      <c r="NT58" s="143"/>
      <c r="NU58" s="143"/>
      <c r="NV58" s="143"/>
      <c r="NW58" s="143"/>
      <c r="NX58" s="120"/>
    </row>
    <row r="59" spans="1:388"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43"/>
      <c r="NL59" s="143"/>
      <c r="NM59" s="143"/>
      <c r="NN59" s="143"/>
      <c r="NO59" s="143"/>
      <c r="NP59" s="143"/>
      <c r="NQ59" s="143"/>
      <c r="NR59" s="143"/>
      <c r="NS59" s="143"/>
      <c r="NT59" s="143"/>
      <c r="NU59" s="143"/>
      <c r="NV59" s="143"/>
      <c r="NW59" s="143"/>
      <c r="NX59" s="120"/>
    </row>
    <row r="60" spans="1:388"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43"/>
      <c r="NL60" s="143"/>
      <c r="NM60" s="143"/>
      <c r="NN60" s="143"/>
      <c r="NO60" s="143"/>
      <c r="NP60" s="143"/>
      <c r="NQ60" s="143"/>
      <c r="NR60" s="143"/>
      <c r="NS60" s="143"/>
      <c r="NT60" s="143"/>
      <c r="NU60" s="143"/>
      <c r="NV60" s="143"/>
      <c r="NW60" s="143"/>
      <c r="NX60" s="120"/>
    </row>
    <row r="61" spans="1:388"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43"/>
      <c r="NL61" s="143"/>
      <c r="NM61" s="143"/>
      <c r="NN61" s="143"/>
      <c r="NO61" s="143"/>
      <c r="NP61" s="143"/>
      <c r="NQ61" s="143"/>
      <c r="NR61" s="143"/>
      <c r="NS61" s="143"/>
      <c r="NT61" s="143"/>
      <c r="NU61" s="143"/>
      <c r="NV61" s="143"/>
      <c r="NW61" s="143"/>
      <c r="NX61" s="120"/>
    </row>
    <row r="62" spans="1:388"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43"/>
      <c r="NL62" s="143"/>
      <c r="NM62" s="143"/>
      <c r="NN62" s="143"/>
      <c r="NO62" s="143"/>
      <c r="NP62" s="143"/>
      <c r="NQ62" s="143"/>
      <c r="NR62" s="143"/>
      <c r="NS62" s="143"/>
      <c r="NT62" s="143"/>
      <c r="NU62" s="143"/>
      <c r="NV62" s="143"/>
      <c r="NW62" s="143"/>
      <c r="NX62" s="120"/>
    </row>
    <row r="63" spans="1:388"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43"/>
      <c r="NL63" s="143"/>
      <c r="NM63" s="143"/>
      <c r="NN63" s="143"/>
      <c r="NO63" s="143"/>
      <c r="NP63" s="143"/>
      <c r="NQ63" s="143"/>
      <c r="NR63" s="143"/>
      <c r="NS63" s="143"/>
      <c r="NT63" s="143"/>
      <c r="NU63" s="143"/>
      <c r="NV63" s="143"/>
      <c r="NW63" s="143"/>
      <c r="NX63" s="120"/>
    </row>
    <row r="64" spans="1:388"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43"/>
      <c r="NL64" s="143"/>
      <c r="NM64" s="143"/>
      <c r="NN64" s="143"/>
      <c r="NO64" s="143"/>
      <c r="NP64" s="143"/>
      <c r="NQ64" s="143"/>
      <c r="NR64" s="143"/>
      <c r="NS64" s="143"/>
      <c r="NT64" s="143"/>
      <c r="NU64" s="143"/>
      <c r="NV64" s="143"/>
      <c r="NW64" s="143"/>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43"/>
      <c r="NL65" s="143"/>
      <c r="NM65" s="143"/>
      <c r="NN65" s="143"/>
      <c r="NO65" s="143"/>
      <c r="NP65" s="143"/>
      <c r="NQ65" s="143"/>
      <c r="NR65" s="143"/>
      <c r="NS65" s="143"/>
      <c r="NT65" s="143"/>
      <c r="NU65" s="143"/>
      <c r="NV65" s="143"/>
      <c r="NW65" s="143"/>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43"/>
      <c r="NL66" s="143"/>
      <c r="NM66" s="143"/>
      <c r="NN66" s="143"/>
      <c r="NO66" s="143"/>
      <c r="NP66" s="143"/>
      <c r="NQ66" s="143"/>
      <c r="NR66" s="143"/>
      <c r="NS66" s="143"/>
      <c r="NT66" s="143"/>
      <c r="NU66" s="143"/>
      <c r="NV66" s="143"/>
      <c r="NW66" s="143"/>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2" t="s">
        <v>187</v>
      </c>
      <c r="NK70" s="153"/>
      <c r="NL70" s="153"/>
      <c r="NM70" s="153"/>
      <c r="NN70" s="153"/>
      <c r="NO70" s="153"/>
      <c r="NP70" s="153"/>
      <c r="NQ70" s="153"/>
      <c r="NR70" s="153"/>
      <c r="NS70" s="153"/>
      <c r="NT70" s="153"/>
      <c r="NU70" s="153"/>
      <c r="NV70" s="153"/>
      <c r="NW70" s="153"/>
      <c r="NX70" s="154"/>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2"/>
      <c r="NK71" s="153"/>
      <c r="NL71" s="153"/>
      <c r="NM71" s="153"/>
      <c r="NN71" s="153"/>
      <c r="NO71" s="153"/>
      <c r="NP71" s="153"/>
      <c r="NQ71" s="153"/>
      <c r="NR71" s="153"/>
      <c r="NS71" s="153"/>
      <c r="NT71" s="153"/>
      <c r="NU71" s="153"/>
      <c r="NV71" s="153"/>
      <c r="NW71" s="153"/>
      <c r="NX71" s="154"/>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2"/>
      <c r="NK72" s="153"/>
      <c r="NL72" s="153"/>
      <c r="NM72" s="153"/>
      <c r="NN72" s="153"/>
      <c r="NO72" s="153"/>
      <c r="NP72" s="153"/>
      <c r="NQ72" s="153"/>
      <c r="NR72" s="153"/>
      <c r="NS72" s="153"/>
      <c r="NT72" s="153"/>
      <c r="NU72" s="153"/>
      <c r="NV72" s="153"/>
      <c r="NW72" s="153"/>
      <c r="NX72" s="154"/>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2"/>
      <c r="NK73" s="153"/>
      <c r="NL73" s="153"/>
      <c r="NM73" s="153"/>
      <c r="NN73" s="153"/>
      <c r="NO73" s="153"/>
      <c r="NP73" s="153"/>
      <c r="NQ73" s="153"/>
      <c r="NR73" s="153"/>
      <c r="NS73" s="153"/>
      <c r="NT73" s="153"/>
      <c r="NU73" s="153"/>
      <c r="NV73" s="153"/>
      <c r="NW73" s="153"/>
      <c r="NX73" s="154"/>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2"/>
      <c r="NK74" s="153"/>
      <c r="NL74" s="153"/>
      <c r="NM74" s="153"/>
      <c r="NN74" s="153"/>
      <c r="NO74" s="153"/>
      <c r="NP74" s="153"/>
      <c r="NQ74" s="153"/>
      <c r="NR74" s="153"/>
      <c r="NS74" s="153"/>
      <c r="NT74" s="153"/>
      <c r="NU74" s="153"/>
      <c r="NV74" s="153"/>
      <c r="NW74" s="153"/>
      <c r="NX74" s="154"/>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2"/>
      <c r="NK75" s="153"/>
      <c r="NL75" s="153"/>
      <c r="NM75" s="153"/>
      <c r="NN75" s="153"/>
      <c r="NO75" s="153"/>
      <c r="NP75" s="153"/>
      <c r="NQ75" s="153"/>
      <c r="NR75" s="153"/>
      <c r="NS75" s="153"/>
      <c r="NT75" s="153"/>
      <c r="NU75" s="153"/>
      <c r="NV75" s="153"/>
      <c r="NW75" s="153"/>
      <c r="NX75" s="154"/>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2"/>
      <c r="NK76" s="153"/>
      <c r="NL76" s="153"/>
      <c r="NM76" s="153"/>
      <c r="NN76" s="153"/>
      <c r="NO76" s="153"/>
      <c r="NP76" s="153"/>
      <c r="NQ76" s="153"/>
      <c r="NR76" s="153"/>
      <c r="NS76" s="153"/>
      <c r="NT76" s="153"/>
      <c r="NU76" s="153"/>
      <c r="NV76" s="153"/>
      <c r="NW76" s="153"/>
      <c r="NX76" s="154"/>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2"/>
      <c r="NK77" s="153"/>
      <c r="NL77" s="153"/>
      <c r="NM77" s="153"/>
      <c r="NN77" s="153"/>
      <c r="NO77" s="153"/>
      <c r="NP77" s="153"/>
      <c r="NQ77" s="153"/>
      <c r="NR77" s="153"/>
      <c r="NS77" s="153"/>
      <c r="NT77" s="153"/>
      <c r="NU77" s="153"/>
      <c r="NV77" s="153"/>
      <c r="NW77" s="153"/>
      <c r="NX77" s="154"/>
    </row>
    <row r="78" spans="1:388" ht="13.5" customHeight="1">
      <c r="A78" s="2"/>
      <c r="B78" s="15"/>
      <c r="C78" s="5"/>
      <c r="D78" s="5"/>
      <c r="E78" s="5"/>
      <c r="F78" s="5"/>
      <c r="G78" s="26"/>
      <c r="H78" s="26"/>
      <c r="I78" s="5"/>
      <c r="J78" s="19"/>
      <c r="K78" s="19"/>
      <c r="L78" s="19"/>
      <c r="M78" s="19"/>
      <c r="N78" s="19"/>
      <c r="O78" s="19"/>
      <c r="P78" s="19"/>
      <c r="Q78" s="19"/>
      <c r="R78" s="27"/>
      <c r="S78" s="27"/>
      <c r="T78" s="27"/>
      <c r="U78" s="158" t="str">
        <f>データ!$B$11</f>
        <v>H29</v>
      </c>
      <c r="V78" s="158"/>
      <c r="W78" s="158"/>
      <c r="X78" s="158"/>
      <c r="Y78" s="158"/>
      <c r="Z78" s="158"/>
      <c r="AA78" s="158"/>
      <c r="AB78" s="158"/>
      <c r="AC78" s="158"/>
      <c r="AD78" s="158"/>
      <c r="AE78" s="158"/>
      <c r="AF78" s="158"/>
      <c r="AG78" s="158"/>
      <c r="AH78" s="158"/>
      <c r="AI78" s="158"/>
      <c r="AJ78" s="158"/>
      <c r="AK78" s="158"/>
      <c r="AL78" s="158"/>
      <c r="AM78" s="158"/>
      <c r="AN78" s="158" t="str">
        <f>データ!$C$11</f>
        <v>H30</v>
      </c>
      <c r="AO78" s="158"/>
      <c r="AP78" s="158"/>
      <c r="AQ78" s="158"/>
      <c r="AR78" s="158"/>
      <c r="AS78" s="158"/>
      <c r="AT78" s="158"/>
      <c r="AU78" s="158"/>
      <c r="AV78" s="158"/>
      <c r="AW78" s="158"/>
      <c r="AX78" s="158"/>
      <c r="AY78" s="158"/>
      <c r="AZ78" s="158"/>
      <c r="BA78" s="158"/>
      <c r="BB78" s="158"/>
      <c r="BC78" s="158"/>
      <c r="BD78" s="158"/>
      <c r="BE78" s="158"/>
      <c r="BF78" s="158"/>
      <c r="BG78" s="158" t="str">
        <f>データ!$D$11</f>
        <v>R01</v>
      </c>
      <c r="BH78" s="158"/>
      <c r="BI78" s="158"/>
      <c r="BJ78" s="158"/>
      <c r="BK78" s="158"/>
      <c r="BL78" s="158"/>
      <c r="BM78" s="158"/>
      <c r="BN78" s="158"/>
      <c r="BO78" s="158"/>
      <c r="BP78" s="158"/>
      <c r="BQ78" s="158"/>
      <c r="BR78" s="158"/>
      <c r="BS78" s="158"/>
      <c r="BT78" s="158"/>
      <c r="BU78" s="158"/>
      <c r="BV78" s="158"/>
      <c r="BW78" s="158"/>
      <c r="BX78" s="158"/>
      <c r="BY78" s="158"/>
      <c r="BZ78" s="158" t="str">
        <f>データ!$E$11</f>
        <v>R02</v>
      </c>
      <c r="CA78" s="158"/>
      <c r="CB78" s="158"/>
      <c r="CC78" s="158"/>
      <c r="CD78" s="158"/>
      <c r="CE78" s="158"/>
      <c r="CF78" s="158"/>
      <c r="CG78" s="158"/>
      <c r="CH78" s="158"/>
      <c r="CI78" s="158"/>
      <c r="CJ78" s="158"/>
      <c r="CK78" s="158"/>
      <c r="CL78" s="158"/>
      <c r="CM78" s="158"/>
      <c r="CN78" s="158"/>
      <c r="CO78" s="158"/>
      <c r="CP78" s="158"/>
      <c r="CQ78" s="158"/>
      <c r="CR78" s="158"/>
      <c r="CS78" s="158" t="str">
        <f>データ!$F$11</f>
        <v>R03</v>
      </c>
      <c r="CT78" s="158"/>
      <c r="CU78" s="158"/>
      <c r="CV78" s="158"/>
      <c r="CW78" s="158"/>
      <c r="CX78" s="158"/>
      <c r="CY78" s="158"/>
      <c r="CZ78" s="158"/>
      <c r="DA78" s="158"/>
      <c r="DB78" s="158"/>
      <c r="DC78" s="158"/>
      <c r="DD78" s="158"/>
      <c r="DE78" s="158"/>
      <c r="DF78" s="158"/>
      <c r="DG78" s="158"/>
      <c r="DH78" s="158"/>
      <c r="DI78" s="158"/>
      <c r="DJ78" s="158"/>
      <c r="DK78" s="158"/>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8" t="str">
        <f>データ!$B$11</f>
        <v>H29</v>
      </c>
      <c r="EP78" s="158"/>
      <c r="EQ78" s="158"/>
      <c r="ER78" s="158"/>
      <c r="ES78" s="158"/>
      <c r="ET78" s="158"/>
      <c r="EU78" s="158"/>
      <c r="EV78" s="158"/>
      <c r="EW78" s="158"/>
      <c r="EX78" s="158"/>
      <c r="EY78" s="158"/>
      <c r="EZ78" s="158"/>
      <c r="FA78" s="158"/>
      <c r="FB78" s="158"/>
      <c r="FC78" s="158"/>
      <c r="FD78" s="158"/>
      <c r="FE78" s="158"/>
      <c r="FF78" s="158"/>
      <c r="FG78" s="158"/>
      <c r="FH78" s="158" t="str">
        <f>データ!$C$11</f>
        <v>H30</v>
      </c>
      <c r="FI78" s="158"/>
      <c r="FJ78" s="158"/>
      <c r="FK78" s="158"/>
      <c r="FL78" s="158"/>
      <c r="FM78" s="158"/>
      <c r="FN78" s="158"/>
      <c r="FO78" s="158"/>
      <c r="FP78" s="158"/>
      <c r="FQ78" s="158"/>
      <c r="FR78" s="158"/>
      <c r="FS78" s="158"/>
      <c r="FT78" s="158"/>
      <c r="FU78" s="158"/>
      <c r="FV78" s="158"/>
      <c r="FW78" s="158"/>
      <c r="FX78" s="158"/>
      <c r="FY78" s="158"/>
      <c r="FZ78" s="158"/>
      <c r="GA78" s="158" t="str">
        <f>データ!$D$11</f>
        <v>R01</v>
      </c>
      <c r="GB78" s="158"/>
      <c r="GC78" s="158"/>
      <c r="GD78" s="158"/>
      <c r="GE78" s="158"/>
      <c r="GF78" s="158"/>
      <c r="GG78" s="158"/>
      <c r="GH78" s="158"/>
      <c r="GI78" s="158"/>
      <c r="GJ78" s="158"/>
      <c r="GK78" s="158"/>
      <c r="GL78" s="158"/>
      <c r="GM78" s="158"/>
      <c r="GN78" s="158"/>
      <c r="GO78" s="158"/>
      <c r="GP78" s="158"/>
      <c r="GQ78" s="158"/>
      <c r="GR78" s="158"/>
      <c r="GS78" s="158"/>
      <c r="GT78" s="158" t="str">
        <f>データ!$E$11</f>
        <v>R02</v>
      </c>
      <c r="GU78" s="158"/>
      <c r="GV78" s="158"/>
      <c r="GW78" s="158"/>
      <c r="GX78" s="158"/>
      <c r="GY78" s="158"/>
      <c r="GZ78" s="158"/>
      <c r="HA78" s="158"/>
      <c r="HB78" s="158"/>
      <c r="HC78" s="158"/>
      <c r="HD78" s="158"/>
      <c r="HE78" s="158"/>
      <c r="HF78" s="158"/>
      <c r="HG78" s="158"/>
      <c r="HH78" s="158"/>
      <c r="HI78" s="158"/>
      <c r="HJ78" s="158"/>
      <c r="HK78" s="158"/>
      <c r="HL78" s="158"/>
      <c r="HM78" s="158" t="str">
        <f>データ!$F$11</f>
        <v>R03</v>
      </c>
      <c r="HN78" s="158"/>
      <c r="HO78" s="158"/>
      <c r="HP78" s="158"/>
      <c r="HQ78" s="158"/>
      <c r="HR78" s="158"/>
      <c r="HS78" s="158"/>
      <c r="HT78" s="158"/>
      <c r="HU78" s="158"/>
      <c r="HV78" s="158"/>
      <c r="HW78" s="158"/>
      <c r="HX78" s="158"/>
      <c r="HY78" s="158"/>
      <c r="HZ78" s="158"/>
      <c r="IA78" s="158"/>
      <c r="IB78" s="158"/>
      <c r="IC78" s="158"/>
      <c r="ID78" s="158"/>
      <c r="IE78" s="158"/>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8" t="str">
        <f>データ!$B$11</f>
        <v>H29</v>
      </c>
      <c r="JK78" s="158"/>
      <c r="JL78" s="158"/>
      <c r="JM78" s="158"/>
      <c r="JN78" s="158"/>
      <c r="JO78" s="158"/>
      <c r="JP78" s="158"/>
      <c r="JQ78" s="158"/>
      <c r="JR78" s="158"/>
      <c r="JS78" s="158"/>
      <c r="JT78" s="158"/>
      <c r="JU78" s="158"/>
      <c r="JV78" s="158"/>
      <c r="JW78" s="158"/>
      <c r="JX78" s="158"/>
      <c r="JY78" s="158"/>
      <c r="JZ78" s="158"/>
      <c r="KA78" s="158"/>
      <c r="KB78" s="158"/>
      <c r="KC78" s="158" t="str">
        <f>データ!$C$11</f>
        <v>H30</v>
      </c>
      <c r="KD78" s="158"/>
      <c r="KE78" s="158"/>
      <c r="KF78" s="158"/>
      <c r="KG78" s="158"/>
      <c r="KH78" s="158"/>
      <c r="KI78" s="158"/>
      <c r="KJ78" s="158"/>
      <c r="KK78" s="158"/>
      <c r="KL78" s="158"/>
      <c r="KM78" s="158"/>
      <c r="KN78" s="158"/>
      <c r="KO78" s="158"/>
      <c r="KP78" s="158"/>
      <c r="KQ78" s="158"/>
      <c r="KR78" s="158"/>
      <c r="KS78" s="158"/>
      <c r="KT78" s="158"/>
      <c r="KU78" s="158"/>
      <c r="KV78" s="158" t="str">
        <f>データ!$D$11</f>
        <v>R01</v>
      </c>
      <c r="KW78" s="158"/>
      <c r="KX78" s="158"/>
      <c r="KY78" s="158"/>
      <c r="KZ78" s="158"/>
      <c r="LA78" s="158"/>
      <c r="LB78" s="158"/>
      <c r="LC78" s="158"/>
      <c r="LD78" s="158"/>
      <c r="LE78" s="158"/>
      <c r="LF78" s="158"/>
      <c r="LG78" s="158"/>
      <c r="LH78" s="158"/>
      <c r="LI78" s="158"/>
      <c r="LJ78" s="158"/>
      <c r="LK78" s="158"/>
      <c r="LL78" s="158"/>
      <c r="LM78" s="158"/>
      <c r="LN78" s="158"/>
      <c r="LO78" s="158" t="str">
        <f>データ!$E$11</f>
        <v>R02</v>
      </c>
      <c r="LP78" s="158"/>
      <c r="LQ78" s="158"/>
      <c r="LR78" s="158"/>
      <c r="LS78" s="158"/>
      <c r="LT78" s="158"/>
      <c r="LU78" s="158"/>
      <c r="LV78" s="158"/>
      <c r="LW78" s="158"/>
      <c r="LX78" s="158"/>
      <c r="LY78" s="158"/>
      <c r="LZ78" s="158"/>
      <c r="MA78" s="158"/>
      <c r="MB78" s="158"/>
      <c r="MC78" s="158"/>
      <c r="MD78" s="158"/>
      <c r="ME78" s="158"/>
      <c r="MF78" s="158"/>
      <c r="MG78" s="158"/>
      <c r="MH78" s="158" t="str">
        <f>データ!$F$11</f>
        <v>R03</v>
      </c>
      <c r="MI78" s="158"/>
      <c r="MJ78" s="158"/>
      <c r="MK78" s="158"/>
      <c r="ML78" s="158"/>
      <c r="MM78" s="158"/>
      <c r="MN78" s="158"/>
      <c r="MO78" s="158"/>
      <c r="MP78" s="158"/>
      <c r="MQ78" s="158"/>
      <c r="MR78" s="158"/>
      <c r="MS78" s="158"/>
      <c r="MT78" s="158"/>
      <c r="MU78" s="158"/>
      <c r="MV78" s="158"/>
      <c r="MW78" s="158"/>
      <c r="MX78" s="158"/>
      <c r="MY78" s="158"/>
      <c r="MZ78" s="158"/>
      <c r="NA78" s="5"/>
      <c r="NB78" s="5"/>
      <c r="NC78" s="5"/>
      <c r="ND78" s="5"/>
      <c r="NE78" s="5"/>
      <c r="NF78" s="5"/>
      <c r="NG78" s="29"/>
      <c r="NH78" s="17"/>
      <c r="NI78" s="2"/>
      <c r="NJ78" s="152"/>
      <c r="NK78" s="153"/>
      <c r="NL78" s="153"/>
      <c r="NM78" s="153"/>
      <c r="NN78" s="153"/>
      <c r="NO78" s="153"/>
      <c r="NP78" s="153"/>
      <c r="NQ78" s="153"/>
      <c r="NR78" s="153"/>
      <c r="NS78" s="153"/>
      <c r="NT78" s="153"/>
      <c r="NU78" s="153"/>
      <c r="NV78" s="153"/>
      <c r="NW78" s="153"/>
      <c r="NX78" s="154"/>
    </row>
    <row r="79" spans="1:388" ht="13.5" customHeight="1">
      <c r="A79" s="2"/>
      <c r="B79" s="15"/>
      <c r="C79" s="5"/>
      <c r="D79" s="5"/>
      <c r="E79" s="5"/>
      <c r="F79" s="5"/>
      <c r="G79" s="26"/>
      <c r="H79" s="26"/>
      <c r="I79" s="30"/>
      <c r="J79" s="149" t="s">
        <v>57</v>
      </c>
      <c r="K79" s="150"/>
      <c r="L79" s="150"/>
      <c r="M79" s="150"/>
      <c r="N79" s="150"/>
      <c r="O79" s="150"/>
      <c r="P79" s="150"/>
      <c r="Q79" s="150"/>
      <c r="R79" s="150"/>
      <c r="S79" s="150"/>
      <c r="T79" s="151"/>
      <c r="U79" s="148" t="str">
        <f>データ!DS7</f>
        <v>-</v>
      </c>
      <c r="V79" s="148"/>
      <c r="W79" s="148"/>
      <c r="X79" s="148"/>
      <c r="Y79" s="148"/>
      <c r="Z79" s="148"/>
      <c r="AA79" s="148"/>
      <c r="AB79" s="148"/>
      <c r="AC79" s="148"/>
      <c r="AD79" s="148"/>
      <c r="AE79" s="148"/>
      <c r="AF79" s="148"/>
      <c r="AG79" s="148"/>
      <c r="AH79" s="148"/>
      <c r="AI79" s="148"/>
      <c r="AJ79" s="148"/>
      <c r="AK79" s="148"/>
      <c r="AL79" s="148"/>
      <c r="AM79" s="148"/>
      <c r="AN79" s="148" t="str">
        <f>データ!DT7</f>
        <v>-</v>
      </c>
      <c r="AO79" s="148"/>
      <c r="AP79" s="148"/>
      <c r="AQ79" s="148"/>
      <c r="AR79" s="148"/>
      <c r="AS79" s="148"/>
      <c r="AT79" s="148"/>
      <c r="AU79" s="148"/>
      <c r="AV79" s="148"/>
      <c r="AW79" s="148"/>
      <c r="AX79" s="148"/>
      <c r="AY79" s="148"/>
      <c r="AZ79" s="148"/>
      <c r="BA79" s="148"/>
      <c r="BB79" s="148"/>
      <c r="BC79" s="148"/>
      <c r="BD79" s="148"/>
      <c r="BE79" s="148"/>
      <c r="BF79" s="148"/>
      <c r="BG79" s="148" t="str">
        <f>データ!DU7</f>
        <v>-</v>
      </c>
      <c r="BH79" s="148"/>
      <c r="BI79" s="148"/>
      <c r="BJ79" s="148"/>
      <c r="BK79" s="148"/>
      <c r="BL79" s="148"/>
      <c r="BM79" s="148"/>
      <c r="BN79" s="148"/>
      <c r="BO79" s="148"/>
      <c r="BP79" s="148"/>
      <c r="BQ79" s="148"/>
      <c r="BR79" s="148"/>
      <c r="BS79" s="148"/>
      <c r="BT79" s="148"/>
      <c r="BU79" s="148"/>
      <c r="BV79" s="148"/>
      <c r="BW79" s="148"/>
      <c r="BX79" s="148"/>
      <c r="BY79" s="148"/>
      <c r="BZ79" s="148" t="str">
        <f>データ!DV7</f>
        <v>-</v>
      </c>
      <c r="CA79" s="148"/>
      <c r="CB79" s="148"/>
      <c r="CC79" s="148"/>
      <c r="CD79" s="148"/>
      <c r="CE79" s="148"/>
      <c r="CF79" s="148"/>
      <c r="CG79" s="148"/>
      <c r="CH79" s="148"/>
      <c r="CI79" s="148"/>
      <c r="CJ79" s="148"/>
      <c r="CK79" s="148"/>
      <c r="CL79" s="148"/>
      <c r="CM79" s="148"/>
      <c r="CN79" s="148"/>
      <c r="CO79" s="148"/>
      <c r="CP79" s="148"/>
      <c r="CQ79" s="148"/>
      <c r="CR79" s="148"/>
      <c r="CS79" s="148">
        <f>データ!DW7</f>
        <v>8.1999999999999993</v>
      </c>
      <c r="CT79" s="148"/>
      <c r="CU79" s="148"/>
      <c r="CV79" s="148"/>
      <c r="CW79" s="148"/>
      <c r="CX79" s="148"/>
      <c r="CY79" s="148"/>
      <c r="CZ79" s="148"/>
      <c r="DA79" s="148"/>
      <c r="DB79" s="148"/>
      <c r="DC79" s="148"/>
      <c r="DD79" s="148"/>
      <c r="DE79" s="148"/>
      <c r="DF79" s="148"/>
      <c r="DG79" s="148"/>
      <c r="DH79" s="148"/>
      <c r="DI79" s="148"/>
      <c r="DJ79" s="148"/>
      <c r="DK79" s="148"/>
      <c r="DL79" s="31"/>
      <c r="DM79" s="31"/>
      <c r="DN79" s="31"/>
      <c r="DO79" s="31"/>
      <c r="DP79" s="31"/>
      <c r="DQ79" s="31"/>
      <c r="DR79" s="31"/>
      <c r="DS79" s="31"/>
      <c r="DT79" s="31"/>
      <c r="DU79" s="31"/>
      <c r="DV79" s="31"/>
      <c r="DW79" s="31"/>
      <c r="DX79" s="31"/>
      <c r="DY79" s="31"/>
      <c r="DZ79" s="31"/>
      <c r="ED79" s="149" t="s">
        <v>57</v>
      </c>
      <c r="EE79" s="150"/>
      <c r="EF79" s="150"/>
      <c r="EG79" s="150"/>
      <c r="EH79" s="150"/>
      <c r="EI79" s="150"/>
      <c r="EJ79" s="150"/>
      <c r="EK79" s="150"/>
      <c r="EL79" s="150"/>
      <c r="EM79" s="150"/>
      <c r="EN79" s="151"/>
      <c r="EO79" s="148" t="str">
        <f>データ!ED7</f>
        <v>-</v>
      </c>
      <c r="EP79" s="148"/>
      <c r="EQ79" s="148"/>
      <c r="ER79" s="148"/>
      <c r="ES79" s="148"/>
      <c r="ET79" s="148"/>
      <c r="EU79" s="148"/>
      <c r="EV79" s="148"/>
      <c r="EW79" s="148"/>
      <c r="EX79" s="148"/>
      <c r="EY79" s="148"/>
      <c r="EZ79" s="148"/>
      <c r="FA79" s="148"/>
      <c r="FB79" s="148"/>
      <c r="FC79" s="148"/>
      <c r="FD79" s="148"/>
      <c r="FE79" s="148"/>
      <c r="FF79" s="148"/>
      <c r="FG79" s="148"/>
      <c r="FH79" s="148" t="str">
        <f>データ!EE7</f>
        <v>-</v>
      </c>
      <c r="FI79" s="148"/>
      <c r="FJ79" s="148"/>
      <c r="FK79" s="148"/>
      <c r="FL79" s="148"/>
      <c r="FM79" s="148"/>
      <c r="FN79" s="148"/>
      <c r="FO79" s="148"/>
      <c r="FP79" s="148"/>
      <c r="FQ79" s="148"/>
      <c r="FR79" s="148"/>
      <c r="FS79" s="148"/>
      <c r="FT79" s="148"/>
      <c r="FU79" s="148"/>
      <c r="FV79" s="148"/>
      <c r="FW79" s="148"/>
      <c r="FX79" s="148"/>
      <c r="FY79" s="148"/>
      <c r="FZ79" s="148"/>
      <c r="GA79" s="148" t="str">
        <f>データ!EF7</f>
        <v>-</v>
      </c>
      <c r="GB79" s="148"/>
      <c r="GC79" s="148"/>
      <c r="GD79" s="148"/>
      <c r="GE79" s="148"/>
      <c r="GF79" s="148"/>
      <c r="GG79" s="148"/>
      <c r="GH79" s="148"/>
      <c r="GI79" s="148"/>
      <c r="GJ79" s="148"/>
      <c r="GK79" s="148"/>
      <c r="GL79" s="148"/>
      <c r="GM79" s="148"/>
      <c r="GN79" s="148"/>
      <c r="GO79" s="148"/>
      <c r="GP79" s="148"/>
      <c r="GQ79" s="148"/>
      <c r="GR79" s="148"/>
      <c r="GS79" s="148"/>
      <c r="GT79" s="148" t="str">
        <f>データ!EG7</f>
        <v>-</v>
      </c>
      <c r="GU79" s="148"/>
      <c r="GV79" s="148"/>
      <c r="GW79" s="148"/>
      <c r="GX79" s="148"/>
      <c r="GY79" s="148"/>
      <c r="GZ79" s="148"/>
      <c r="HA79" s="148"/>
      <c r="HB79" s="148"/>
      <c r="HC79" s="148"/>
      <c r="HD79" s="148"/>
      <c r="HE79" s="148"/>
      <c r="HF79" s="148"/>
      <c r="HG79" s="148"/>
      <c r="HH79" s="148"/>
      <c r="HI79" s="148"/>
      <c r="HJ79" s="148"/>
      <c r="HK79" s="148"/>
      <c r="HL79" s="148"/>
      <c r="HM79" s="148">
        <f>データ!EH7</f>
        <v>12.60</v>
      </c>
      <c r="HN79" s="148"/>
      <c r="HO79" s="148"/>
      <c r="HP79" s="148"/>
      <c r="HQ79" s="148"/>
      <c r="HR79" s="148"/>
      <c r="HS79" s="148"/>
      <c r="HT79" s="148"/>
      <c r="HU79" s="148"/>
      <c r="HV79" s="148"/>
      <c r="HW79" s="148"/>
      <c r="HX79" s="148"/>
      <c r="HY79" s="148"/>
      <c r="HZ79" s="148"/>
      <c r="IA79" s="148"/>
      <c r="IB79" s="148"/>
      <c r="IC79" s="148"/>
      <c r="ID79" s="148"/>
      <c r="IE79" s="148"/>
      <c r="IF79" s="32"/>
      <c r="IG79" s="32"/>
      <c r="IH79" s="32"/>
      <c r="II79" s="32"/>
      <c r="IJ79" s="32"/>
      <c r="IK79" s="32"/>
      <c r="IL79" s="32"/>
      <c r="IM79" s="32"/>
      <c r="IN79" s="32"/>
      <c r="IO79" s="32"/>
      <c r="IP79" s="32"/>
      <c r="IQ79" s="32"/>
      <c r="IY79" s="149" t="s">
        <v>57</v>
      </c>
      <c r="IZ79" s="150"/>
      <c r="JA79" s="150"/>
      <c r="JB79" s="150"/>
      <c r="JC79" s="150"/>
      <c r="JD79" s="150"/>
      <c r="JE79" s="150"/>
      <c r="JF79" s="150"/>
      <c r="JG79" s="150"/>
      <c r="JH79" s="150"/>
      <c r="JI79" s="151"/>
      <c r="JJ79" s="147" t="str">
        <f>データ!EO7</f>
        <v>-</v>
      </c>
      <c r="JK79" s="147"/>
      <c r="JL79" s="147"/>
      <c r="JM79" s="147"/>
      <c r="JN79" s="147"/>
      <c r="JO79" s="147"/>
      <c r="JP79" s="147"/>
      <c r="JQ79" s="147"/>
      <c r="JR79" s="147"/>
      <c r="JS79" s="147"/>
      <c r="JT79" s="147"/>
      <c r="JU79" s="147"/>
      <c r="JV79" s="147"/>
      <c r="JW79" s="147"/>
      <c r="JX79" s="147"/>
      <c r="JY79" s="147"/>
      <c r="JZ79" s="147"/>
      <c r="KA79" s="147"/>
      <c r="KB79" s="147"/>
      <c r="KC79" s="147" t="str">
        <f>データ!EP7</f>
        <v>-</v>
      </c>
      <c r="KD79" s="147"/>
      <c r="KE79" s="147"/>
      <c r="KF79" s="147"/>
      <c r="KG79" s="147"/>
      <c r="KH79" s="147"/>
      <c r="KI79" s="147"/>
      <c r="KJ79" s="147"/>
      <c r="KK79" s="147"/>
      <c r="KL79" s="147"/>
      <c r="KM79" s="147"/>
      <c r="KN79" s="147"/>
      <c r="KO79" s="147"/>
      <c r="KP79" s="147"/>
      <c r="KQ79" s="147"/>
      <c r="KR79" s="147"/>
      <c r="KS79" s="147"/>
      <c r="KT79" s="147"/>
      <c r="KU79" s="147"/>
      <c r="KV79" s="147" t="str">
        <f>データ!EQ7</f>
        <v>-</v>
      </c>
      <c r="KW79" s="147"/>
      <c r="KX79" s="147"/>
      <c r="KY79" s="147"/>
      <c r="KZ79" s="147"/>
      <c r="LA79" s="147"/>
      <c r="LB79" s="147"/>
      <c r="LC79" s="147"/>
      <c r="LD79" s="147"/>
      <c r="LE79" s="147"/>
      <c r="LF79" s="147"/>
      <c r="LG79" s="147"/>
      <c r="LH79" s="147"/>
      <c r="LI79" s="147"/>
      <c r="LJ79" s="147"/>
      <c r="LK79" s="147"/>
      <c r="LL79" s="147"/>
      <c r="LM79" s="147"/>
      <c r="LN79" s="147"/>
      <c r="LO79" s="147" t="str">
        <f>データ!ER7</f>
        <v>-</v>
      </c>
      <c r="LP79" s="147"/>
      <c r="LQ79" s="147"/>
      <c r="LR79" s="147"/>
      <c r="LS79" s="147"/>
      <c r="LT79" s="147"/>
      <c r="LU79" s="147"/>
      <c r="LV79" s="147"/>
      <c r="LW79" s="147"/>
      <c r="LX79" s="147"/>
      <c r="LY79" s="147"/>
      <c r="LZ79" s="147"/>
      <c r="MA79" s="147"/>
      <c r="MB79" s="147"/>
      <c r="MC79" s="147"/>
      <c r="MD79" s="147"/>
      <c r="ME79" s="147"/>
      <c r="MF79" s="147"/>
      <c r="MG79" s="147"/>
      <c r="MH79" s="147">
        <f>データ!ES7</f>
        <v>11007648</v>
      </c>
      <c r="MI79" s="147"/>
      <c r="MJ79" s="147"/>
      <c r="MK79" s="147"/>
      <c r="ML79" s="147"/>
      <c r="MM79" s="147"/>
      <c r="MN79" s="147"/>
      <c r="MO79" s="147"/>
      <c r="MP79" s="147"/>
      <c r="MQ79" s="147"/>
      <c r="MR79" s="147"/>
      <c r="MS79" s="147"/>
      <c r="MT79" s="147"/>
      <c r="MU79" s="147"/>
      <c r="MV79" s="147"/>
      <c r="MW79" s="147"/>
      <c r="MX79" s="147"/>
      <c r="MY79" s="147"/>
      <c r="MZ79" s="147"/>
      <c r="NA79" s="5"/>
      <c r="NB79" s="5"/>
      <c r="NC79" s="5"/>
      <c r="ND79" s="5"/>
      <c r="NE79" s="5"/>
      <c r="NF79" s="5"/>
      <c r="NG79" s="29"/>
      <c r="NH79" s="17"/>
      <c r="NI79" s="2"/>
      <c r="NJ79" s="152"/>
      <c r="NK79" s="153"/>
      <c r="NL79" s="153"/>
      <c r="NM79" s="153"/>
      <c r="NN79" s="153"/>
      <c r="NO79" s="153"/>
      <c r="NP79" s="153"/>
      <c r="NQ79" s="153"/>
      <c r="NR79" s="153"/>
      <c r="NS79" s="153"/>
      <c r="NT79" s="153"/>
      <c r="NU79" s="153"/>
      <c r="NV79" s="153"/>
      <c r="NW79" s="153"/>
      <c r="NX79" s="154"/>
    </row>
    <row r="80" spans="1:388" ht="13.5" customHeight="1">
      <c r="A80" s="2"/>
      <c r="B80" s="15"/>
      <c r="C80" s="5"/>
      <c r="D80" s="5"/>
      <c r="E80" s="5"/>
      <c r="F80" s="5"/>
      <c r="G80" s="5"/>
      <c r="H80" s="5"/>
      <c r="I80" s="30"/>
      <c r="J80" s="149" t="s">
        <v>59</v>
      </c>
      <c r="K80" s="150"/>
      <c r="L80" s="150"/>
      <c r="M80" s="150"/>
      <c r="N80" s="150"/>
      <c r="O80" s="150"/>
      <c r="P80" s="150"/>
      <c r="Q80" s="150"/>
      <c r="R80" s="150"/>
      <c r="S80" s="150"/>
      <c r="T80" s="151"/>
      <c r="U80" s="148" t="str">
        <f>データ!DX7</f>
        <v>-</v>
      </c>
      <c r="V80" s="148"/>
      <c r="W80" s="148"/>
      <c r="X80" s="148"/>
      <c r="Y80" s="148"/>
      <c r="Z80" s="148"/>
      <c r="AA80" s="148"/>
      <c r="AB80" s="148"/>
      <c r="AC80" s="148"/>
      <c r="AD80" s="148"/>
      <c r="AE80" s="148"/>
      <c r="AF80" s="148"/>
      <c r="AG80" s="148"/>
      <c r="AH80" s="148"/>
      <c r="AI80" s="148"/>
      <c r="AJ80" s="148"/>
      <c r="AK80" s="148"/>
      <c r="AL80" s="148"/>
      <c r="AM80" s="148"/>
      <c r="AN80" s="148" t="str">
        <f>データ!DY7</f>
        <v>-</v>
      </c>
      <c r="AO80" s="148"/>
      <c r="AP80" s="148"/>
      <c r="AQ80" s="148"/>
      <c r="AR80" s="148"/>
      <c r="AS80" s="148"/>
      <c r="AT80" s="148"/>
      <c r="AU80" s="148"/>
      <c r="AV80" s="148"/>
      <c r="AW80" s="148"/>
      <c r="AX80" s="148"/>
      <c r="AY80" s="148"/>
      <c r="AZ80" s="148"/>
      <c r="BA80" s="148"/>
      <c r="BB80" s="148"/>
      <c r="BC80" s="148"/>
      <c r="BD80" s="148"/>
      <c r="BE80" s="148"/>
      <c r="BF80" s="148"/>
      <c r="BG80" s="148" t="str">
        <f>データ!DZ7</f>
        <v>-</v>
      </c>
      <c r="BH80" s="148"/>
      <c r="BI80" s="148"/>
      <c r="BJ80" s="148"/>
      <c r="BK80" s="148"/>
      <c r="BL80" s="148"/>
      <c r="BM80" s="148"/>
      <c r="BN80" s="148"/>
      <c r="BO80" s="148"/>
      <c r="BP80" s="148"/>
      <c r="BQ80" s="148"/>
      <c r="BR80" s="148"/>
      <c r="BS80" s="148"/>
      <c r="BT80" s="148"/>
      <c r="BU80" s="148"/>
      <c r="BV80" s="148"/>
      <c r="BW80" s="148"/>
      <c r="BX80" s="148"/>
      <c r="BY80" s="148"/>
      <c r="BZ80" s="148" t="str">
        <f>データ!EA7</f>
        <v>-</v>
      </c>
      <c r="CA80" s="148"/>
      <c r="CB80" s="148"/>
      <c r="CC80" s="148"/>
      <c r="CD80" s="148"/>
      <c r="CE80" s="148"/>
      <c r="CF80" s="148"/>
      <c r="CG80" s="148"/>
      <c r="CH80" s="148"/>
      <c r="CI80" s="148"/>
      <c r="CJ80" s="148"/>
      <c r="CK80" s="148"/>
      <c r="CL80" s="148"/>
      <c r="CM80" s="148"/>
      <c r="CN80" s="148"/>
      <c r="CO80" s="148"/>
      <c r="CP80" s="148"/>
      <c r="CQ80" s="148"/>
      <c r="CR80" s="148"/>
      <c r="CS80" s="148">
        <f>データ!EB7</f>
        <v>55.40</v>
      </c>
      <c r="CT80" s="148"/>
      <c r="CU80" s="148"/>
      <c r="CV80" s="148"/>
      <c r="CW80" s="148"/>
      <c r="CX80" s="148"/>
      <c r="CY80" s="148"/>
      <c r="CZ80" s="148"/>
      <c r="DA80" s="148"/>
      <c r="DB80" s="148"/>
      <c r="DC80" s="148"/>
      <c r="DD80" s="148"/>
      <c r="DE80" s="148"/>
      <c r="DF80" s="148"/>
      <c r="DG80" s="148"/>
      <c r="DH80" s="148"/>
      <c r="DI80" s="148"/>
      <c r="DJ80" s="148"/>
      <c r="DK80" s="148"/>
      <c r="DL80" s="31"/>
      <c r="DM80" s="31"/>
      <c r="DN80" s="31"/>
      <c r="DO80" s="31"/>
      <c r="DP80" s="31"/>
      <c r="DQ80" s="31"/>
      <c r="DR80" s="31"/>
      <c r="DS80" s="31"/>
      <c r="DT80" s="31"/>
      <c r="DU80" s="31"/>
      <c r="DV80" s="31"/>
      <c r="DW80" s="31"/>
      <c r="DX80" s="31"/>
      <c r="DY80" s="31"/>
      <c r="DZ80" s="31"/>
      <c r="ED80" s="149" t="s">
        <v>59</v>
      </c>
      <c r="EE80" s="150"/>
      <c r="EF80" s="150"/>
      <c r="EG80" s="150"/>
      <c r="EH80" s="150"/>
      <c r="EI80" s="150"/>
      <c r="EJ80" s="150"/>
      <c r="EK80" s="150"/>
      <c r="EL80" s="150"/>
      <c r="EM80" s="150"/>
      <c r="EN80" s="151"/>
      <c r="EO80" s="148" t="str">
        <f>データ!EI7</f>
        <v>-</v>
      </c>
      <c r="EP80" s="148"/>
      <c r="EQ80" s="148"/>
      <c r="ER80" s="148"/>
      <c r="ES80" s="148"/>
      <c r="ET80" s="148"/>
      <c r="EU80" s="148"/>
      <c r="EV80" s="148"/>
      <c r="EW80" s="148"/>
      <c r="EX80" s="148"/>
      <c r="EY80" s="148"/>
      <c r="EZ80" s="148"/>
      <c r="FA80" s="148"/>
      <c r="FB80" s="148"/>
      <c r="FC80" s="148"/>
      <c r="FD80" s="148"/>
      <c r="FE80" s="148"/>
      <c r="FF80" s="148"/>
      <c r="FG80" s="148"/>
      <c r="FH80" s="148" t="str">
        <f>データ!EJ7</f>
        <v>-</v>
      </c>
      <c r="FI80" s="148"/>
      <c r="FJ80" s="148"/>
      <c r="FK80" s="148"/>
      <c r="FL80" s="148"/>
      <c r="FM80" s="148"/>
      <c r="FN80" s="148"/>
      <c r="FO80" s="148"/>
      <c r="FP80" s="148"/>
      <c r="FQ80" s="148"/>
      <c r="FR80" s="148"/>
      <c r="FS80" s="148"/>
      <c r="FT80" s="148"/>
      <c r="FU80" s="148"/>
      <c r="FV80" s="148"/>
      <c r="FW80" s="148"/>
      <c r="FX80" s="148"/>
      <c r="FY80" s="148"/>
      <c r="FZ80" s="148"/>
      <c r="GA80" s="148" t="str">
        <f>データ!EK7</f>
        <v>-</v>
      </c>
      <c r="GB80" s="148"/>
      <c r="GC80" s="148"/>
      <c r="GD80" s="148"/>
      <c r="GE80" s="148"/>
      <c r="GF80" s="148"/>
      <c r="GG80" s="148"/>
      <c r="GH80" s="148"/>
      <c r="GI80" s="148"/>
      <c r="GJ80" s="148"/>
      <c r="GK80" s="148"/>
      <c r="GL80" s="148"/>
      <c r="GM80" s="148"/>
      <c r="GN80" s="148"/>
      <c r="GO80" s="148"/>
      <c r="GP80" s="148"/>
      <c r="GQ80" s="148"/>
      <c r="GR80" s="148"/>
      <c r="GS80" s="148"/>
      <c r="GT80" s="148" t="str">
        <f>データ!EL7</f>
        <v>-</v>
      </c>
      <c r="GU80" s="148"/>
      <c r="GV80" s="148"/>
      <c r="GW80" s="148"/>
      <c r="GX80" s="148"/>
      <c r="GY80" s="148"/>
      <c r="GZ80" s="148"/>
      <c r="HA80" s="148"/>
      <c r="HB80" s="148"/>
      <c r="HC80" s="148"/>
      <c r="HD80" s="148"/>
      <c r="HE80" s="148"/>
      <c r="HF80" s="148"/>
      <c r="HG80" s="148"/>
      <c r="HH80" s="148"/>
      <c r="HI80" s="148"/>
      <c r="HJ80" s="148"/>
      <c r="HK80" s="148"/>
      <c r="HL80" s="148"/>
      <c r="HM80" s="148">
        <f>データ!EM7</f>
        <v>70.80</v>
      </c>
      <c r="HN80" s="148"/>
      <c r="HO80" s="148"/>
      <c r="HP80" s="148"/>
      <c r="HQ80" s="148"/>
      <c r="HR80" s="148"/>
      <c r="HS80" s="148"/>
      <c r="HT80" s="148"/>
      <c r="HU80" s="148"/>
      <c r="HV80" s="148"/>
      <c r="HW80" s="148"/>
      <c r="HX80" s="148"/>
      <c r="HY80" s="148"/>
      <c r="HZ80" s="148"/>
      <c r="IA80" s="148"/>
      <c r="IB80" s="148"/>
      <c r="IC80" s="148"/>
      <c r="ID80" s="148"/>
      <c r="IE80" s="148"/>
      <c r="IF80" s="32"/>
      <c r="IG80" s="32"/>
      <c r="IH80" s="32"/>
      <c r="II80" s="32"/>
      <c r="IJ80" s="32"/>
      <c r="IK80" s="32"/>
      <c r="IL80" s="32"/>
      <c r="IM80" s="32"/>
      <c r="IN80" s="32"/>
      <c r="IO80" s="32"/>
      <c r="IP80" s="32"/>
      <c r="IQ80" s="32"/>
      <c r="IY80" s="149" t="s">
        <v>59</v>
      </c>
      <c r="IZ80" s="150"/>
      <c r="JA80" s="150"/>
      <c r="JB80" s="150"/>
      <c r="JC80" s="150"/>
      <c r="JD80" s="150"/>
      <c r="JE80" s="150"/>
      <c r="JF80" s="150"/>
      <c r="JG80" s="150"/>
      <c r="JH80" s="150"/>
      <c r="JI80" s="151"/>
      <c r="JJ80" s="147" t="str">
        <f>データ!ET7</f>
        <v>-</v>
      </c>
      <c r="JK80" s="147"/>
      <c r="JL80" s="147"/>
      <c r="JM80" s="147"/>
      <c r="JN80" s="147"/>
      <c r="JO80" s="147"/>
      <c r="JP80" s="147"/>
      <c r="JQ80" s="147"/>
      <c r="JR80" s="147"/>
      <c r="JS80" s="147"/>
      <c r="JT80" s="147"/>
      <c r="JU80" s="147"/>
      <c r="JV80" s="147"/>
      <c r="JW80" s="147"/>
      <c r="JX80" s="147"/>
      <c r="JY80" s="147"/>
      <c r="JZ80" s="147"/>
      <c r="KA80" s="147"/>
      <c r="KB80" s="147"/>
      <c r="KC80" s="147" t="str">
        <f>データ!EU7</f>
        <v>-</v>
      </c>
      <c r="KD80" s="147"/>
      <c r="KE80" s="147"/>
      <c r="KF80" s="147"/>
      <c r="KG80" s="147"/>
      <c r="KH80" s="147"/>
      <c r="KI80" s="147"/>
      <c r="KJ80" s="147"/>
      <c r="KK80" s="147"/>
      <c r="KL80" s="147"/>
      <c r="KM80" s="147"/>
      <c r="KN80" s="147"/>
      <c r="KO80" s="147"/>
      <c r="KP80" s="147"/>
      <c r="KQ80" s="147"/>
      <c r="KR80" s="147"/>
      <c r="KS80" s="147"/>
      <c r="KT80" s="147"/>
      <c r="KU80" s="147"/>
      <c r="KV80" s="147" t="str">
        <f>データ!EV7</f>
        <v>-</v>
      </c>
      <c r="KW80" s="147"/>
      <c r="KX80" s="147"/>
      <c r="KY80" s="147"/>
      <c r="KZ80" s="147"/>
      <c r="LA80" s="147"/>
      <c r="LB80" s="147"/>
      <c r="LC80" s="147"/>
      <c r="LD80" s="147"/>
      <c r="LE80" s="147"/>
      <c r="LF80" s="147"/>
      <c r="LG80" s="147"/>
      <c r="LH80" s="147"/>
      <c r="LI80" s="147"/>
      <c r="LJ80" s="147"/>
      <c r="LK80" s="147"/>
      <c r="LL80" s="147"/>
      <c r="LM80" s="147"/>
      <c r="LN80" s="147"/>
      <c r="LO80" s="147" t="str">
        <f>データ!EW7</f>
        <v>-</v>
      </c>
      <c r="LP80" s="147"/>
      <c r="LQ80" s="147"/>
      <c r="LR80" s="147"/>
      <c r="LS80" s="147"/>
      <c r="LT80" s="147"/>
      <c r="LU80" s="147"/>
      <c r="LV80" s="147"/>
      <c r="LW80" s="147"/>
      <c r="LX80" s="147"/>
      <c r="LY80" s="147"/>
      <c r="LZ80" s="147"/>
      <c r="MA80" s="147"/>
      <c r="MB80" s="147"/>
      <c r="MC80" s="147"/>
      <c r="MD80" s="147"/>
      <c r="ME80" s="147"/>
      <c r="MF80" s="147"/>
      <c r="MG80" s="147"/>
      <c r="MH80" s="147">
        <f>データ!EX7</f>
        <v>58985932</v>
      </c>
      <c r="MI80" s="147"/>
      <c r="MJ80" s="147"/>
      <c r="MK80" s="147"/>
      <c r="ML80" s="147"/>
      <c r="MM80" s="147"/>
      <c r="MN80" s="147"/>
      <c r="MO80" s="147"/>
      <c r="MP80" s="147"/>
      <c r="MQ80" s="147"/>
      <c r="MR80" s="147"/>
      <c r="MS80" s="147"/>
      <c r="MT80" s="147"/>
      <c r="MU80" s="147"/>
      <c r="MV80" s="147"/>
      <c r="MW80" s="147"/>
      <c r="MX80" s="147"/>
      <c r="MY80" s="147"/>
      <c r="MZ80" s="147"/>
      <c r="NA80" s="5"/>
      <c r="NB80" s="5"/>
      <c r="NC80" s="5"/>
      <c r="ND80" s="5"/>
      <c r="NE80" s="5"/>
      <c r="NF80" s="5"/>
      <c r="NG80" s="29"/>
      <c r="NH80" s="17"/>
      <c r="NI80" s="2"/>
      <c r="NJ80" s="152"/>
      <c r="NK80" s="153"/>
      <c r="NL80" s="153"/>
      <c r="NM80" s="153"/>
      <c r="NN80" s="153"/>
      <c r="NO80" s="153"/>
      <c r="NP80" s="153"/>
      <c r="NQ80" s="153"/>
      <c r="NR80" s="153"/>
      <c r="NS80" s="153"/>
      <c r="NT80" s="153"/>
      <c r="NU80" s="153"/>
      <c r="NV80" s="153"/>
      <c r="NW80" s="153"/>
      <c r="NX80" s="154"/>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2"/>
      <c r="NK81" s="153"/>
      <c r="NL81" s="153"/>
      <c r="NM81" s="153"/>
      <c r="NN81" s="153"/>
      <c r="NO81" s="153"/>
      <c r="NP81" s="153"/>
      <c r="NQ81" s="153"/>
      <c r="NR81" s="153"/>
      <c r="NS81" s="153"/>
      <c r="NT81" s="153"/>
      <c r="NU81" s="153"/>
      <c r="NV81" s="153"/>
      <c r="NW81" s="153"/>
      <c r="NX81" s="154"/>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2"/>
      <c r="NK82" s="153"/>
      <c r="NL82" s="153"/>
      <c r="NM82" s="153"/>
      <c r="NN82" s="153"/>
      <c r="NO82" s="153"/>
      <c r="NP82" s="153"/>
      <c r="NQ82" s="153"/>
      <c r="NR82" s="153"/>
      <c r="NS82" s="153"/>
      <c r="NT82" s="153"/>
      <c r="NU82" s="153"/>
      <c r="NV82" s="153"/>
      <c r="NW82" s="153"/>
      <c r="NX82" s="154"/>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2"/>
      <c r="NK83" s="153"/>
      <c r="NL83" s="153"/>
      <c r="NM83" s="153"/>
      <c r="NN83" s="153"/>
      <c r="NO83" s="153"/>
      <c r="NP83" s="153"/>
      <c r="NQ83" s="153"/>
      <c r="NR83" s="153"/>
      <c r="NS83" s="153"/>
      <c r="NT83" s="153"/>
      <c r="NU83" s="153"/>
      <c r="NV83" s="153"/>
      <c r="NW83" s="153"/>
      <c r="NX83" s="154"/>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5"/>
      <c r="NK84" s="156"/>
      <c r="NL84" s="156"/>
      <c r="NM84" s="156"/>
      <c r="NN84" s="156"/>
      <c r="NO84" s="156"/>
      <c r="NP84" s="156"/>
      <c r="NQ84" s="156"/>
      <c r="NR84" s="156"/>
      <c r="NS84" s="156"/>
      <c r="NT84" s="156"/>
      <c r="NU84" s="156"/>
      <c r="NV84" s="156"/>
      <c r="NW84" s="156"/>
      <c r="NX84" s="157"/>
    </row>
    <row r="85" spans="2:372" ht="13.5">
      <c r="B85" s="159" t="s">
        <v>86</v>
      </c>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c r="AM85" s="159"/>
      <c r="AN85" s="159"/>
      <c r="AO85" s="159"/>
      <c r="AP85" s="159"/>
      <c r="AQ85" s="159"/>
      <c r="AR85" s="159"/>
      <c r="AS85" s="159"/>
      <c r="AT85" s="159"/>
      <c r="AU85" s="159"/>
      <c r="AV85" s="159"/>
      <c r="AW85" s="159"/>
      <c r="AX85" s="159"/>
      <c r="AY85" s="159"/>
      <c r="AZ85" s="159"/>
      <c r="BA85" s="159"/>
      <c r="BB85" s="159"/>
      <c r="BC85" s="159"/>
      <c r="BD85" s="159"/>
      <c r="BE85" s="159"/>
      <c r="BF85" s="159"/>
      <c r="BG85" s="159"/>
      <c r="BH85" s="159"/>
      <c r="BI85" s="159"/>
      <c r="BJ85" s="159"/>
      <c r="BK85" s="159"/>
      <c r="BL85" s="159"/>
      <c r="BM85" s="159"/>
      <c r="BN85" s="159"/>
      <c r="BO85" s="159"/>
      <c r="BP85" s="159"/>
      <c r="BQ85" s="159"/>
      <c r="BR85" s="159"/>
      <c r="BS85" s="159"/>
      <c r="BT85" s="159"/>
      <c r="BU85" s="159"/>
      <c r="BV85" s="159"/>
      <c r="BW85" s="159"/>
      <c r="BX85" s="159"/>
      <c r="BY85" s="159"/>
      <c r="BZ85" s="159"/>
      <c r="CA85" s="159"/>
      <c r="CB85" s="159"/>
      <c r="CC85" s="159"/>
      <c r="CD85" s="159"/>
      <c r="CE85" s="159"/>
      <c r="CF85" s="159"/>
      <c r="CG85" s="159"/>
      <c r="CH85" s="159"/>
      <c r="CI85" s="159"/>
      <c r="CJ85" s="159"/>
      <c r="CK85" s="159"/>
      <c r="CL85" s="159"/>
      <c r="CM85" s="159"/>
      <c r="CN85" s="159"/>
      <c r="CO85" s="159"/>
      <c r="CP85" s="159"/>
      <c r="CQ85" s="159"/>
      <c r="CR85" s="159"/>
      <c r="CS85" s="159"/>
      <c r="CT85" s="159"/>
      <c r="CU85" s="159"/>
      <c r="CV85" s="159"/>
      <c r="CW85" s="159"/>
      <c r="CX85" s="159"/>
      <c r="CY85" s="159"/>
      <c r="CZ85" s="159"/>
      <c r="DA85" s="159"/>
      <c r="DB85" s="159"/>
      <c r="DC85" s="159"/>
      <c r="DD85" s="159"/>
      <c r="DE85" s="159"/>
      <c r="DF85" s="159"/>
      <c r="DG85" s="159"/>
      <c r="DH85" s="159"/>
      <c r="DI85" s="159"/>
      <c r="DJ85" s="159"/>
      <c r="DK85" s="159"/>
      <c r="DL85" s="159"/>
      <c r="DM85" s="159"/>
      <c r="DN85" s="159"/>
      <c r="DO85" s="159"/>
      <c r="DP85" s="159"/>
      <c r="DQ85" s="159"/>
      <c r="DR85" s="159"/>
      <c r="DS85" s="159"/>
      <c r="DT85" s="159"/>
      <c r="DU85" s="159"/>
      <c r="DV85" s="159"/>
      <c r="DW85" s="159"/>
      <c r="DX85" s="159"/>
      <c r="DY85" s="159"/>
      <c r="DZ85" s="159"/>
      <c r="EA85" s="159"/>
      <c r="EB85" s="159"/>
      <c r="EC85" s="159"/>
      <c r="ED85" s="159"/>
      <c r="EE85" s="159"/>
      <c r="EF85" s="159"/>
      <c r="EG85" s="159"/>
      <c r="EH85" s="159"/>
      <c r="EI85" s="159"/>
      <c r="EJ85" s="159"/>
      <c r="EK85" s="159"/>
      <c r="EL85" s="159"/>
      <c r="EM85" s="159"/>
      <c r="EN85" s="159"/>
      <c r="EO85" s="159"/>
      <c r="EP85" s="159"/>
      <c r="EQ85" s="159"/>
      <c r="ER85" s="159"/>
      <c r="ES85" s="159"/>
      <c r="ET85" s="159"/>
      <c r="EU85" s="159"/>
      <c r="EV85" s="159"/>
      <c r="EW85" s="159"/>
      <c r="EX85" s="159"/>
      <c r="EY85" s="159"/>
      <c r="EZ85" s="159"/>
      <c r="FA85" s="159"/>
      <c r="FB85" s="159"/>
      <c r="FC85" s="159"/>
      <c r="FD85" s="159"/>
      <c r="FE85" s="159"/>
      <c r="FF85" s="159"/>
      <c r="FG85" s="159"/>
      <c r="FH85" s="159"/>
      <c r="FI85" s="159"/>
      <c r="FJ85" s="159"/>
      <c r="FK85" s="159"/>
      <c r="FL85" s="159"/>
      <c r="FM85" s="159"/>
      <c r="FN85" s="159"/>
      <c r="FO85" s="159"/>
      <c r="FP85" s="159"/>
      <c r="FQ85" s="159"/>
      <c r="FR85" s="159"/>
      <c r="FS85" s="159"/>
      <c r="FT85" s="159"/>
      <c r="FU85" s="159"/>
      <c r="FV85" s="159"/>
      <c r="FW85" s="159"/>
      <c r="FX85" s="159"/>
      <c r="FY85" s="159"/>
      <c r="FZ85" s="159"/>
      <c r="GA85" s="159"/>
      <c r="GB85" s="159"/>
      <c r="GC85" s="159"/>
      <c r="GD85" s="159"/>
      <c r="GE85" s="159"/>
      <c r="GF85" s="159"/>
      <c r="GG85" s="159"/>
      <c r="GH85" s="159"/>
      <c r="GI85" s="159"/>
      <c r="GJ85" s="159"/>
      <c r="GK85" s="159"/>
      <c r="GL85" s="159"/>
      <c r="GM85" s="159"/>
      <c r="GN85" s="159"/>
      <c r="GO85" s="159"/>
      <c r="GP85" s="159"/>
      <c r="GQ85" s="159"/>
      <c r="GR85" s="159"/>
      <c r="GS85" s="159"/>
      <c r="GT85" s="159"/>
      <c r="GU85" s="159"/>
      <c r="GV85" s="159"/>
      <c r="GW85" s="159"/>
      <c r="GX85" s="159"/>
      <c r="GY85" s="159"/>
      <c r="GZ85" s="159"/>
      <c r="HA85" s="159"/>
      <c r="HB85" s="159"/>
      <c r="HC85" s="159"/>
      <c r="HD85" s="159"/>
      <c r="HE85" s="159"/>
      <c r="HF85" s="159"/>
      <c r="HG85" s="159"/>
      <c r="HH85" s="159"/>
      <c r="HI85" s="159"/>
      <c r="HJ85" s="159"/>
      <c r="HK85" s="159"/>
      <c r="HL85" s="159"/>
      <c r="HM85" s="159"/>
      <c r="HN85" s="159"/>
      <c r="HO85" s="159"/>
      <c r="HP85" s="159"/>
      <c r="HQ85" s="159"/>
      <c r="HR85" s="159"/>
      <c r="HS85" s="159"/>
      <c r="HT85" s="159"/>
      <c r="HU85" s="159"/>
      <c r="HV85" s="159"/>
      <c r="HW85" s="159"/>
      <c r="HX85" s="159"/>
      <c r="HY85" s="159"/>
      <c r="HZ85" s="159"/>
      <c r="IA85" s="159"/>
      <c r="IB85" s="159"/>
      <c r="IC85" s="159"/>
      <c r="ID85" s="159"/>
      <c r="IE85" s="159"/>
      <c r="IF85" s="159"/>
      <c r="IG85" s="159"/>
      <c r="IH85" s="159"/>
      <c r="II85" s="159"/>
      <c r="IJ85" s="159"/>
      <c r="IK85" s="159"/>
      <c r="IL85" s="159"/>
      <c r="IM85" s="159"/>
      <c r="IN85" s="159"/>
      <c r="IO85" s="159"/>
      <c r="IP85" s="159"/>
      <c r="IQ85" s="159"/>
      <c r="IR85" s="159"/>
      <c r="IS85" s="159"/>
      <c r="IT85" s="159"/>
      <c r="IU85" s="159"/>
      <c r="IV85" s="159"/>
      <c r="IW85" s="159"/>
      <c r="IX85" s="159"/>
      <c r="IY85" s="159"/>
      <c r="IZ85" s="159"/>
      <c r="JA85" s="159"/>
      <c r="JB85" s="159"/>
      <c r="JC85" s="159"/>
      <c r="JD85" s="159"/>
      <c r="JE85" s="159"/>
      <c r="JF85" s="159"/>
      <c r="JG85" s="159"/>
      <c r="JH85" s="159"/>
      <c r="JI85" s="159"/>
      <c r="JJ85" s="159"/>
      <c r="JK85" s="159"/>
      <c r="JL85" s="159"/>
      <c r="JM85" s="159"/>
      <c r="JN85" s="159"/>
      <c r="JO85" s="159"/>
      <c r="JP85" s="159"/>
      <c r="JQ85" s="159"/>
      <c r="JR85" s="159"/>
      <c r="JS85" s="159"/>
      <c r="JT85" s="159"/>
      <c r="JU85" s="159"/>
      <c r="JV85" s="159"/>
      <c r="JW85" s="159"/>
      <c r="JX85" s="159"/>
      <c r="JY85" s="159"/>
      <c r="JZ85" s="159"/>
      <c r="KA85" s="159"/>
      <c r="KB85" s="159"/>
      <c r="KC85" s="159"/>
      <c r="KD85" s="159"/>
      <c r="KE85" s="159"/>
      <c r="KF85" s="159"/>
      <c r="KG85" s="159"/>
      <c r="KH85" s="159"/>
      <c r="KI85" s="159"/>
      <c r="KJ85" s="159"/>
      <c r="KK85" s="159"/>
      <c r="KL85" s="159"/>
      <c r="KM85" s="159"/>
      <c r="KN85" s="159"/>
      <c r="KO85" s="159"/>
      <c r="KP85" s="159"/>
      <c r="KQ85" s="159"/>
      <c r="KR85" s="159"/>
      <c r="KS85" s="159"/>
      <c r="KT85" s="159"/>
      <c r="KU85" s="159"/>
      <c r="KV85" s="159"/>
      <c r="KW85" s="159"/>
      <c r="KX85" s="159"/>
      <c r="KY85" s="159"/>
      <c r="KZ85" s="159"/>
      <c r="LA85" s="159"/>
      <c r="LB85" s="159"/>
      <c r="LC85" s="159"/>
      <c r="LD85" s="159"/>
      <c r="LE85" s="159"/>
      <c r="LF85" s="159"/>
      <c r="LG85" s="159"/>
      <c r="LH85" s="159"/>
      <c r="LI85" s="159"/>
      <c r="LJ85" s="159"/>
      <c r="LK85" s="159"/>
      <c r="LL85" s="159"/>
      <c r="LM85" s="159"/>
      <c r="LN85" s="159"/>
      <c r="LO85" s="159"/>
      <c r="LP85" s="159"/>
      <c r="LQ85" s="159"/>
      <c r="LR85" s="159"/>
      <c r="LS85" s="159"/>
      <c r="LT85" s="159"/>
      <c r="LU85" s="159"/>
      <c r="LV85" s="159"/>
      <c r="LW85" s="159"/>
      <c r="LX85" s="159"/>
      <c r="LY85" s="159"/>
      <c r="LZ85" s="159"/>
      <c r="MA85" s="159"/>
      <c r="MB85" s="159"/>
      <c r="MC85" s="159"/>
      <c r="MD85" s="159"/>
      <c r="ME85" s="159"/>
      <c r="MF85" s="159"/>
      <c r="MG85" s="159"/>
      <c r="MH85" s="159"/>
      <c r="MI85" s="159"/>
      <c r="MJ85" s="159"/>
      <c r="MK85" s="159"/>
      <c r="ML85" s="159"/>
      <c r="MM85" s="159"/>
      <c r="MN85" s="159"/>
      <c r="MO85" s="159"/>
      <c r="MP85" s="159"/>
      <c r="MQ85" s="159"/>
      <c r="MR85" s="159"/>
      <c r="MS85" s="159"/>
      <c r="MT85" s="159"/>
      <c r="MU85" s="159"/>
      <c r="MV85" s="159"/>
      <c r="MW85" s="159"/>
      <c r="MX85" s="159"/>
      <c r="MY85" s="159"/>
      <c r="MZ85" s="159"/>
      <c r="NA85" s="159"/>
      <c r="NB85" s="159"/>
      <c r="NC85" s="159"/>
      <c r="ND85" s="159"/>
      <c r="NE85" s="159"/>
      <c r="NF85" s="159"/>
      <c r="NG85" s="159"/>
      <c r="NH85" s="159"/>
    </row>
    <row r="86" spans="3:3 60:60 200:200 256:256 316:316" ht="13.5">
      <c r="C86" s="2"/>
      <c r="BH86" s="2"/>
      <c r="GR86" s="2"/>
      <c r="IV86" s="2"/>
      <c r="LD86" s="2"/>
    </row>
    <row r="87" spans="1:107" ht="13.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107" ht="13.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107" ht="13.5"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107" ht="13.5"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107" ht="13.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KAMGTr4ZnoeseMyIYtEUriD1BBE0iOs+ot/1xlIyH5pHOkd9dOpO4w0j5VwBMzv/yY+/yzxxTSSsmBPR5Dpmww==" saltValue="NSCHdaO/+ntaP11jZRc73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orientation="landscape" paperSize="9" scale="52"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topLeftCell="A1"/>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ht="13.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ht="13.5">
      <c r="A2" s="38" t="s">
        <v>96</v>
      </c>
      <c r="B2" s="38">
        <f>COLUMN()-1</f>
        <v>1</v>
      </c>
      <c r="C2" s="38">
        <f t="shared" si="0" ref="C2:EN2">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si="1" ref="EO2:EY2">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5" t="s">
        <v>107</v>
      </c>
      <c r="AJ4" s="166"/>
      <c r="AK4" s="166"/>
      <c r="AL4" s="166"/>
      <c r="AM4" s="166"/>
      <c r="AN4" s="166"/>
      <c r="AO4" s="166"/>
      <c r="AP4" s="166"/>
      <c r="AQ4" s="166"/>
      <c r="AR4" s="166"/>
      <c r="AS4" s="167"/>
      <c r="AT4" s="161" t="s">
        <v>108</v>
      </c>
      <c r="AU4" s="160"/>
      <c r="AV4" s="160"/>
      <c r="AW4" s="160"/>
      <c r="AX4" s="160"/>
      <c r="AY4" s="160"/>
      <c r="AZ4" s="160"/>
      <c r="BA4" s="160"/>
      <c r="BB4" s="160"/>
      <c r="BC4" s="160"/>
      <c r="BD4" s="160"/>
      <c r="BE4" s="161" t="s">
        <v>109</v>
      </c>
      <c r="BF4" s="160"/>
      <c r="BG4" s="160"/>
      <c r="BH4" s="160"/>
      <c r="BI4" s="160"/>
      <c r="BJ4" s="160"/>
      <c r="BK4" s="160"/>
      <c r="BL4" s="160"/>
      <c r="BM4" s="160"/>
      <c r="BN4" s="160"/>
      <c r="BO4" s="160"/>
      <c r="BP4" s="165" t="s">
        <v>110</v>
      </c>
      <c r="BQ4" s="166"/>
      <c r="BR4" s="166"/>
      <c r="BS4" s="166"/>
      <c r="BT4" s="166"/>
      <c r="BU4" s="166"/>
      <c r="BV4" s="166"/>
      <c r="BW4" s="166"/>
      <c r="BX4" s="166"/>
      <c r="BY4" s="166"/>
      <c r="BZ4" s="167"/>
      <c r="CA4" s="160" t="s">
        <v>111</v>
      </c>
      <c r="CB4" s="160"/>
      <c r="CC4" s="160"/>
      <c r="CD4" s="160"/>
      <c r="CE4" s="160"/>
      <c r="CF4" s="160"/>
      <c r="CG4" s="160"/>
      <c r="CH4" s="160"/>
      <c r="CI4" s="160"/>
      <c r="CJ4" s="160"/>
      <c r="CK4" s="160"/>
      <c r="CL4" s="161" t="s">
        <v>112</v>
      </c>
      <c r="CM4" s="160"/>
      <c r="CN4" s="160"/>
      <c r="CO4" s="160"/>
      <c r="CP4" s="160"/>
      <c r="CQ4" s="160"/>
      <c r="CR4" s="160"/>
      <c r="CS4" s="160"/>
      <c r="CT4" s="160"/>
      <c r="CU4" s="160"/>
      <c r="CV4" s="160"/>
      <c r="CW4" s="160" t="s">
        <v>113</v>
      </c>
      <c r="CX4" s="160"/>
      <c r="CY4" s="160"/>
      <c r="CZ4" s="160"/>
      <c r="DA4" s="160"/>
      <c r="DB4" s="160"/>
      <c r="DC4" s="160"/>
      <c r="DD4" s="160"/>
      <c r="DE4" s="160"/>
      <c r="DF4" s="160"/>
      <c r="DG4" s="160"/>
      <c r="DH4" s="160" t="s">
        <v>114</v>
      </c>
      <c r="DI4" s="160"/>
      <c r="DJ4" s="160"/>
      <c r="DK4" s="160"/>
      <c r="DL4" s="160"/>
      <c r="DM4" s="160"/>
      <c r="DN4" s="160"/>
      <c r="DO4" s="160"/>
      <c r="DP4" s="160"/>
      <c r="DQ4" s="160"/>
      <c r="DR4" s="160"/>
      <c r="DS4" s="165" t="s">
        <v>115</v>
      </c>
      <c r="DT4" s="166"/>
      <c r="DU4" s="166"/>
      <c r="DV4" s="166"/>
      <c r="DW4" s="166"/>
      <c r="DX4" s="166"/>
      <c r="DY4" s="166"/>
      <c r="DZ4" s="166"/>
      <c r="EA4" s="166"/>
      <c r="EB4" s="166"/>
      <c r="EC4" s="167"/>
      <c r="ED4" s="160" t="s">
        <v>116</v>
      </c>
      <c r="EE4" s="160"/>
      <c r="EF4" s="160"/>
      <c r="EG4" s="160"/>
      <c r="EH4" s="160"/>
      <c r="EI4" s="160"/>
      <c r="EJ4" s="160"/>
      <c r="EK4" s="160"/>
      <c r="EL4" s="160"/>
      <c r="EM4" s="160"/>
      <c r="EN4" s="160"/>
      <c r="EO4" s="160" t="s">
        <v>117</v>
      </c>
      <c r="EP4" s="160"/>
      <c r="EQ4" s="160"/>
      <c r="ER4" s="160"/>
      <c r="ES4" s="160"/>
      <c r="ET4" s="160"/>
      <c r="EU4" s="160"/>
      <c r="EV4" s="160"/>
      <c r="EW4" s="160"/>
      <c r="EX4" s="160"/>
      <c r="EY4" s="160"/>
    </row>
    <row r="5" spans="1:155" ht="13.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143</v>
      </c>
      <c r="AV5" s="52" t="s">
        <v>144</v>
      </c>
      <c r="AW5" s="52" t="s">
        <v>154</v>
      </c>
      <c r="AX5" s="52" t="s">
        <v>155</v>
      </c>
      <c r="AY5" s="52" t="s">
        <v>147</v>
      </c>
      <c r="AZ5" s="52" t="s">
        <v>148</v>
      </c>
      <c r="BA5" s="52" t="s">
        <v>149</v>
      </c>
      <c r="BB5" s="52" t="s">
        <v>150</v>
      </c>
      <c r="BC5" s="52" t="s">
        <v>151</v>
      </c>
      <c r="BD5" s="52" t="s">
        <v>152</v>
      </c>
      <c r="BE5" s="52" t="s">
        <v>153</v>
      </c>
      <c r="BF5" s="52" t="s">
        <v>156</v>
      </c>
      <c r="BG5" s="52" t="s">
        <v>144</v>
      </c>
      <c r="BH5" s="52" t="s">
        <v>145</v>
      </c>
      <c r="BI5" s="52" t="s">
        <v>157</v>
      </c>
      <c r="BJ5" s="52" t="s">
        <v>147</v>
      </c>
      <c r="BK5" s="52" t="s">
        <v>148</v>
      </c>
      <c r="BL5" s="52" t="s">
        <v>149</v>
      </c>
      <c r="BM5" s="52" t="s">
        <v>150</v>
      </c>
      <c r="BN5" s="52" t="s">
        <v>151</v>
      </c>
      <c r="BO5" s="52" t="s">
        <v>152</v>
      </c>
      <c r="BP5" s="52" t="s">
        <v>153</v>
      </c>
      <c r="BQ5" s="52" t="s">
        <v>143</v>
      </c>
      <c r="BR5" s="52" t="s">
        <v>144</v>
      </c>
      <c r="BS5" s="52" t="s">
        <v>158</v>
      </c>
      <c r="BT5" s="52" t="s">
        <v>157</v>
      </c>
      <c r="BU5" s="52" t="s">
        <v>147</v>
      </c>
      <c r="BV5" s="52" t="s">
        <v>148</v>
      </c>
      <c r="BW5" s="52" t="s">
        <v>149</v>
      </c>
      <c r="BX5" s="52" t="s">
        <v>150</v>
      </c>
      <c r="BY5" s="52" t="s">
        <v>151</v>
      </c>
      <c r="BZ5" s="52" t="s">
        <v>152</v>
      </c>
      <c r="CA5" s="52" t="s">
        <v>142</v>
      </c>
      <c r="CB5" s="52" t="s">
        <v>143</v>
      </c>
      <c r="CC5" s="52" t="s">
        <v>159</v>
      </c>
      <c r="CD5" s="52" t="s">
        <v>145</v>
      </c>
      <c r="CE5" s="52" t="s">
        <v>146</v>
      </c>
      <c r="CF5" s="52" t="s">
        <v>147</v>
      </c>
      <c r="CG5" s="52" t="s">
        <v>148</v>
      </c>
      <c r="CH5" s="52" t="s">
        <v>149</v>
      </c>
      <c r="CI5" s="52" t="s">
        <v>150</v>
      </c>
      <c r="CJ5" s="52" t="s">
        <v>151</v>
      </c>
      <c r="CK5" s="52" t="s">
        <v>152</v>
      </c>
      <c r="CL5" s="52" t="s">
        <v>160</v>
      </c>
      <c r="CM5" s="52" t="s">
        <v>161</v>
      </c>
      <c r="CN5" s="52" t="s">
        <v>144</v>
      </c>
      <c r="CO5" s="52" t="s">
        <v>145</v>
      </c>
      <c r="CP5" s="52" t="s">
        <v>155</v>
      </c>
      <c r="CQ5" s="52" t="s">
        <v>147</v>
      </c>
      <c r="CR5" s="52" t="s">
        <v>148</v>
      </c>
      <c r="CS5" s="52" t="s">
        <v>149</v>
      </c>
      <c r="CT5" s="52" t="s">
        <v>150</v>
      </c>
      <c r="CU5" s="52" t="s">
        <v>151</v>
      </c>
      <c r="CV5" s="52" t="s">
        <v>152</v>
      </c>
      <c r="CW5" s="52" t="s">
        <v>142</v>
      </c>
      <c r="CX5" s="52" t="s">
        <v>143</v>
      </c>
      <c r="CY5" s="52" t="s">
        <v>159</v>
      </c>
      <c r="CZ5" s="52" t="s">
        <v>145</v>
      </c>
      <c r="DA5" s="52" t="s">
        <v>157</v>
      </c>
      <c r="DB5" s="52" t="s">
        <v>147</v>
      </c>
      <c r="DC5" s="52" t="s">
        <v>148</v>
      </c>
      <c r="DD5" s="52" t="s">
        <v>149</v>
      </c>
      <c r="DE5" s="52" t="s">
        <v>150</v>
      </c>
      <c r="DF5" s="52" t="s">
        <v>151</v>
      </c>
      <c r="DG5" s="52" t="s">
        <v>152</v>
      </c>
      <c r="DH5" s="52" t="s">
        <v>160</v>
      </c>
      <c r="DI5" s="52" t="s">
        <v>143</v>
      </c>
      <c r="DJ5" s="52" t="s">
        <v>159</v>
      </c>
      <c r="DK5" s="52" t="s">
        <v>154</v>
      </c>
      <c r="DL5" s="52" t="s">
        <v>146</v>
      </c>
      <c r="DM5" s="52" t="s">
        <v>147</v>
      </c>
      <c r="DN5" s="52" t="s">
        <v>148</v>
      </c>
      <c r="DO5" s="52" t="s">
        <v>149</v>
      </c>
      <c r="DP5" s="52" t="s">
        <v>150</v>
      </c>
      <c r="DQ5" s="52" t="s">
        <v>151</v>
      </c>
      <c r="DR5" s="52" t="s">
        <v>152</v>
      </c>
      <c r="DS5" s="52" t="s">
        <v>160</v>
      </c>
      <c r="DT5" s="52" t="s">
        <v>161</v>
      </c>
      <c r="DU5" s="52" t="s">
        <v>162</v>
      </c>
      <c r="DV5" s="52" t="s">
        <v>145</v>
      </c>
      <c r="DW5" s="52" t="s">
        <v>155</v>
      </c>
      <c r="DX5" s="52" t="s">
        <v>147</v>
      </c>
      <c r="DY5" s="52" t="s">
        <v>148</v>
      </c>
      <c r="DZ5" s="52" t="s">
        <v>149</v>
      </c>
      <c r="EA5" s="52" t="s">
        <v>150</v>
      </c>
      <c r="EB5" s="52" t="s">
        <v>151</v>
      </c>
      <c r="EC5" s="52" t="s">
        <v>152</v>
      </c>
      <c r="ED5" s="52" t="s">
        <v>142</v>
      </c>
      <c r="EE5" s="52" t="s">
        <v>143</v>
      </c>
      <c r="EF5" s="52" t="s">
        <v>159</v>
      </c>
      <c r="EG5" s="52" t="s">
        <v>154</v>
      </c>
      <c r="EH5" s="52" t="s">
        <v>157</v>
      </c>
      <c r="EI5" s="52" t="s">
        <v>147</v>
      </c>
      <c r="EJ5" s="52" t="s">
        <v>148</v>
      </c>
      <c r="EK5" s="52" t="s">
        <v>149</v>
      </c>
      <c r="EL5" s="52" t="s">
        <v>150</v>
      </c>
      <c r="EM5" s="52" t="s">
        <v>151</v>
      </c>
      <c r="EN5" s="52" t="s">
        <v>163</v>
      </c>
      <c r="EO5" s="52" t="s">
        <v>160</v>
      </c>
      <c r="EP5" s="52" t="s">
        <v>143</v>
      </c>
      <c r="EQ5" s="52" t="s">
        <v>144</v>
      </c>
      <c r="ER5" s="52" t="s">
        <v>154</v>
      </c>
      <c r="ES5" s="52" t="s">
        <v>146</v>
      </c>
      <c r="ET5" s="52" t="s">
        <v>147</v>
      </c>
      <c r="EU5" s="52" t="s">
        <v>148</v>
      </c>
      <c r="EV5" s="52" t="s">
        <v>149</v>
      </c>
      <c r="EW5" s="52" t="s">
        <v>150</v>
      </c>
      <c r="EX5" s="52" t="s">
        <v>151</v>
      </c>
      <c r="EY5" s="52" t="s">
        <v>152</v>
      </c>
    </row>
    <row r="6" spans="1:155" s="57" customFormat="1" ht="13.5">
      <c r="A6" s="38" t="s">
        <v>164</v>
      </c>
      <c r="B6" s="53">
        <f>B8</f>
        <v>2021</v>
      </c>
      <c r="C6" s="53">
        <f t="shared" si="2" ref="C6:M6">C8</f>
        <v>117500</v>
      </c>
      <c r="D6" s="53">
        <f t="shared" si="2"/>
        <v>46</v>
      </c>
      <c r="E6" s="53">
        <f t="shared" si="2"/>
        <v>6</v>
      </c>
      <c r="F6" s="53">
        <f t="shared" si="2"/>
        <v>0</v>
      </c>
      <c r="G6" s="53">
        <f t="shared" si="2"/>
        <v>2</v>
      </c>
      <c r="H6" s="162" t="str">
        <f>IF(H8&lt;&gt;I8,H8,"")&amp;IF(I8&lt;&gt;J8,I8,"")&amp;"　"&amp;J8</f>
        <v>埼玉県地方独立行政法人埼玉県立病院機構　がんセンター</v>
      </c>
      <c r="I6" s="163"/>
      <c r="J6" s="164"/>
      <c r="K6" s="53" t="str">
        <f t="shared" si="2"/>
        <v>地方独立行政法人</v>
      </c>
      <c r="L6" s="53" t="str">
        <f t="shared" si="2"/>
        <v>病院事業</v>
      </c>
      <c r="M6" s="53" t="str">
        <f t="shared" si="2"/>
        <v>一般病院</v>
      </c>
      <c r="N6" s="53" t="str">
        <f>N8</f>
        <v>500床以上</v>
      </c>
      <c r="O6" s="53" t="str">
        <f>O8</f>
        <v>非設置</v>
      </c>
      <c r="P6" s="53" t="str">
        <f>P8</f>
        <v>直営</v>
      </c>
      <c r="Q6" s="54">
        <f t="shared" si="3" ref="Q6:AH6">Q8</f>
        <v>22</v>
      </c>
      <c r="R6" s="53" t="str">
        <f t="shared" si="3"/>
        <v>対象</v>
      </c>
      <c r="S6" s="53" t="str">
        <f t="shared" si="3"/>
        <v>I 訓 ガ</v>
      </c>
      <c r="T6" s="53" t="str">
        <f t="shared" si="3"/>
        <v>臨 が</v>
      </c>
      <c r="U6" s="54" t="str">
        <f>U8</f>
        <v>-</v>
      </c>
      <c r="V6" s="54">
        <f>V8</f>
        <v>68824</v>
      </c>
      <c r="W6" s="53" t="str">
        <f>W8</f>
        <v>非該当</v>
      </c>
      <c r="X6" s="53" t="str">
        <f t="shared" si="4" ref="X6">X8</f>
        <v>非該当</v>
      </c>
      <c r="Y6" s="53" t="str">
        <f t="shared" si="3"/>
        <v>７：１</v>
      </c>
      <c r="Z6" s="54">
        <f t="shared" si="3"/>
        <v>503</v>
      </c>
      <c r="AA6" s="54" t="str">
        <f t="shared" si="3"/>
        <v>-</v>
      </c>
      <c r="AB6" s="54" t="str">
        <f t="shared" si="3"/>
        <v>-</v>
      </c>
      <c r="AC6" s="54" t="str">
        <f t="shared" si="3"/>
        <v>-</v>
      </c>
      <c r="AD6" s="54" t="str">
        <f t="shared" si="3"/>
        <v>-</v>
      </c>
      <c r="AE6" s="54">
        <f t="shared" si="3"/>
        <v>503</v>
      </c>
      <c r="AF6" s="54">
        <f t="shared" si="3"/>
        <v>486</v>
      </c>
      <c r="AG6" s="54" t="str">
        <f t="shared" si="3"/>
        <v>-</v>
      </c>
      <c r="AH6" s="54">
        <f t="shared" si="3"/>
        <v>486</v>
      </c>
      <c r="AI6" s="55" t="e">
        <f>IF(AI8="-",NA(),AI8)</f>
        <v>#N/A</v>
      </c>
      <c r="AJ6" s="55" t="e">
        <f t="shared" si="5" ref="AJ6:AR6">IF(AJ8="-",NA(),AJ8)</f>
        <v>#N/A</v>
      </c>
      <c r="AK6" s="55" t="e">
        <f t="shared" si="5"/>
        <v>#N/A</v>
      </c>
      <c r="AL6" s="55" t="e">
        <f t="shared" si="5"/>
        <v>#N/A</v>
      </c>
      <c r="AM6" s="55">
        <f t="shared" si="5"/>
        <v>99.20</v>
      </c>
      <c r="AN6" s="55" t="e">
        <f t="shared" si="5"/>
        <v>#N/A</v>
      </c>
      <c r="AO6" s="55" t="e">
        <f t="shared" si="5"/>
        <v>#N/A</v>
      </c>
      <c r="AP6" s="55" t="e">
        <f t="shared" si="5"/>
        <v>#N/A</v>
      </c>
      <c r="AQ6" s="55" t="e">
        <f t="shared" si="5"/>
        <v>#N/A</v>
      </c>
      <c r="AR6" s="55">
        <f t="shared" si="5"/>
        <v>106.10</v>
      </c>
      <c r="AS6" s="55" t="str">
        <f>IF(AS8="-","【-】","【"&amp;SUBSTITUTE(TEXT(AS8,"#,##0.0"),"-","△")&amp;"】")</f>
        <v>【106.2】</v>
      </c>
      <c r="AT6" s="55" t="e">
        <f>IF(AT8="-",NA(),AT8)</f>
        <v>#N/A</v>
      </c>
      <c r="AU6" s="55" t="e">
        <f t="shared" si="6" ref="AU6:BC6">IF(AU8="-",NA(),AU8)</f>
        <v>#N/A</v>
      </c>
      <c r="AV6" s="55" t="e">
        <f t="shared" si="6"/>
        <v>#N/A</v>
      </c>
      <c r="AW6" s="55" t="e">
        <f t="shared" si="6"/>
        <v>#N/A</v>
      </c>
      <c r="AX6" s="55">
        <f t="shared" si="6"/>
        <v>80.599999999999994</v>
      </c>
      <c r="AY6" s="55" t="e">
        <f t="shared" si="6"/>
        <v>#N/A</v>
      </c>
      <c r="AZ6" s="55" t="e">
        <f t="shared" si="6"/>
        <v>#N/A</v>
      </c>
      <c r="BA6" s="55" t="e">
        <f t="shared" si="6"/>
        <v>#N/A</v>
      </c>
      <c r="BB6" s="55" t="e">
        <f t="shared" si="6"/>
        <v>#N/A</v>
      </c>
      <c r="BC6" s="55">
        <f t="shared" si="6"/>
        <v>90.60</v>
      </c>
      <c r="BD6" s="55" t="str">
        <f>IF(BD8="-","【-】","【"&amp;SUBSTITUTE(TEXT(BD8,"#,##0.0"),"-","△")&amp;"】")</f>
        <v>【86.6】</v>
      </c>
      <c r="BE6" s="55" t="e">
        <f>IF(BE8="-",NA(),BE8)</f>
        <v>#N/A</v>
      </c>
      <c r="BF6" s="55" t="e">
        <f t="shared" si="7" ref="BF6:BN6">IF(BF8="-",NA(),BF8)</f>
        <v>#N/A</v>
      </c>
      <c r="BG6" s="55" t="e">
        <f t="shared" si="7"/>
        <v>#N/A</v>
      </c>
      <c r="BH6" s="55" t="e">
        <f t="shared" si="7"/>
        <v>#N/A</v>
      </c>
      <c r="BI6" s="55">
        <f t="shared" si="7"/>
        <v>0.80</v>
      </c>
      <c r="BJ6" s="55" t="e">
        <f t="shared" si="7"/>
        <v>#N/A</v>
      </c>
      <c r="BK6" s="55" t="e">
        <f t="shared" si="7"/>
        <v>#N/A</v>
      </c>
      <c r="BL6" s="55" t="e">
        <f t="shared" si="7"/>
        <v>#N/A</v>
      </c>
      <c r="BM6" s="55" t="e">
        <f t="shared" si="7"/>
        <v>#N/A</v>
      </c>
      <c r="BN6" s="55">
        <f t="shared" si="7"/>
        <v>29.20</v>
      </c>
      <c r="BO6" s="55" t="str">
        <f>IF(BO8="-","【-】","【"&amp;SUBSTITUTE(TEXT(BO8,"#,##0.0"),"-","△")&amp;"】")</f>
        <v>【70.7】</v>
      </c>
      <c r="BP6" s="55" t="e">
        <f>IF(BP8="-",NA(),BP8)</f>
        <v>#N/A</v>
      </c>
      <c r="BQ6" s="55" t="e">
        <f t="shared" si="8" ref="BQ6:BY6">IF(BQ8="-",NA(),BQ8)</f>
        <v>#N/A</v>
      </c>
      <c r="BR6" s="55" t="e">
        <f t="shared" si="8"/>
        <v>#N/A</v>
      </c>
      <c r="BS6" s="55" t="e">
        <f t="shared" si="8"/>
        <v>#N/A</v>
      </c>
      <c r="BT6" s="55">
        <f t="shared" si="8"/>
        <v>64.50</v>
      </c>
      <c r="BU6" s="55" t="e">
        <f t="shared" si="8"/>
        <v>#N/A</v>
      </c>
      <c r="BV6" s="55" t="e">
        <f t="shared" si="8"/>
        <v>#N/A</v>
      </c>
      <c r="BW6" s="55" t="e">
        <f t="shared" si="8"/>
        <v>#N/A</v>
      </c>
      <c r="BX6" s="55" t="e">
        <f t="shared" si="8"/>
        <v>#N/A</v>
      </c>
      <c r="BY6" s="55">
        <f t="shared" si="8"/>
        <v>71.400000000000006</v>
      </c>
      <c r="BZ6" s="55" t="str">
        <f>IF(BZ8="-","【-】","【"&amp;SUBSTITUTE(TEXT(BZ8,"#,##0.0"),"-","△")&amp;"】")</f>
        <v>【67.1】</v>
      </c>
      <c r="CA6" s="56" t="e">
        <f>IF(CA8="-",NA(),CA8)</f>
        <v>#N/A</v>
      </c>
      <c r="CB6" s="56" t="e">
        <f t="shared" si="9" ref="CB6:CJ6">IF(CB8="-",NA(),CB8)</f>
        <v>#N/A</v>
      </c>
      <c r="CC6" s="56" t="e">
        <f t="shared" si="9"/>
        <v>#N/A</v>
      </c>
      <c r="CD6" s="56" t="e">
        <f t="shared" si="9"/>
        <v>#N/A</v>
      </c>
      <c r="CE6" s="56">
        <f t="shared" si="9"/>
        <v>74270</v>
      </c>
      <c r="CF6" s="56" t="e">
        <f t="shared" si="9"/>
        <v>#N/A</v>
      </c>
      <c r="CG6" s="56" t="e">
        <f t="shared" si="9"/>
        <v>#N/A</v>
      </c>
      <c r="CH6" s="56" t="e">
        <f t="shared" si="9"/>
        <v>#N/A</v>
      </c>
      <c r="CI6" s="56" t="e">
        <f t="shared" si="9"/>
        <v>#N/A</v>
      </c>
      <c r="CJ6" s="56">
        <f t="shared" si="9"/>
        <v>79610</v>
      </c>
      <c r="CK6" s="55" t="str">
        <f>IF(CK8="-","【-】","【"&amp;SUBSTITUTE(TEXT(CK8,"#,##0"),"-","△")&amp;"】")</f>
        <v>【59,287】</v>
      </c>
      <c r="CL6" s="56" t="e">
        <f>IF(CL8="-",NA(),CL8)</f>
        <v>#N/A</v>
      </c>
      <c r="CM6" s="56" t="e">
        <f t="shared" si="10" ref="CM6:CU6">IF(CM8="-",NA(),CM8)</f>
        <v>#N/A</v>
      </c>
      <c r="CN6" s="56" t="e">
        <f t="shared" si="10"/>
        <v>#N/A</v>
      </c>
      <c r="CO6" s="56" t="e">
        <f t="shared" si="10"/>
        <v>#N/A</v>
      </c>
      <c r="CP6" s="56">
        <f t="shared" si="10"/>
        <v>39258</v>
      </c>
      <c r="CQ6" s="56" t="e">
        <f t="shared" si="10"/>
        <v>#N/A</v>
      </c>
      <c r="CR6" s="56" t="e">
        <f t="shared" si="10"/>
        <v>#N/A</v>
      </c>
      <c r="CS6" s="56" t="e">
        <f t="shared" si="10"/>
        <v>#N/A</v>
      </c>
      <c r="CT6" s="56" t="e">
        <f t="shared" si="10"/>
        <v>#N/A</v>
      </c>
      <c r="CU6" s="56">
        <f t="shared" si="10"/>
        <v>23244</v>
      </c>
      <c r="CV6" s="55" t="str">
        <f>IF(CV8="-","【-】","【"&amp;SUBSTITUTE(TEXT(CV8,"#,##0"),"-","△")&amp;"】")</f>
        <v>【17,202】</v>
      </c>
      <c r="CW6" s="55" t="e">
        <f>IF(CW8="-",NA(),CW8)</f>
        <v>#N/A</v>
      </c>
      <c r="CX6" s="55" t="e">
        <f t="shared" si="11" ref="CX6:DF6">IF(CX8="-",NA(),CX8)</f>
        <v>#N/A</v>
      </c>
      <c r="CY6" s="55" t="e">
        <f t="shared" si="11"/>
        <v>#N/A</v>
      </c>
      <c r="CZ6" s="55" t="e">
        <f t="shared" si="11"/>
        <v>#N/A</v>
      </c>
      <c r="DA6" s="55">
        <f t="shared" si="11"/>
        <v>39.50</v>
      </c>
      <c r="DB6" s="55" t="e">
        <f t="shared" si="11"/>
        <v>#N/A</v>
      </c>
      <c r="DC6" s="55" t="e">
        <f t="shared" si="11"/>
        <v>#N/A</v>
      </c>
      <c r="DD6" s="55" t="e">
        <f t="shared" si="11"/>
        <v>#N/A</v>
      </c>
      <c r="DE6" s="55" t="e">
        <f t="shared" si="11"/>
        <v>#N/A</v>
      </c>
      <c r="DF6" s="55">
        <f t="shared" si="11"/>
        <v>49.60</v>
      </c>
      <c r="DG6" s="55" t="str">
        <f>IF(DG8="-","【-】","【"&amp;SUBSTITUTE(TEXT(DG8,"#,##0.0"),"-","△")&amp;"】")</f>
        <v>【56.4】</v>
      </c>
      <c r="DH6" s="55" t="e">
        <f>IF(DH8="-",NA(),DH8)</f>
        <v>#N/A</v>
      </c>
      <c r="DI6" s="55" t="e">
        <f t="shared" si="12" ref="DI6:DQ6">IF(DI8="-",NA(),DI8)</f>
        <v>#N/A</v>
      </c>
      <c r="DJ6" s="55" t="e">
        <f t="shared" si="12"/>
        <v>#N/A</v>
      </c>
      <c r="DK6" s="55" t="e">
        <f t="shared" si="12"/>
        <v>#N/A</v>
      </c>
      <c r="DL6" s="55">
        <f t="shared" si="12"/>
        <v>31.50</v>
      </c>
      <c r="DM6" s="55" t="e">
        <f t="shared" si="12"/>
        <v>#N/A</v>
      </c>
      <c r="DN6" s="55" t="e">
        <f t="shared" si="12"/>
        <v>#N/A</v>
      </c>
      <c r="DO6" s="55" t="e">
        <f t="shared" si="12"/>
        <v>#N/A</v>
      </c>
      <c r="DP6" s="55" t="e">
        <f t="shared" si="12"/>
        <v>#N/A</v>
      </c>
      <c r="DQ6" s="55">
        <f t="shared" si="12"/>
        <v>29.20</v>
      </c>
      <c r="DR6" s="55" t="str">
        <f>IF(DR8="-","【-】","【"&amp;SUBSTITUTE(TEXT(DR8,"#,##0.0"),"-","△")&amp;"】")</f>
        <v>【24.8】</v>
      </c>
      <c r="DS6" s="55" t="e">
        <f>IF(DS8="-",NA(),DS8)</f>
        <v>#N/A</v>
      </c>
      <c r="DT6" s="55" t="e">
        <f t="shared" si="13" ref="DT6:EB6">IF(DT8="-",NA(),DT8)</f>
        <v>#N/A</v>
      </c>
      <c r="DU6" s="55" t="e">
        <f t="shared" si="13"/>
        <v>#N/A</v>
      </c>
      <c r="DV6" s="55" t="e">
        <f t="shared" si="13"/>
        <v>#N/A</v>
      </c>
      <c r="DW6" s="55">
        <f t="shared" si="13"/>
        <v>8.1999999999999993</v>
      </c>
      <c r="DX6" s="55" t="e">
        <f t="shared" si="13"/>
        <v>#N/A</v>
      </c>
      <c r="DY6" s="55" t="e">
        <f t="shared" si="13"/>
        <v>#N/A</v>
      </c>
      <c r="DZ6" s="55" t="e">
        <f t="shared" si="13"/>
        <v>#N/A</v>
      </c>
      <c r="EA6" s="55" t="e">
        <f t="shared" si="13"/>
        <v>#N/A</v>
      </c>
      <c r="EB6" s="55">
        <f t="shared" si="13"/>
        <v>55.40</v>
      </c>
      <c r="EC6" s="55" t="str">
        <f>IF(EC8="-","【-】","【"&amp;SUBSTITUTE(TEXT(EC8,"#,##0.0"),"-","△")&amp;"】")</f>
        <v>【56.0】</v>
      </c>
      <c r="ED6" s="55" t="e">
        <f>IF(ED8="-",NA(),ED8)</f>
        <v>#N/A</v>
      </c>
      <c r="EE6" s="55" t="e">
        <f t="shared" si="14" ref="EE6:EM6">IF(EE8="-",NA(),EE8)</f>
        <v>#N/A</v>
      </c>
      <c r="EF6" s="55" t="e">
        <f t="shared" si="14"/>
        <v>#N/A</v>
      </c>
      <c r="EG6" s="55" t="e">
        <f t="shared" si="14"/>
        <v>#N/A</v>
      </c>
      <c r="EH6" s="55">
        <f t="shared" si="14"/>
        <v>12.60</v>
      </c>
      <c r="EI6" s="55" t="e">
        <f t="shared" si="14"/>
        <v>#N/A</v>
      </c>
      <c r="EJ6" s="55" t="e">
        <f t="shared" si="14"/>
        <v>#N/A</v>
      </c>
      <c r="EK6" s="55" t="e">
        <f t="shared" si="14"/>
        <v>#N/A</v>
      </c>
      <c r="EL6" s="55" t="e">
        <f t="shared" si="14"/>
        <v>#N/A</v>
      </c>
      <c r="EM6" s="55">
        <f t="shared" si="14"/>
        <v>70.80</v>
      </c>
      <c r="EN6" s="55" t="str">
        <f>IF(EN8="-","【-】","【"&amp;SUBSTITUTE(TEXT(EN8,"#,##0.0"),"-","△")&amp;"】")</f>
        <v>【70.7】</v>
      </c>
      <c r="EO6" s="56" t="e">
        <f>IF(EO8="-",NA(),EO8)</f>
        <v>#N/A</v>
      </c>
      <c r="EP6" s="56" t="e">
        <f t="shared" si="15" ref="EP6:EX6">IF(EP8="-",NA(),EP8)</f>
        <v>#N/A</v>
      </c>
      <c r="EQ6" s="56" t="e">
        <f t="shared" si="15"/>
        <v>#N/A</v>
      </c>
      <c r="ER6" s="56" t="e">
        <f t="shared" si="15"/>
        <v>#N/A</v>
      </c>
      <c r="ES6" s="56">
        <f t="shared" si="15"/>
        <v>11007648</v>
      </c>
      <c r="ET6" s="56" t="e">
        <f t="shared" si="15"/>
        <v>#N/A</v>
      </c>
      <c r="EU6" s="56" t="e">
        <f t="shared" si="15"/>
        <v>#N/A</v>
      </c>
      <c r="EV6" s="56" t="e">
        <f t="shared" si="15"/>
        <v>#N/A</v>
      </c>
      <c r="EW6" s="56" t="e">
        <f t="shared" si="15"/>
        <v>#N/A</v>
      </c>
      <c r="EX6" s="56">
        <f t="shared" si="15"/>
        <v>58985932</v>
      </c>
      <c r="EY6" s="56" t="str">
        <f>IF(EY8="-","【-】","【"&amp;SUBSTITUTE(TEXT(EY8,"#,##0"),"-","△")&amp;"】")</f>
        <v>【49,765,843】</v>
      </c>
    </row>
    <row r="7" spans="1:155" s="57" customFormat="1" ht="13.5">
      <c r="A7" s="38" t="s">
        <v>165</v>
      </c>
      <c r="B7" s="53">
        <f t="shared" si="16" ref="B7:AH7">B8</f>
        <v>2021</v>
      </c>
      <c r="C7" s="53">
        <f t="shared" si="16"/>
        <v>117500</v>
      </c>
      <c r="D7" s="53">
        <f t="shared" si="16"/>
        <v>46</v>
      </c>
      <c r="E7" s="53">
        <f t="shared" si="16"/>
        <v>6</v>
      </c>
      <c r="F7" s="53">
        <f t="shared" si="16"/>
        <v>0</v>
      </c>
      <c r="G7" s="53">
        <f t="shared" si="16"/>
        <v>2</v>
      </c>
      <c r="H7" s="53"/>
      <c r="I7" s="53"/>
      <c r="J7" s="53"/>
      <c r="K7" s="53" t="str">
        <f t="shared" si="16"/>
        <v>地方独立行政法人</v>
      </c>
      <c r="L7" s="53" t="str">
        <f t="shared" si="16"/>
        <v>病院事業</v>
      </c>
      <c r="M7" s="53" t="str">
        <f t="shared" si="16"/>
        <v>一般病院</v>
      </c>
      <c r="N7" s="53" t="str">
        <f>N8</f>
        <v>500床以上</v>
      </c>
      <c r="O7" s="53" t="str">
        <f>O8</f>
        <v>非設置</v>
      </c>
      <c r="P7" s="53" t="str">
        <f>P8</f>
        <v>直営</v>
      </c>
      <c r="Q7" s="54">
        <f t="shared" si="16"/>
        <v>22</v>
      </c>
      <c r="R7" s="53" t="str">
        <f t="shared" si="16"/>
        <v>対象</v>
      </c>
      <c r="S7" s="53" t="str">
        <f t="shared" si="16"/>
        <v>I 訓 ガ</v>
      </c>
      <c r="T7" s="53" t="str">
        <f t="shared" si="16"/>
        <v>臨 が</v>
      </c>
      <c r="U7" s="54" t="str">
        <f>U8</f>
        <v>-</v>
      </c>
      <c r="V7" s="54">
        <f>V8</f>
        <v>68824</v>
      </c>
      <c r="W7" s="53" t="str">
        <f>W8</f>
        <v>非該当</v>
      </c>
      <c r="X7" s="53" t="str">
        <f t="shared" si="16"/>
        <v>非該当</v>
      </c>
      <c r="Y7" s="53" t="str">
        <f t="shared" si="16"/>
        <v>７：１</v>
      </c>
      <c r="Z7" s="54">
        <f t="shared" si="16"/>
        <v>503</v>
      </c>
      <c r="AA7" s="54" t="str">
        <f t="shared" si="16"/>
        <v>-</v>
      </c>
      <c r="AB7" s="54" t="str">
        <f t="shared" si="16"/>
        <v>-</v>
      </c>
      <c r="AC7" s="54" t="str">
        <f t="shared" si="16"/>
        <v>-</v>
      </c>
      <c r="AD7" s="54" t="str">
        <f t="shared" si="16"/>
        <v>-</v>
      </c>
      <c r="AE7" s="54">
        <f t="shared" si="16"/>
        <v>503</v>
      </c>
      <c r="AF7" s="54">
        <f t="shared" si="16"/>
        <v>486</v>
      </c>
      <c r="AG7" s="54" t="str">
        <f t="shared" si="16"/>
        <v>-</v>
      </c>
      <c r="AH7" s="54">
        <f t="shared" si="16"/>
        <v>486</v>
      </c>
      <c r="AI7" s="55" t="str">
        <f>AI8</f>
        <v>-</v>
      </c>
      <c r="AJ7" s="55" t="str">
        <f t="shared" si="17" ref="AJ7:AR7">AJ8</f>
        <v>-</v>
      </c>
      <c r="AK7" s="55" t="str">
        <f t="shared" si="17"/>
        <v>-</v>
      </c>
      <c r="AL7" s="55" t="str">
        <f t="shared" si="17"/>
        <v>-</v>
      </c>
      <c r="AM7" s="55">
        <f t="shared" si="17"/>
        <v>99.20</v>
      </c>
      <c r="AN7" s="55" t="str">
        <f t="shared" si="17"/>
        <v>-</v>
      </c>
      <c r="AO7" s="55" t="str">
        <f t="shared" si="17"/>
        <v>-</v>
      </c>
      <c r="AP7" s="55" t="str">
        <f t="shared" si="17"/>
        <v>-</v>
      </c>
      <c r="AQ7" s="55" t="str">
        <f t="shared" si="17"/>
        <v>-</v>
      </c>
      <c r="AR7" s="55">
        <f t="shared" si="17"/>
        <v>106.10</v>
      </c>
      <c r="AS7" s="55"/>
      <c r="AT7" s="55" t="str">
        <f>AT8</f>
        <v>-</v>
      </c>
      <c r="AU7" s="55" t="str">
        <f t="shared" si="18" ref="AU7:BC7">AU8</f>
        <v>-</v>
      </c>
      <c r="AV7" s="55" t="str">
        <f t="shared" si="18"/>
        <v>-</v>
      </c>
      <c r="AW7" s="55" t="str">
        <f t="shared" si="18"/>
        <v>-</v>
      </c>
      <c r="AX7" s="55">
        <f t="shared" si="18"/>
        <v>80.599999999999994</v>
      </c>
      <c r="AY7" s="55" t="str">
        <f t="shared" si="18"/>
        <v>-</v>
      </c>
      <c r="AZ7" s="55" t="str">
        <f t="shared" si="18"/>
        <v>-</v>
      </c>
      <c r="BA7" s="55" t="str">
        <f t="shared" si="18"/>
        <v>-</v>
      </c>
      <c r="BB7" s="55" t="str">
        <f t="shared" si="18"/>
        <v>-</v>
      </c>
      <c r="BC7" s="55">
        <f t="shared" si="18"/>
        <v>90.60</v>
      </c>
      <c r="BD7" s="55"/>
      <c r="BE7" s="55" t="str">
        <f>BE8</f>
        <v>-</v>
      </c>
      <c r="BF7" s="55" t="str">
        <f t="shared" si="19" ref="BF7:BN7">BF8</f>
        <v>-</v>
      </c>
      <c r="BG7" s="55" t="str">
        <f t="shared" si="19"/>
        <v>-</v>
      </c>
      <c r="BH7" s="55" t="str">
        <f t="shared" si="19"/>
        <v>-</v>
      </c>
      <c r="BI7" s="55">
        <f t="shared" si="19"/>
        <v>0.80</v>
      </c>
      <c r="BJ7" s="55" t="str">
        <f t="shared" si="19"/>
        <v>-</v>
      </c>
      <c r="BK7" s="55" t="str">
        <f t="shared" si="19"/>
        <v>-</v>
      </c>
      <c r="BL7" s="55" t="str">
        <f t="shared" si="19"/>
        <v>-</v>
      </c>
      <c r="BM7" s="55" t="str">
        <f t="shared" si="19"/>
        <v>-</v>
      </c>
      <c r="BN7" s="55">
        <f t="shared" si="19"/>
        <v>29.20</v>
      </c>
      <c r="BO7" s="55"/>
      <c r="BP7" s="55" t="str">
        <f>BP8</f>
        <v>-</v>
      </c>
      <c r="BQ7" s="55" t="str">
        <f t="shared" si="20" ref="BQ7:BY7">BQ8</f>
        <v>-</v>
      </c>
      <c r="BR7" s="55" t="str">
        <f t="shared" si="20"/>
        <v>-</v>
      </c>
      <c r="BS7" s="55" t="str">
        <f t="shared" si="20"/>
        <v>-</v>
      </c>
      <c r="BT7" s="55">
        <f t="shared" si="20"/>
        <v>64.50</v>
      </c>
      <c r="BU7" s="55" t="str">
        <f t="shared" si="20"/>
        <v>-</v>
      </c>
      <c r="BV7" s="55" t="str">
        <f t="shared" si="20"/>
        <v>-</v>
      </c>
      <c r="BW7" s="55" t="str">
        <f t="shared" si="20"/>
        <v>-</v>
      </c>
      <c r="BX7" s="55" t="str">
        <f t="shared" si="20"/>
        <v>-</v>
      </c>
      <c r="BY7" s="55">
        <f t="shared" si="20"/>
        <v>71.400000000000006</v>
      </c>
      <c r="BZ7" s="55"/>
      <c r="CA7" s="56" t="str">
        <f>CA8</f>
        <v>-</v>
      </c>
      <c r="CB7" s="56" t="str">
        <f t="shared" si="21" ref="CB7:CJ7">CB8</f>
        <v>-</v>
      </c>
      <c r="CC7" s="56" t="str">
        <f t="shared" si="21"/>
        <v>-</v>
      </c>
      <c r="CD7" s="56" t="str">
        <f t="shared" si="21"/>
        <v>-</v>
      </c>
      <c r="CE7" s="56">
        <f t="shared" si="21"/>
        <v>74270</v>
      </c>
      <c r="CF7" s="56" t="str">
        <f t="shared" si="21"/>
        <v>-</v>
      </c>
      <c r="CG7" s="56" t="str">
        <f t="shared" si="21"/>
        <v>-</v>
      </c>
      <c r="CH7" s="56" t="str">
        <f t="shared" si="21"/>
        <v>-</v>
      </c>
      <c r="CI7" s="56" t="str">
        <f t="shared" si="21"/>
        <v>-</v>
      </c>
      <c r="CJ7" s="56">
        <f t="shared" si="21"/>
        <v>79610</v>
      </c>
      <c r="CK7" s="55"/>
      <c r="CL7" s="56" t="str">
        <f>CL8</f>
        <v>-</v>
      </c>
      <c r="CM7" s="56" t="str">
        <f t="shared" si="22" ref="CM7:CU7">CM8</f>
        <v>-</v>
      </c>
      <c r="CN7" s="56" t="str">
        <f t="shared" si="22"/>
        <v>-</v>
      </c>
      <c r="CO7" s="56" t="str">
        <f t="shared" si="22"/>
        <v>-</v>
      </c>
      <c r="CP7" s="56">
        <f t="shared" si="22"/>
        <v>39258</v>
      </c>
      <c r="CQ7" s="56" t="str">
        <f t="shared" si="22"/>
        <v>-</v>
      </c>
      <c r="CR7" s="56" t="str">
        <f t="shared" si="22"/>
        <v>-</v>
      </c>
      <c r="CS7" s="56" t="str">
        <f t="shared" si="22"/>
        <v>-</v>
      </c>
      <c r="CT7" s="56" t="str">
        <f t="shared" si="22"/>
        <v>-</v>
      </c>
      <c r="CU7" s="56">
        <f t="shared" si="22"/>
        <v>23244</v>
      </c>
      <c r="CV7" s="55"/>
      <c r="CW7" s="55" t="str">
        <f>CW8</f>
        <v>-</v>
      </c>
      <c r="CX7" s="55" t="str">
        <f t="shared" si="23" ref="CX7:DF7">CX8</f>
        <v>-</v>
      </c>
      <c r="CY7" s="55" t="str">
        <f t="shared" si="23"/>
        <v>-</v>
      </c>
      <c r="CZ7" s="55" t="str">
        <f t="shared" si="23"/>
        <v>-</v>
      </c>
      <c r="DA7" s="55">
        <f t="shared" si="23"/>
        <v>39.50</v>
      </c>
      <c r="DB7" s="55" t="str">
        <f t="shared" si="23"/>
        <v>-</v>
      </c>
      <c r="DC7" s="55" t="str">
        <f t="shared" si="23"/>
        <v>-</v>
      </c>
      <c r="DD7" s="55" t="str">
        <f t="shared" si="23"/>
        <v>-</v>
      </c>
      <c r="DE7" s="55" t="str">
        <f t="shared" si="23"/>
        <v>-</v>
      </c>
      <c r="DF7" s="55">
        <f t="shared" si="23"/>
        <v>49.60</v>
      </c>
      <c r="DG7" s="55"/>
      <c r="DH7" s="55" t="str">
        <f>DH8</f>
        <v>-</v>
      </c>
      <c r="DI7" s="55" t="str">
        <f t="shared" si="24" ref="DI7:DQ7">DI8</f>
        <v>-</v>
      </c>
      <c r="DJ7" s="55" t="str">
        <f t="shared" si="24"/>
        <v>-</v>
      </c>
      <c r="DK7" s="55" t="str">
        <f t="shared" si="24"/>
        <v>-</v>
      </c>
      <c r="DL7" s="55">
        <f t="shared" si="24"/>
        <v>31.50</v>
      </c>
      <c r="DM7" s="55" t="str">
        <f t="shared" si="24"/>
        <v>-</v>
      </c>
      <c r="DN7" s="55" t="str">
        <f t="shared" si="24"/>
        <v>-</v>
      </c>
      <c r="DO7" s="55" t="str">
        <f t="shared" si="24"/>
        <v>-</v>
      </c>
      <c r="DP7" s="55" t="str">
        <f t="shared" si="24"/>
        <v>-</v>
      </c>
      <c r="DQ7" s="55">
        <f t="shared" si="24"/>
        <v>29.20</v>
      </c>
      <c r="DR7" s="55"/>
      <c r="DS7" s="55" t="str">
        <f>DS8</f>
        <v>-</v>
      </c>
      <c r="DT7" s="55" t="str">
        <f t="shared" si="25" ref="DT7:EB7">DT8</f>
        <v>-</v>
      </c>
      <c r="DU7" s="55" t="str">
        <f t="shared" si="25"/>
        <v>-</v>
      </c>
      <c r="DV7" s="55" t="str">
        <f t="shared" si="25"/>
        <v>-</v>
      </c>
      <c r="DW7" s="55">
        <f t="shared" si="25"/>
        <v>8.1999999999999993</v>
      </c>
      <c r="DX7" s="55" t="str">
        <f t="shared" si="25"/>
        <v>-</v>
      </c>
      <c r="DY7" s="55" t="str">
        <f t="shared" si="25"/>
        <v>-</v>
      </c>
      <c r="DZ7" s="55" t="str">
        <f t="shared" si="25"/>
        <v>-</v>
      </c>
      <c r="EA7" s="55" t="str">
        <f t="shared" si="25"/>
        <v>-</v>
      </c>
      <c r="EB7" s="55">
        <f t="shared" si="25"/>
        <v>55.40</v>
      </c>
      <c r="EC7" s="55"/>
      <c r="ED7" s="55" t="str">
        <f>ED8</f>
        <v>-</v>
      </c>
      <c r="EE7" s="55" t="str">
        <f t="shared" si="26" ref="EE7:EM7">EE8</f>
        <v>-</v>
      </c>
      <c r="EF7" s="55" t="str">
        <f t="shared" si="26"/>
        <v>-</v>
      </c>
      <c r="EG7" s="55" t="str">
        <f t="shared" si="26"/>
        <v>-</v>
      </c>
      <c r="EH7" s="55">
        <f t="shared" si="26"/>
        <v>12.60</v>
      </c>
      <c r="EI7" s="55" t="str">
        <f t="shared" si="26"/>
        <v>-</v>
      </c>
      <c r="EJ7" s="55" t="str">
        <f t="shared" si="26"/>
        <v>-</v>
      </c>
      <c r="EK7" s="55" t="str">
        <f t="shared" si="26"/>
        <v>-</v>
      </c>
      <c r="EL7" s="55" t="str">
        <f t="shared" si="26"/>
        <v>-</v>
      </c>
      <c r="EM7" s="55">
        <f t="shared" si="26"/>
        <v>70.80</v>
      </c>
      <c r="EN7" s="55"/>
      <c r="EO7" s="56" t="str">
        <f>EO8</f>
        <v>-</v>
      </c>
      <c r="EP7" s="56" t="str">
        <f t="shared" si="27" ref="EP7:EX7">EP8</f>
        <v>-</v>
      </c>
      <c r="EQ7" s="56" t="str">
        <f t="shared" si="27"/>
        <v>-</v>
      </c>
      <c r="ER7" s="56" t="str">
        <f t="shared" si="27"/>
        <v>-</v>
      </c>
      <c r="ES7" s="56">
        <f t="shared" si="27"/>
        <v>11007648</v>
      </c>
      <c r="ET7" s="56" t="str">
        <f t="shared" si="27"/>
        <v>-</v>
      </c>
      <c r="EU7" s="56" t="str">
        <f t="shared" si="27"/>
        <v>-</v>
      </c>
      <c r="EV7" s="56" t="str">
        <f t="shared" si="27"/>
        <v>-</v>
      </c>
      <c r="EW7" s="56" t="str">
        <f t="shared" si="27"/>
        <v>-</v>
      </c>
      <c r="EX7" s="56">
        <f t="shared" si="27"/>
        <v>58985932</v>
      </c>
      <c r="EY7" s="56"/>
    </row>
    <row r="8" spans="1:155" s="57" customFormat="1" ht="13.5">
      <c r="A8" s="38"/>
      <c r="B8" s="58">
        <v>2021</v>
      </c>
      <c r="C8" s="58">
        <v>117500</v>
      </c>
      <c r="D8" s="58">
        <v>46</v>
      </c>
      <c r="E8" s="58">
        <v>6</v>
      </c>
      <c r="F8" s="58">
        <v>0</v>
      </c>
      <c r="G8" s="58">
        <v>2</v>
      </c>
      <c r="H8" s="58" t="s">
        <v>166</v>
      </c>
      <c r="I8" s="58" t="s">
        <v>167</v>
      </c>
      <c r="J8" s="58" t="s">
        <v>168</v>
      </c>
      <c r="K8" s="58" t="s">
        <v>169</v>
      </c>
      <c r="L8" s="58" t="s">
        <v>170</v>
      </c>
      <c r="M8" s="58" t="s">
        <v>171</v>
      </c>
      <c r="N8" s="58" t="s">
        <v>172</v>
      </c>
      <c r="O8" s="58" t="s">
        <v>173</v>
      </c>
      <c r="P8" s="58" t="s">
        <v>174</v>
      </c>
      <c r="Q8" s="59">
        <v>22</v>
      </c>
      <c r="R8" s="58" t="s">
        <v>175</v>
      </c>
      <c r="S8" s="58" t="s">
        <v>176</v>
      </c>
      <c r="T8" s="58" t="s">
        <v>177</v>
      </c>
      <c r="U8" s="59" t="s">
        <v>39</v>
      </c>
      <c r="V8" s="59">
        <v>68824</v>
      </c>
      <c r="W8" s="58" t="s">
        <v>178</v>
      </c>
      <c r="X8" s="58" t="s">
        <v>178</v>
      </c>
      <c r="Y8" s="60" t="s">
        <v>179</v>
      </c>
      <c r="Z8" s="59">
        <v>503</v>
      </c>
      <c r="AA8" s="59" t="s">
        <v>39</v>
      </c>
      <c r="AB8" s="59" t="s">
        <v>39</v>
      </c>
      <c r="AC8" s="59" t="s">
        <v>39</v>
      </c>
      <c r="AD8" s="59" t="s">
        <v>39</v>
      </c>
      <c r="AE8" s="59">
        <v>503</v>
      </c>
      <c r="AF8" s="59">
        <v>486</v>
      </c>
      <c r="AG8" s="59" t="s">
        <v>39</v>
      </c>
      <c r="AH8" s="59">
        <v>486</v>
      </c>
      <c r="AI8" s="61" t="s">
        <v>39</v>
      </c>
      <c r="AJ8" s="61" t="s">
        <v>39</v>
      </c>
      <c r="AK8" s="61" t="s">
        <v>39</v>
      </c>
      <c r="AL8" s="61" t="s">
        <v>39</v>
      </c>
      <c r="AM8" s="61">
        <v>99.20</v>
      </c>
      <c r="AN8" s="61" t="s">
        <v>39</v>
      </c>
      <c r="AO8" s="61" t="s">
        <v>39</v>
      </c>
      <c r="AP8" s="61" t="s">
        <v>39</v>
      </c>
      <c r="AQ8" s="61" t="s">
        <v>39</v>
      </c>
      <c r="AR8" s="61">
        <v>106.10</v>
      </c>
      <c r="AS8" s="61">
        <v>106.20</v>
      </c>
      <c r="AT8" s="61" t="s">
        <v>39</v>
      </c>
      <c r="AU8" s="61" t="s">
        <v>39</v>
      </c>
      <c r="AV8" s="61" t="s">
        <v>39</v>
      </c>
      <c r="AW8" s="61" t="s">
        <v>39</v>
      </c>
      <c r="AX8" s="61">
        <v>80.599999999999994</v>
      </c>
      <c r="AY8" s="61" t="s">
        <v>39</v>
      </c>
      <c r="AZ8" s="61" t="s">
        <v>39</v>
      </c>
      <c r="BA8" s="61" t="s">
        <v>39</v>
      </c>
      <c r="BB8" s="61" t="s">
        <v>39</v>
      </c>
      <c r="BC8" s="61">
        <v>90.60</v>
      </c>
      <c r="BD8" s="61">
        <v>86.60</v>
      </c>
      <c r="BE8" s="62" t="s">
        <v>39</v>
      </c>
      <c r="BF8" s="62" t="s">
        <v>39</v>
      </c>
      <c r="BG8" s="62" t="s">
        <v>39</v>
      </c>
      <c r="BH8" s="62" t="s">
        <v>39</v>
      </c>
      <c r="BI8" s="62">
        <v>0.80</v>
      </c>
      <c r="BJ8" s="62" t="s">
        <v>39</v>
      </c>
      <c r="BK8" s="62" t="s">
        <v>39</v>
      </c>
      <c r="BL8" s="62" t="s">
        <v>39</v>
      </c>
      <c r="BM8" s="62" t="s">
        <v>39</v>
      </c>
      <c r="BN8" s="62">
        <v>29.20</v>
      </c>
      <c r="BO8" s="62">
        <v>70.70</v>
      </c>
      <c r="BP8" s="61" t="s">
        <v>39</v>
      </c>
      <c r="BQ8" s="61" t="s">
        <v>39</v>
      </c>
      <c r="BR8" s="61" t="s">
        <v>39</v>
      </c>
      <c r="BS8" s="61" t="s">
        <v>39</v>
      </c>
      <c r="BT8" s="61">
        <v>64.50</v>
      </c>
      <c r="BU8" s="61" t="s">
        <v>39</v>
      </c>
      <c r="BV8" s="61" t="s">
        <v>39</v>
      </c>
      <c r="BW8" s="61" t="s">
        <v>39</v>
      </c>
      <c r="BX8" s="61" t="s">
        <v>39</v>
      </c>
      <c r="BY8" s="61">
        <v>71.400000000000006</v>
      </c>
      <c r="BZ8" s="61">
        <v>67.099999999999994</v>
      </c>
      <c r="CA8" s="62" t="s">
        <v>39</v>
      </c>
      <c r="CB8" s="62" t="s">
        <v>39</v>
      </c>
      <c r="CC8" s="62" t="s">
        <v>39</v>
      </c>
      <c r="CD8" s="62" t="s">
        <v>39</v>
      </c>
      <c r="CE8" s="62">
        <v>74270</v>
      </c>
      <c r="CF8" s="62" t="s">
        <v>39</v>
      </c>
      <c r="CG8" s="62" t="s">
        <v>39</v>
      </c>
      <c r="CH8" s="62" t="s">
        <v>39</v>
      </c>
      <c r="CI8" s="62" t="s">
        <v>39</v>
      </c>
      <c r="CJ8" s="62">
        <v>79610</v>
      </c>
      <c r="CK8" s="61">
        <v>59287</v>
      </c>
      <c r="CL8" s="62" t="s">
        <v>39</v>
      </c>
      <c r="CM8" s="62" t="s">
        <v>39</v>
      </c>
      <c r="CN8" s="62" t="s">
        <v>39</v>
      </c>
      <c r="CO8" s="62" t="s">
        <v>39</v>
      </c>
      <c r="CP8" s="62">
        <v>39258</v>
      </c>
      <c r="CQ8" s="62" t="s">
        <v>39</v>
      </c>
      <c r="CR8" s="62" t="s">
        <v>39</v>
      </c>
      <c r="CS8" s="62" t="s">
        <v>39</v>
      </c>
      <c r="CT8" s="62" t="s">
        <v>39</v>
      </c>
      <c r="CU8" s="62">
        <v>23244</v>
      </c>
      <c r="CV8" s="61">
        <v>17202</v>
      </c>
      <c r="CW8" s="62" t="s">
        <v>39</v>
      </c>
      <c r="CX8" s="62" t="s">
        <v>39</v>
      </c>
      <c r="CY8" s="62" t="s">
        <v>39</v>
      </c>
      <c r="CZ8" s="62" t="s">
        <v>39</v>
      </c>
      <c r="DA8" s="62">
        <v>39.50</v>
      </c>
      <c r="DB8" s="62" t="s">
        <v>39</v>
      </c>
      <c r="DC8" s="62" t="s">
        <v>39</v>
      </c>
      <c r="DD8" s="62" t="s">
        <v>39</v>
      </c>
      <c r="DE8" s="62" t="s">
        <v>39</v>
      </c>
      <c r="DF8" s="62">
        <v>49.60</v>
      </c>
      <c r="DG8" s="62">
        <v>56.40</v>
      </c>
      <c r="DH8" s="62" t="s">
        <v>39</v>
      </c>
      <c r="DI8" s="62" t="s">
        <v>39</v>
      </c>
      <c r="DJ8" s="62" t="s">
        <v>39</v>
      </c>
      <c r="DK8" s="62" t="s">
        <v>39</v>
      </c>
      <c r="DL8" s="62">
        <v>31.50</v>
      </c>
      <c r="DM8" s="62" t="s">
        <v>39</v>
      </c>
      <c r="DN8" s="62" t="s">
        <v>39</v>
      </c>
      <c r="DO8" s="62" t="s">
        <v>39</v>
      </c>
      <c r="DP8" s="62" t="s">
        <v>39</v>
      </c>
      <c r="DQ8" s="62">
        <v>29.20</v>
      </c>
      <c r="DR8" s="62">
        <v>24.80</v>
      </c>
      <c r="DS8" s="61" t="s">
        <v>39</v>
      </c>
      <c r="DT8" s="61" t="s">
        <v>39</v>
      </c>
      <c r="DU8" s="61" t="s">
        <v>39</v>
      </c>
      <c r="DV8" s="61" t="s">
        <v>39</v>
      </c>
      <c r="DW8" s="61">
        <v>8.1999999999999993</v>
      </c>
      <c r="DX8" s="61" t="s">
        <v>39</v>
      </c>
      <c r="DY8" s="61" t="s">
        <v>39</v>
      </c>
      <c r="DZ8" s="61" t="s">
        <v>39</v>
      </c>
      <c r="EA8" s="61" t="s">
        <v>39</v>
      </c>
      <c r="EB8" s="61">
        <v>55.40</v>
      </c>
      <c r="EC8" s="61">
        <v>56</v>
      </c>
      <c r="ED8" s="61" t="s">
        <v>39</v>
      </c>
      <c r="EE8" s="61" t="s">
        <v>39</v>
      </c>
      <c r="EF8" s="61" t="s">
        <v>39</v>
      </c>
      <c r="EG8" s="61" t="s">
        <v>39</v>
      </c>
      <c r="EH8" s="61">
        <v>12.60</v>
      </c>
      <c r="EI8" s="61" t="s">
        <v>39</v>
      </c>
      <c r="EJ8" s="61" t="s">
        <v>39</v>
      </c>
      <c r="EK8" s="61" t="s">
        <v>39</v>
      </c>
      <c r="EL8" s="61" t="s">
        <v>39</v>
      </c>
      <c r="EM8" s="61">
        <v>70.80</v>
      </c>
      <c r="EN8" s="61">
        <v>70.70</v>
      </c>
      <c r="EO8" s="62" t="s">
        <v>39</v>
      </c>
      <c r="EP8" s="62" t="s">
        <v>39</v>
      </c>
      <c r="EQ8" s="62" t="s">
        <v>39</v>
      </c>
      <c r="ER8" s="62" t="s">
        <v>39</v>
      </c>
      <c r="ES8" s="62">
        <v>11007648</v>
      </c>
      <c r="ET8" s="62" t="s">
        <v>39</v>
      </c>
      <c r="EU8" s="62" t="s">
        <v>39</v>
      </c>
      <c r="EV8" s="62" t="s">
        <v>39</v>
      </c>
      <c r="EW8" s="62" t="s">
        <v>39</v>
      </c>
      <c r="EX8" s="62">
        <v>58985932</v>
      </c>
      <c r="EY8" s="62">
        <v>49765843</v>
      </c>
    </row>
    <row r="9" spans="14:155" ht="13.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ht="13.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ht="13.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4:155" ht="13.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4:155" ht="13.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4:155" ht="13.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4:155" ht="13.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4:155" ht="13.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ht="13.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ht="13.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ht="13.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ht="13.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公営企業課</Manager>
  <Company>総務省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Printed>2023-01-23T11:33:22Z</cp:lastPrinted>
  <dcterms:created xsi:type="dcterms:W3CDTF">2022-12-01T02:19:44Z</dcterms:created>
  <dcterms:modified xsi:type="dcterms:W3CDTF">2023-01-26T02:59:47Z</dcterms:modified>
  <cp:category/>
  <cp:contentType/>
  <cp:contentStatus/>
</cp:coreProperties>
</file>