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y.uei\Desktop\国回答\"/>
    </mc:Choice>
  </mc:AlternateContent>
  <xr:revisionPtr revIDLastSave="0" documentId="13_ncr:1_{83C59E7B-3B34-4BF1-A9D1-CE4E8A2BAB63}" xr6:coauthVersionLast="47" xr6:coauthVersionMax="47" xr10:uidLastSave="{00000000-0000-0000-0000-000000000000}"/>
  <workbookProtection workbookAlgorithmName="SHA-512" workbookHashValue="qUAOEVrAtRKKnIPJtZk0O4VLDbz/4bMdMGr0EGoCb2Rzumaqs4xLBjhzAImtU0ti7bXp2HLuwDQD9P6AA6PYow==" workbookSaltValue="OAIWkokw5yYKzr5I2GzhpQ=="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BB10" i="4"/>
  <c r="AT10" i="4"/>
  <c r="AL10" i="4"/>
  <c r="W10" i="4"/>
  <c r="P8" i="4"/>
  <c r="I8" i="4"/>
  <c r="B8" i="4"/>
  <c r="B6" i="4"/>
</calcChain>
</file>

<file path=xl/sharedStrings.xml><?xml version="1.0" encoding="utf-8"?>
<sst xmlns="http://schemas.openxmlformats.org/spreadsheetml/2006/main" count="275" uniqueCount="113">
  <si>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</si>
  <si>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</si>
  <si>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</si>
  <si>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</si>
  <si>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</si>
  <si>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</si>
  <si>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</si>
  <si>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</si>
  <si>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</si>
  <si>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</si>
  <si>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</si>
  <si>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</si>
  <si>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</si>
  <si>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</si>
  <si>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</si>
  <si>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</si>
  <si>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</si>
  <si>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</si>
  <si>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</si>
  <si>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</si>
  <si>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</si>
  <si>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</si>
  <si>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</si>
  <si>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</si>
  <si>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</si>
  <si>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</si>
  <si>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</si>
  <si>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</si>
  <si>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</si>
  <si>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</si>
  <si>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</si>
  <si>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</si>
  <si>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</si>
  <si>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</si>
  <si>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</si>
  <si>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</si>
  <si>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</si>
  <si>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</si>
  <si>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</si>
  <si>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</si>
  <si>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</si>
  <si>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</si>
  <si>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</si>
  <si>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</si>
  <si>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</si>
  <si>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</si>
  <si>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</si>
  <si>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</si>
  <si>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</si>
  <si>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</si>
  <si>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</si>
  <si>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</si>
  <si>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</si>
  <si>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</si>
  <si>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</si>
  <si>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</si>
  <si>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</si>
  <si>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</si>
  <si>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</si>
  <si>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</si>
  <si>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</si>
  <si>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</si>
  <si>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</si>
  <si>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</si>
  <si>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</si>
  <si>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</si>
  <si>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</si>
  <si>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</si>
  <si>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</si>
  <si>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</si>
  <si>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</si>
  <si>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</si>
  <si>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</si>
  <si>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</si>
  <si>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</si>
  <si>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</si>
  <si>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</si>
  <si>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</si>
  <si>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</si>
  <si>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</si>
  <si>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</si>
  <si>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</si>
  <si>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</si>
  <si>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</si>
  <si>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</si>
  <si>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</si>
  <si>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</si>
  <si>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</si>
  <si>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</si>
  <si>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</si>
  <si>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</si>
  <si>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</si>
  <si>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</si>
  <si>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かずさ水道広域連合企業団</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</si>
  <si>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</si>
  <si>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</si>
  <si>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</si>
  <si>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</si>
  <si>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</si>
  <si>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</si>
  <si>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</si>
  <si>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</si>
  <si>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</si>
  <si>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</si>
  <si>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</si>
  <si>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</si>
  <si>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</si>
  <si>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</si>
  <si>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</si>
  <si>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</si>
  <si>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面については、各種指標の分析から安定的かつ効率的な事業運営ができていると分析できるが、今年度から料金引き下げ改定を実施したことから、一層の経費削減による純利益の確保を図っていく必要がある。
　一方、老朽化施設の更新や耐震化事業、自然災害に強い水道を目指す災害対策事業を積極的に進めることから投資額が増加すると考えられ、収益増が見込めない中での投資財源の確保は今後の課題として捉える必要がある。
　今後も「君津地域水道事業統合広域化基本計画」に基づき、効率的な事業運営に努めることとしている。</t>
    <rPh sb="46" eb="49">
      <t>コンネンド</t>
    </rPh>
    <phoneticPr fontId="4"/>
  </si>
  <si>
    <t>　①経常収支比率は100％以上で、全国・類似団体平均と概ね同程度であり、健全な事業運営ができている。
　②累積欠損金比率は、累積欠損金が生じておらず問題はない。
　③流動比率は300％台を計上し、全国・類似団体の平均を大きく上回っており短期的な債務に対する支払い能力に問題はない。
　④企業債残高対給水収益比率は、企業債借入抑制や償還進歩により、財務体制は堅調である。
　⑤料金回収率は100％を超えており、①経常収支比率と概ね同等であることから、収入割合の主たるものが給水収益であるという良好な分析が導き出せる。
　⑥給水原価は全国・類似団体の平均を30円ほど上回っているが、これは当企業団の水道用水供給事業が供給すべき送水量を確保するため２つの浄水場を持ち、また、供給区域が広く起伏に富んでいることからポンプ場等の施設が多く維持管理費が高価になるという地理的要因によるところが大きいと分析している。
　⑦施設利用率は全国・類似団体の平均を上回り、施設規模は概ね適正である。
　⑧有収率は100％に迫る高い数値となっており、収益の効率性が保たれている。</t>
    <rPh sb="27" eb="28">
      <t>オオム</t>
    </rPh>
    <rPh sb="29" eb="32">
      <t>ドウテイド</t>
    </rPh>
    <rPh sb="165" eb="167">
      <t>ショウカン</t>
    </rPh>
    <rPh sb="167" eb="169">
      <t>シンポ</t>
    </rPh>
    <phoneticPr fontId="4"/>
  </si>
  <si>
    <r>
      <t>　①有形固定資産減価償却率は全国・類似団体の平均と概ね同程度である。
　②</t>
    </r>
    <r>
      <rPr>
        <sz val="11"/>
        <rFont val="ＭＳ ゴシック"/>
        <family val="3"/>
        <charset val="128"/>
      </rPr>
      <t>管路経年化率は平均を上回っている。事業創設時に大量に布設された大口径の管路は、耐用年数を経過しているものの、管には電気防食による腐食対策を実施しており、更新は管路の状態を確認しながら行うものしていることから、計画的な更新を検討していく。</t>
    </r>
    <r>
      <rPr>
        <sz val="11"/>
        <color theme="1"/>
        <rFont val="ＭＳ ゴシック"/>
        <family val="3"/>
        <charset val="128"/>
      </rPr>
      <t xml:space="preserve">
　③②に同じ。</t>
    </r>
    <rPh sb="44" eb="46">
      <t>ヘイキン</t>
    </rPh>
    <rPh sb="47" eb="49">
      <t>ウワマワ</t>
    </rPh>
    <rPh sb="54" eb="56">
      <t>ジギョウ</t>
    </rPh>
    <rPh sb="56" eb="58">
      <t>ソウセツ</t>
    </rPh>
    <rPh sb="58" eb="59">
      <t>トキ</t>
    </rPh>
    <rPh sb="60" eb="62">
      <t>タイリョウ</t>
    </rPh>
    <rPh sb="63" eb="65">
      <t>フセツ</t>
    </rPh>
    <rPh sb="68" eb="71">
      <t>ダイコウケイ</t>
    </rPh>
    <rPh sb="72" eb="74">
      <t>カンロ</t>
    </rPh>
    <rPh sb="76" eb="78">
      <t>タイヨウ</t>
    </rPh>
    <rPh sb="78" eb="80">
      <t>ネンスウ</t>
    </rPh>
    <rPh sb="81" eb="83">
      <t>ケイカ</t>
    </rPh>
    <rPh sb="91" eb="92">
      <t>カン</t>
    </rPh>
    <rPh sb="94" eb="96">
      <t>デンキ</t>
    </rPh>
    <rPh sb="96" eb="98">
      <t>ボウショク</t>
    </rPh>
    <rPh sb="101" eb="103">
      <t>フショク</t>
    </rPh>
    <rPh sb="103" eb="105">
      <t>タイサク</t>
    </rPh>
    <rPh sb="106" eb="108">
      <t>ジッシ</t>
    </rPh>
    <rPh sb="113" eb="115">
      <t>コウシン</t>
    </rPh>
    <rPh sb="116" eb="118">
      <t>カンロ</t>
    </rPh>
    <rPh sb="119" eb="121">
      <t>ジョウタイ</t>
    </rPh>
    <rPh sb="122" eb="124">
      <t>カクニン</t>
    </rPh>
    <rPh sb="128" eb="129">
      <t>オコナ</t>
    </rPh>
    <rPh sb="160" eb="161">
      <t>オナ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</si>
</sst>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C7E-41D8-9D45-4FF32C1F005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0.2</c:v>
                </c:pt>
                <c:pt idx="3">
                  <c:v>0.32</c:v>
                </c:pt>
                <c:pt idx="4">
                  <c:v>0.28000000000000003</c:v>
                </c:pt>
              </c:numCache>
            </c:numRef>
          </c:val>
          <c:smooth val="0"/>
          <c:extLst>
            <c:ext xmlns:c16="http://schemas.microsoft.com/office/drawing/2014/chart" uri="{C3380CC4-5D6E-409C-BE32-E72D297353CC}">
              <c16:uniqueId val="{00000001-2C7E-41D8-9D45-4FF32C1F005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69.319999999999993</c:v>
                </c:pt>
                <c:pt idx="3">
                  <c:v>70.489999999999995</c:v>
                </c:pt>
                <c:pt idx="4">
                  <c:v>69.17</c:v>
                </c:pt>
              </c:numCache>
            </c:numRef>
          </c:val>
          <c:extLst>
            <c:ext xmlns:c16="http://schemas.microsoft.com/office/drawing/2014/chart" uri="{C3380CC4-5D6E-409C-BE32-E72D297353CC}">
              <c16:uniqueId val="{00000000-714E-4DF6-B248-22A10A6C810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61.69</c:v>
                </c:pt>
                <c:pt idx="3">
                  <c:v>62.26</c:v>
                </c:pt>
                <c:pt idx="4">
                  <c:v>62.22</c:v>
                </c:pt>
              </c:numCache>
            </c:numRef>
          </c:val>
          <c:smooth val="0"/>
          <c:extLst>
            <c:ext xmlns:c16="http://schemas.microsoft.com/office/drawing/2014/chart" uri="{C3380CC4-5D6E-409C-BE32-E72D297353CC}">
              <c16:uniqueId val="{00000001-714E-4DF6-B248-22A10A6C810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99.72</c:v>
                </c:pt>
                <c:pt idx="3">
                  <c:v>99.74</c:v>
                </c:pt>
                <c:pt idx="4">
                  <c:v>99.78</c:v>
                </c:pt>
              </c:numCache>
            </c:numRef>
          </c:val>
          <c:extLst>
            <c:ext xmlns:c16="http://schemas.microsoft.com/office/drawing/2014/chart" uri="{C3380CC4-5D6E-409C-BE32-E72D297353CC}">
              <c16:uniqueId val="{00000000-16F8-425B-BEBF-A96B5808A68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100</c:v>
                </c:pt>
                <c:pt idx="3">
                  <c:v>100.16</c:v>
                </c:pt>
                <c:pt idx="4">
                  <c:v>100.28</c:v>
                </c:pt>
              </c:numCache>
            </c:numRef>
          </c:val>
          <c:smooth val="0"/>
          <c:extLst>
            <c:ext xmlns:c16="http://schemas.microsoft.com/office/drawing/2014/chart" uri="{C3380CC4-5D6E-409C-BE32-E72D297353CC}">
              <c16:uniqueId val="{00000001-16F8-425B-BEBF-A96B5808A68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120.35</c:v>
                </c:pt>
                <c:pt idx="3">
                  <c:v>116.74</c:v>
                </c:pt>
                <c:pt idx="4">
                  <c:v>111.28</c:v>
                </c:pt>
              </c:numCache>
            </c:numRef>
          </c:val>
          <c:extLst>
            <c:ext xmlns:c16="http://schemas.microsoft.com/office/drawing/2014/chart" uri="{C3380CC4-5D6E-409C-BE32-E72D297353CC}">
              <c16:uniqueId val="{00000000-A22F-44D8-8273-6F4BB214100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112.91</c:v>
                </c:pt>
                <c:pt idx="3">
                  <c:v>111.13</c:v>
                </c:pt>
                <c:pt idx="4">
                  <c:v>112.49</c:v>
                </c:pt>
              </c:numCache>
            </c:numRef>
          </c:val>
          <c:smooth val="0"/>
          <c:extLst>
            <c:ext xmlns:c16="http://schemas.microsoft.com/office/drawing/2014/chart" uri="{C3380CC4-5D6E-409C-BE32-E72D297353CC}">
              <c16:uniqueId val="{00000001-A22F-44D8-8273-6F4BB214100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59.38</c:v>
                </c:pt>
                <c:pt idx="3">
                  <c:v>60.35</c:v>
                </c:pt>
                <c:pt idx="4">
                  <c:v>60.07</c:v>
                </c:pt>
              </c:numCache>
            </c:numRef>
          </c:val>
          <c:extLst>
            <c:ext xmlns:c16="http://schemas.microsoft.com/office/drawing/2014/chart" uri="{C3380CC4-5D6E-409C-BE32-E72D297353CC}">
              <c16:uniqueId val="{00000000-26B6-4513-BAA5-9593545207F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56.48</c:v>
                </c:pt>
                <c:pt idx="3">
                  <c:v>57.5</c:v>
                </c:pt>
                <c:pt idx="4">
                  <c:v>58.52</c:v>
                </c:pt>
              </c:numCache>
            </c:numRef>
          </c:val>
          <c:smooth val="0"/>
          <c:extLst>
            <c:ext xmlns:c16="http://schemas.microsoft.com/office/drawing/2014/chart" uri="{C3380CC4-5D6E-409C-BE32-E72D297353CC}">
              <c16:uniqueId val="{00000001-26B6-4513-BAA5-9593545207F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formatCode="#,##0.00;&quot;△&quot;#,##0.00">
                  <c:v>0</c:v>
                </c:pt>
                <c:pt idx="3" formatCode="#,##0.00;&quot;△&quot;#,##0.00">
                  <c:v>0</c:v>
                </c:pt>
                <c:pt idx="4">
                  <c:v>43.24</c:v>
                </c:pt>
              </c:numCache>
            </c:numRef>
          </c:val>
          <c:extLst>
            <c:ext xmlns:c16="http://schemas.microsoft.com/office/drawing/2014/chart" uri="{C3380CC4-5D6E-409C-BE32-E72D297353CC}">
              <c16:uniqueId val="{00000000-F7D1-4C13-8F65-07ECF2F4497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27.61</c:v>
                </c:pt>
                <c:pt idx="3">
                  <c:v>30.3</c:v>
                </c:pt>
                <c:pt idx="4">
                  <c:v>31.74</c:v>
                </c:pt>
              </c:numCache>
            </c:numRef>
          </c:val>
          <c:smooth val="0"/>
          <c:extLst>
            <c:ext xmlns:c16="http://schemas.microsoft.com/office/drawing/2014/chart" uri="{C3380CC4-5D6E-409C-BE32-E72D297353CC}">
              <c16:uniqueId val="{00000001-F7D1-4C13-8F65-07ECF2F4497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B88-4600-B3BD-C1CD9C297DE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9.92</c:v>
                </c:pt>
                <c:pt idx="3">
                  <c:v>12.29</c:v>
                </c:pt>
                <c:pt idx="4">
                  <c:v>8.77</c:v>
                </c:pt>
              </c:numCache>
            </c:numRef>
          </c:val>
          <c:smooth val="0"/>
          <c:extLst>
            <c:ext xmlns:c16="http://schemas.microsoft.com/office/drawing/2014/chart" uri="{C3380CC4-5D6E-409C-BE32-E72D297353CC}">
              <c16:uniqueId val="{00000001-7B88-4600-B3BD-C1CD9C297DE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394.74</c:v>
                </c:pt>
                <c:pt idx="3">
                  <c:v>357.01</c:v>
                </c:pt>
                <c:pt idx="4">
                  <c:v>389.76</c:v>
                </c:pt>
              </c:numCache>
            </c:numRef>
          </c:val>
          <c:extLst>
            <c:ext xmlns:c16="http://schemas.microsoft.com/office/drawing/2014/chart" uri="{C3380CC4-5D6E-409C-BE32-E72D297353CC}">
              <c16:uniqueId val="{00000000-FBC5-4943-AA2C-DA68C398EF6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271.10000000000002</c:v>
                </c:pt>
                <c:pt idx="3">
                  <c:v>284.45</c:v>
                </c:pt>
                <c:pt idx="4">
                  <c:v>309.23</c:v>
                </c:pt>
              </c:numCache>
            </c:numRef>
          </c:val>
          <c:smooth val="0"/>
          <c:extLst>
            <c:ext xmlns:c16="http://schemas.microsoft.com/office/drawing/2014/chart" uri="{C3380CC4-5D6E-409C-BE32-E72D297353CC}">
              <c16:uniqueId val="{00000001-FBC5-4943-AA2C-DA68C398EF6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121.85</c:v>
                </c:pt>
                <c:pt idx="3">
                  <c:v>111.66</c:v>
                </c:pt>
                <c:pt idx="4">
                  <c:v>99.15</c:v>
                </c:pt>
              </c:numCache>
            </c:numRef>
          </c:val>
          <c:extLst>
            <c:ext xmlns:c16="http://schemas.microsoft.com/office/drawing/2014/chart" uri="{C3380CC4-5D6E-409C-BE32-E72D297353CC}">
              <c16:uniqueId val="{00000000-2613-42E1-A663-AC9AF4B89F0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272.95999999999998</c:v>
                </c:pt>
                <c:pt idx="3">
                  <c:v>260.95999999999998</c:v>
                </c:pt>
                <c:pt idx="4">
                  <c:v>240.07</c:v>
                </c:pt>
              </c:numCache>
            </c:numRef>
          </c:val>
          <c:smooth val="0"/>
          <c:extLst>
            <c:ext xmlns:c16="http://schemas.microsoft.com/office/drawing/2014/chart" uri="{C3380CC4-5D6E-409C-BE32-E72D297353CC}">
              <c16:uniqueId val="{00000001-2613-42E1-A663-AC9AF4B89F0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120.82</c:v>
                </c:pt>
                <c:pt idx="3">
                  <c:v>116.72</c:v>
                </c:pt>
                <c:pt idx="4">
                  <c:v>111.26</c:v>
                </c:pt>
              </c:numCache>
            </c:numRef>
          </c:val>
          <c:extLst>
            <c:ext xmlns:c16="http://schemas.microsoft.com/office/drawing/2014/chart" uri="{C3380CC4-5D6E-409C-BE32-E72D297353CC}">
              <c16:uniqueId val="{00000000-069E-4B08-B82B-8CE7FDFD9D7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112.84</c:v>
                </c:pt>
                <c:pt idx="3">
                  <c:v>110.77</c:v>
                </c:pt>
                <c:pt idx="4">
                  <c:v>112.35</c:v>
                </c:pt>
              </c:numCache>
            </c:numRef>
          </c:val>
          <c:smooth val="0"/>
          <c:extLst>
            <c:ext xmlns:c16="http://schemas.microsoft.com/office/drawing/2014/chart" uri="{C3380CC4-5D6E-409C-BE32-E72D297353CC}">
              <c16:uniqueId val="{00000001-069E-4B08-B82B-8CE7FDFD9D7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99.41</c:v>
                </c:pt>
                <c:pt idx="3">
                  <c:v>101.52</c:v>
                </c:pt>
                <c:pt idx="4">
                  <c:v>105.83</c:v>
                </c:pt>
              </c:numCache>
            </c:numRef>
          </c:val>
          <c:extLst>
            <c:ext xmlns:c16="http://schemas.microsoft.com/office/drawing/2014/chart" uri="{C3380CC4-5D6E-409C-BE32-E72D297353CC}">
              <c16:uniqueId val="{00000000-5C24-4E4B-A8AD-01E3D642223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73.849999999999994</c:v>
                </c:pt>
                <c:pt idx="3">
                  <c:v>73.180000000000007</c:v>
                </c:pt>
                <c:pt idx="4">
                  <c:v>73.05</c:v>
                </c:pt>
              </c:numCache>
            </c:numRef>
          </c:val>
          <c:smooth val="0"/>
          <c:extLst>
            <c:ext xmlns:c16="http://schemas.microsoft.com/office/drawing/2014/chart" uri="{C3380CC4-5D6E-409C-BE32-E72D297353CC}">
              <c16:uniqueId val="{00000001-5C24-4E4B-A8AD-01E3D642223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千葉県　かずさ水道広域連合企業団</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用水供給事業</v>
      </c>
      <c r="Q8" s="44"/>
      <c r="R8" s="44"/>
      <c r="S8" s="44"/>
      <c r="T8" s="44"/>
      <c r="U8" s="44"/>
      <c r="V8" s="44"/>
      <c r="W8" s="44" t="str">
        <f>データ!$L$6</f>
        <v>B</v>
      </c>
      <c r="X8" s="44"/>
      <c r="Y8" s="44"/>
      <c r="Z8" s="44"/>
      <c r="AA8" s="44"/>
      <c r="AB8" s="44"/>
      <c r="AC8" s="44"/>
      <c r="AD8" s="44" t="str">
        <f>データ!$M$6</f>
        <v>非設置</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87.55</v>
      </c>
      <c r="J10" s="47"/>
      <c r="K10" s="47"/>
      <c r="L10" s="47"/>
      <c r="M10" s="47"/>
      <c r="N10" s="47"/>
      <c r="O10" s="81"/>
      <c r="P10" s="48">
        <f>データ!$P$6</f>
        <v>85.44</v>
      </c>
      <c r="Q10" s="48"/>
      <c r="R10" s="48"/>
      <c r="S10" s="48"/>
      <c r="T10" s="48"/>
      <c r="U10" s="48"/>
      <c r="V10" s="48"/>
      <c r="W10" s="45">
        <f>データ!$Q$6</f>
        <v>0</v>
      </c>
      <c r="X10" s="45"/>
      <c r="Y10" s="45"/>
      <c r="Z10" s="45"/>
      <c r="AA10" s="45"/>
      <c r="AB10" s="45"/>
      <c r="AC10" s="45"/>
      <c r="AD10" s="2"/>
      <c r="AE10" s="2"/>
      <c r="AF10" s="2"/>
      <c r="AG10" s="2"/>
      <c r="AH10" s="2"/>
      <c r="AI10" s="2"/>
      <c r="AJ10" s="2"/>
      <c r="AK10" s="2"/>
      <c r="AL10" s="45">
        <f>データ!$U$6</f>
        <v>3383882</v>
      </c>
      <c r="AM10" s="45"/>
      <c r="AN10" s="45"/>
      <c r="AO10" s="45"/>
      <c r="AP10" s="45"/>
      <c r="AQ10" s="45"/>
      <c r="AR10" s="45"/>
      <c r="AS10" s="45"/>
      <c r="AT10" s="46">
        <f>データ!$V$6</f>
        <v>1249.99</v>
      </c>
      <c r="AU10" s="47"/>
      <c r="AV10" s="47"/>
      <c r="AW10" s="47"/>
      <c r="AX10" s="47"/>
      <c r="AY10" s="47"/>
      <c r="AZ10" s="47"/>
      <c r="BA10" s="47"/>
      <c r="BB10" s="48">
        <f>データ!$W$6</f>
        <v>2707.13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【112.49】</v>
      </c>
      <c r="F85" s="13" t="str">
        <f>データ!AS6</f>
        <v>【8.77】</v>
      </c>
      <c r="G85" s="13" t="str">
        <f>データ!BD6</f>
        <v>【309.23】</v>
      </c>
      <c r="H85" s="13" t="str">
        <f>データ!BO6</f>
        <v>【240.07】</v>
      </c>
      <c r="I85" s="13" t="str">
        <f>データ!BZ6</f>
        <v>【112.35】</v>
      </c>
      <c r="J85" s="13" t="str">
        <f>データ!CK6</f>
        <v>【73.05】</v>
      </c>
      <c r="K85" s="13" t="str">
        <f>データ!CV6</f>
        <v>【62.22】</v>
      </c>
      <c r="L85" s="13" t="str">
        <f>データ!DG6</f>
        <v>【100.28】</v>
      </c>
      <c r="M85" s="13" t="str">
        <f>データ!DR6</f>
        <v>【58.52】</v>
      </c>
      <c r="N85" s="13" t="str">
        <f>データ!EC6</f>
        <v>【31.74】</v>
      </c>
      <c r="O85" s="13" t="str">
        <f>データ!EN6</f>
        <v>【0.28】</v>
      </c>
    </row>
  </sheetData>
  <sheetProtection algorithmName="SHA-512" hashValue="Z/wEPn2sbGq4QWMKmPxYBKYgrAQtvQ0KEKQiCYYclnyGQCKwDH6n/kNQ1dsKg5jmYd3pfGPZpzcQei7h16BZsQ==" saltValue="KHajLjeUDHxjzsXuyqlw4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128911</v>
      </c>
      <c r="D6" s="20">
        <f t="shared" si="3"/>
        <v>46</v>
      </c>
      <c r="E6" s="20">
        <f t="shared" si="3"/>
        <v>1</v>
      </c>
      <c r="F6" s="20">
        <f t="shared" si="3"/>
        <v>0</v>
      </c>
      <c r="G6" s="20">
        <f t="shared" si="3"/>
        <v>2</v>
      </c>
      <c r="H6" s="20" t="str">
        <f t="shared" si="3"/>
        <v>千葉県　かずさ水道広域連合企業団</v>
      </c>
      <c r="I6" s="20" t="str">
        <f t="shared" si="3"/>
        <v>法適用</v>
      </c>
      <c r="J6" s="20" t="str">
        <f t="shared" si="3"/>
        <v>水道事業</v>
      </c>
      <c r="K6" s="20" t="str">
        <f t="shared" si="3"/>
        <v>用水供給事業</v>
      </c>
      <c r="L6" s="20" t="str">
        <f t="shared" si="3"/>
        <v>B</v>
      </c>
      <c r="M6" s="20" t="str">
        <f t="shared" si="3"/>
        <v>非設置</v>
      </c>
      <c r="N6" s="21" t="str">
        <f t="shared" si="3"/>
        <v>-</v>
      </c>
      <c r="O6" s="21">
        <f t="shared" si="3"/>
        <v>87.55</v>
      </c>
      <c r="P6" s="21">
        <f t="shared" si="3"/>
        <v>85.44</v>
      </c>
      <c r="Q6" s="21">
        <f t="shared" si="3"/>
        <v>0</v>
      </c>
      <c r="R6" s="21" t="str">
        <f t="shared" si="3"/>
        <v>-</v>
      </c>
      <c r="S6" s="21" t="str">
        <f t="shared" si="3"/>
        <v>-</v>
      </c>
      <c r="T6" s="21" t="str">
        <f t="shared" si="3"/>
        <v>-</v>
      </c>
      <c r="U6" s="21">
        <f t="shared" si="3"/>
        <v>3383882</v>
      </c>
      <c r="V6" s="21">
        <f t="shared" si="3"/>
        <v>1249.99</v>
      </c>
      <c r="W6" s="21">
        <f t="shared" si="3"/>
        <v>2707.13</v>
      </c>
      <c r="X6" s="22" t="str">
        <f>IF(X7="",NA(),X7)</f>
        <v>-</v>
      </c>
      <c r="Y6" s="22" t="str">
        <f t="shared" ref="Y6:AG6" si="4">IF(Y7="",NA(),Y7)</f>
        <v>-</v>
      </c>
      <c r="Z6" s="22">
        <f t="shared" si="4"/>
        <v>120.35</v>
      </c>
      <c r="AA6" s="22">
        <f t="shared" si="4"/>
        <v>116.74</v>
      </c>
      <c r="AB6" s="22">
        <f t="shared" si="4"/>
        <v>111.28</v>
      </c>
      <c r="AC6" s="22" t="str">
        <f t="shared" si="4"/>
        <v>-</v>
      </c>
      <c r="AD6" s="22" t="str">
        <f t="shared" si="4"/>
        <v>-</v>
      </c>
      <c r="AE6" s="22">
        <f t="shared" si="4"/>
        <v>112.91</v>
      </c>
      <c r="AF6" s="22">
        <f t="shared" si="4"/>
        <v>111.13</v>
      </c>
      <c r="AG6" s="22">
        <f t="shared" si="4"/>
        <v>112.49</v>
      </c>
      <c r="AH6" s="21" t="str">
        <f>IF(AH7="","",IF(AH7="-","【-】","【"&amp;SUBSTITUTE(TEXT(AH7,"#,##0.00"),"-","△")&amp;"】"))</f>
        <v>【112.49】</v>
      </c>
      <c r="AI6" s="22" t="str">
        <f>IF(AI7="",NA(),AI7)</f>
        <v>-</v>
      </c>
      <c r="AJ6" s="22" t="str">
        <f t="shared" ref="AJ6:AR6" si="5">IF(AJ7="",NA(),AJ7)</f>
        <v>-</v>
      </c>
      <c r="AK6" s="21">
        <f t="shared" si="5"/>
        <v>0</v>
      </c>
      <c r="AL6" s="21">
        <f t="shared" si="5"/>
        <v>0</v>
      </c>
      <c r="AM6" s="21">
        <f t="shared" si="5"/>
        <v>0</v>
      </c>
      <c r="AN6" s="22" t="str">
        <f t="shared" si="5"/>
        <v>-</v>
      </c>
      <c r="AO6" s="22" t="str">
        <f t="shared" si="5"/>
        <v>-</v>
      </c>
      <c r="AP6" s="22">
        <f t="shared" si="5"/>
        <v>9.92</v>
      </c>
      <c r="AQ6" s="22">
        <f t="shared" si="5"/>
        <v>12.29</v>
      </c>
      <c r="AR6" s="22">
        <f t="shared" si="5"/>
        <v>8.77</v>
      </c>
      <c r="AS6" s="21" t="str">
        <f>IF(AS7="","",IF(AS7="-","【-】","【"&amp;SUBSTITUTE(TEXT(AS7,"#,##0.00"),"-","△")&amp;"】"))</f>
        <v>【8.77】</v>
      </c>
      <c r="AT6" s="22" t="str">
        <f>IF(AT7="",NA(),AT7)</f>
        <v>-</v>
      </c>
      <c r="AU6" s="22" t="str">
        <f t="shared" ref="AU6:BC6" si="6">IF(AU7="",NA(),AU7)</f>
        <v>-</v>
      </c>
      <c r="AV6" s="22">
        <f t="shared" si="6"/>
        <v>394.74</v>
      </c>
      <c r="AW6" s="22">
        <f t="shared" si="6"/>
        <v>357.01</v>
      </c>
      <c r="AX6" s="22">
        <f t="shared" si="6"/>
        <v>389.76</v>
      </c>
      <c r="AY6" s="22" t="str">
        <f t="shared" si="6"/>
        <v>-</v>
      </c>
      <c r="AZ6" s="22" t="str">
        <f t="shared" si="6"/>
        <v>-</v>
      </c>
      <c r="BA6" s="22">
        <f t="shared" si="6"/>
        <v>271.10000000000002</v>
      </c>
      <c r="BB6" s="22">
        <f t="shared" si="6"/>
        <v>284.45</v>
      </c>
      <c r="BC6" s="22">
        <f t="shared" si="6"/>
        <v>309.23</v>
      </c>
      <c r="BD6" s="21" t="str">
        <f>IF(BD7="","",IF(BD7="-","【-】","【"&amp;SUBSTITUTE(TEXT(BD7,"#,##0.00"),"-","△")&amp;"】"))</f>
        <v>【309.23】</v>
      </c>
      <c r="BE6" s="22" t="str">
        <f>IF(BE7="",NA(),BE7)</f>
        <v>-</v>
      </c>
      <c r="BF6" s="22" t="str">
        <f t="shared" ref="BF6:BN6" si="7">IF(BF7="",NA(),BF7)</f>
        <v>-</v>
      </c>
      <c r="BG6" s="22">
        <f t="shared" si="7"/>
        <v>121.85</v>
      </c>
      <c r="BH6" s="22">
        <f t="shared" si="7"/>
        <v>111.66</v>
      </c>
      <c r="BI6" s="22">
        <f t="shared" si="7"/>
        <v>99.15</v>
      </c>
      <c r="BJ6" s="22" t="str">
        <f t="shared" si="7"/>
        <v>-</v>
      </c>
      <c r="BK6" s="22" t="str">
        <f t="shared" si="7"/>
        <v>-</v>
      </c>
      <c r="BL6" s="22">
        <f t="shared" si="7"/>
        <v>272.95999999999998</v>
      </c>
      <c r="BM6" s="22">
        <f t="shared" si="7"/>
        <v>260.95999999999998</v>
      </c>
      <c r="BN6" s="22">
        <f t="shared" si="7"/>
        <v>240.07</v>
      </c>
      <c r="BO6" s="21" t="str">
        <f>IF(BO7="","",IF(BO7="-","【-】","【"&amp;SUBSTITUTE(TEXT(BO7,"#,##0.00"),"-","△")&amp;"】"))</f>
        <v>【240.07】</v>
      </c>
      <c r="BP6" s="22" t="str">
        <f>IF(BP7="",NA(),BP7)</f>
        <v>-</v>
      </c>
      <c r="BQ6" s="22" t="str">
        <f t="shared" ref="BQ6:BY6" si="8">IF(BQ7="",NA(),BQ7)</f>
        <v>-</v>
      </c>
      <c r="BR6" s="22">
        <f t="shared" si="8"/>
        <v>120.82</v>
      </c>
      <c r="BS6" s="22">
        <f t="shared" si="8"/>
        <v>116.72</v>
      </c>
      <c r="BT6" s="22">
        <f t="shared" si="8"/>
        <v>111.26</v>
      </c>
      <c r="BU6" s="22" t="str">
        <f t="shared" si="8"/>
        <v>-</v>
      </c>
      <c r="BV6" s="22" t="str">
        <f t="shared" si="8"/>
        <v>-</v>
      </c>
      <c r="BW6" s="22">
        <f t="shared" si="8"/>
        <v>112.84</v>
      </c>
      <c r="BX6" s="22">
        <f t="shared" si="8"/>
        <v>110.77</v>
      </c>
      <c r="BY6" s="22">
        <f t="shared" si="8"/>
        <v>112.35</v>
      </c>
      <c r="BZ6" s="21" t="str">
        <f>IF(BZ7="","",IF(BZ7="-","【-】","【"&amp;SUBSTITUTE(TEXT(BZ7,"#,##0.00"),"-","△")&amp;"】"))</f>
        <v>【112.35】</v>
      </c>
      <c r="CA6" s="22" t="str">
        <f>IF(CA7="",NA(),CA7)</f>
        <v>-</v>
      </c>
      <c r="CB6" s="22" t="str">
        <f t="shared" ref="CB6:CJ6" si="9">IF(CB7="",NA(),CB7)</f>
        <v>-</v>
      </c>
      <c r="CC6" s="22">
        <f t="shared" si="9"/>
        <v>99.41</v>
      </c>
      <c r="CD6" s="22">
        <f t="shared" si="9"/>
        <v>101.52</v>
      </c>
      <c r="CE6" s="22">
        <f t="shared" si="9"/>
        <v>105.83</v>
      </c>
      <c r="CF6" s="22" t="str">
        <f t="shared" si="9"/>
        <v>-</v>
      </c>
      <c r="CG6" s="22" t="str">
        <f t="shared" si="9"/>
        <v>-</v>
      </c>
      <c r="CH6" s="22">
        <f t="shared" si="9"/>
        <v>73.849999999999994</v>
      </c>
      <c r="CI6" s="22">
        <f t="shared" si="9"/>
        <v>73.180000000000007</v>
      </c>
      <c r="CJ6" s="22">
        <f t="shared" si="9"/>
        <v>73.05</v>
      </c>
      <c r="CK6" s="21" t="str">
        <f>IF(CK7="","",IF(CK7="-","【-】","【"&amp;SUBSTITUTE(TEXT(CK7,"#,##0.00"),"-","△")&amp;"】"))</f>
        <v>【73.05】</v>
      </c>
      <c r="CL6" s="22" t="str">
        <f>IF(CL7="",NA(),CL7)</f>
        <v>-</v>
      </c>
      <c r="CM6" s="22" t="str">
        <f t="shared" ref="CM6:CU6" si="10">IF(CM7="",NA(),CM7)</f>
        <v>-</v>
      </c>
      <c r="CN6" s="22">
        <f t="shared" si="10"/>
        <v>69.319999999999993</v>
      </c>
      <c r="CO6" s="22">
        <f t="shared" si="10"/>
        <v>70.489999999999995</v>
      </c>
      <c r="CP6" s="22">
        <f t="shared" si="10"/>
        <v>69.17</v>
      </c>
      <c r="CQ6" s="22" t="str">
        <f t="shared" si="10"/>
        <v>-</v>
      </c>
      <c r="CR6" s="22" t="str">
        <f t="shared" si="10"/>
        <v>-</v>
      </c>
      <c r="CS6" s="22">
        <f t="shared" si="10"/>
        <v>61.69</v>
      </c>
      <c r="CT6" s="22">
        <f t="shared" si="10"/>
        <v>62.26</v>
      </c>
      <c r="CU6" s="22">
        <f t="shared" si="10"/>
        <v>62.22</v>
      </c>
      <c r="CV6" s="21" t="str">
        <f>IF(CV7="","",IF(CV7="-","【-】","【"&amp;SUBSTITUTE(TEXT(CV7,"#,##0.00"),"-","△")&amp;"】"))</f>
        <v>【62.22】</v>
      </c>
      <c r="CW6" s="22" t="str">
        <f>IF(CW7="",NA(),CW7)</f>
        <v>-</v>
      </c>
      <c r="CX6" s="22" t="str">
        <f t="shared" ref="CX6:DF6" si="11">IF(CX7="",NA(),CX7)</f>
        <v>-</v>
      </c>
      <c r="CY6" s="22">
        <f t="shared" si="11"/>
        <v>99.72</v>
      </c>
      <c r="CZ6" s="22">
        <f t="shared" si="11"/>
        <v>99.74</v>
      </c>
      <c r="DA6" s="22">
        <f t="shared" si="11"/>
        <v>99.78</v>
      </c>
      <c r="DB6" s="22" t="str">
        <f t="shared" si="11"/>
        <v>-</v>
      </c>
      <c r="DC6" s="22" t="str">
        <f t="shared" si="11"/>
        <v>-</v>
      </c>
      <c r="DD6" s="22">
        <f t="shared" si="11"/>
        <v>100</v>
      </c>
      <c r="DE6" s="22">
        <f t="shared" si="11"/>
        <v>100.16</v>
      </c>
      <c r="DF6" s="22">
        <f t="shared" si="11"/>
        <v>100.28</v>
      </c>
      <c r="DG6" s="21" t="str">
        <f>IF(DG7="","",IF(DG7="-","【-】","【"&amp;SUBSTITUTE(TEXT(DG7,"#,##0.00"),"-","△")&amp;"】"))</f>
        <v>【100.28】</v>
      </c>
      <c r="DH6" s="22" t="str">
        <f>IF(DH7="",NA(),DH7)</f>
        <v>-</v>
      </c>
      <c r="DI6" s="22" t="str">
        <f t="shared" ref="DI6:DQ6" si="12">IF(DI7="",NA(),DI7)</f>
        <v>-</v>
      </c>
      <c r="DJ6" s="22">
        <f t="shared" si="12"/>
        <v>59.38</v>
      </c>
      <c r="DK6" s="22">
        <f t="shared" si="12"/>
        <v>60.35</v>
      </c>
      <c r="DL6" s="22">
        <f t="shared" si="12"/>
        <v>60.07</v>
      </c>
      <c r="DM6" s="22" t="str">
        <f t="shared" si="12"/>
        <v>-</v>
      </c>
      <c r="DN6" s="22" t="str">
        <f t="shared" si="12"/>
        <v>-</v>
      </c>
      <c r="DO6" s="22">
        <f t="shared" si="12"/>
        <v>56.48</v>
      </c>
      <c r="DP6" s="22">
        <f t="shared" si="12"/>
        <v>57.5</v>
      </c>
      <c r="DQ6" s="22">
        <f t="shared" si="12"/>
        <v>58.52</v>
      </c>
      <c r="DR6" s="21" t="str">
        <f>IF(DR7="","",IF(DR7="-","【-】","【"&amp;SUBSTITUTE(TEXT(DR7,"#,##0.00"),"-","△")&amp;"】"))</f>
        <v>【58.52】</v>
      </c>
      <c r="DS6" s="22" t="str">
        <f>IF(DS7="",NA(),DS7)</f>
        <v>-</v>
      </c>
      <c r="DT6" s="22" t="str">
        <f t="shared" ref="DT6:EB6" si="13">IF(DT7="",NA(),DT7)</f>
        <v>-</v>
      </c>
      <c r="DU6" s="21">
        <f t="shared" si="13"/>
        <v>0</v>
      </c>
      <c r="DV6" s="21">
        <f t="shared" si="13"/>
        <v>0</v>
      </c>
      <c r="DW6" s="22">
        <f t="shared" si="13"/>
        <v>43.24</v>
      </c>
      <c r="DX6" s="22" t="str">
        <f t="shared" si="13"/>
        <v>-</v>
      </c>
      <c r="DY6" s="22" t="str">
        <f t="shared" si="13"/>
        <v>-</v>
      </c>
      <c r="DZ6" s="22">
        <f t="shared" si="13"/>
        <v>27.61</v>
      </c>
      <c r="EA6" s="22">
        <f t="shared" si="13"/>
        <v>30.3</v>
      </c>
      <c r="EB6" s="22">
        <f t="shared" si="13"/>
        <v>31.74</v>
      </c>
      <c r="EC6" s="21" t="str">
        <f>IF(EC7="","",IF(EC7="-","【-】","【"&amp;SUBSTITUTE(TEXT(EC7,"#,##0.00"),"-","△")&amp;"】"))</f>
        <v>【31.74】</v>
      </c>
      <c r="ED6" s="22" t="str">
        <f>IF(ED7="",NA(),ED7)</f>
        <v>-</v>
      </c>
      <c r="EE6" s="22" t="str">
        <f t="shared" ref="EE6:EM6" si="14">IF(EE7="",NA(),EE7)</f>
        <v>-</v>
      </c>
      <c r="EF6" s="21">
        <f t="shared" si="14"/>
        <v>0</v>
      </c>
      <c r="EG6" s="21">
        <f t="shared" si="14"/>
        <v>0</v>
      </c>
      <c r="EH6" s="21">
        <f t="shared" si="14"/>
        <v>0</v>
      </c>
      <c r="EI6" s="22" t="str">
        <f t="shared" si="14"/>
        <v>-</v>
      </c>
      <c r="EJ6" s="22" t="str">
        <f t="shared" si="14"/>
        <v>-</v>
      </c>
      <c r="EK6" s="22">
        <f t="shared" si="14"/>
        <v>0.2</v>
      </c>
      <c r="EL6" s="22">
        <f t="shared" si="14"/>
        <v>0.32</v>
      </c>
      <c r="EM6" s="22">
        <f t="shared" si="14"/>
        <v>0.28000000000000003</v>
      </c>
      <c r="EN6" s="21" t="str">
        <f>IF(EN7="","",IF(EN7="-","【-】","【"&amp;SUBSTITUTE(TEXT(EN7,"#,##0.00"),"-","△")&amp;"】"))</f>
        <v>【0.28】</v>
      </c>
    </row>
    <row r="7" spans="1:144" s="23" customFormat="1" x14ac:dyDescent="0.2">
      <c r="A7" s="15"/>
      <c r="B7" s="24">
        <v>2021</v>
      </c>
      <c r="C7" s="24">
        <v>128911</v>
      </c>
      <c r="D7" s="24">
        <v>46</v>
      </c>
      <c r="E7" s="24">
        <v>1</v>
      </c>
      <c r="F7" s="24">
        <v>0</v>
      </c>
      <c r="G7" s="24">
        <v>2</v>
      </c>
      <c r="H7" s="24" t="s">
        <v>93</v>
      </c>
      <c r="I7" s="24" t="s">
        <v>94</v>
      </c>
      <c r="J7" s="24" t="s">
        <v>95</v>
      </c>
      <c r="K7" s="24" t="s">
        <v>96</v>
      </c>
      <c r="L7" s="24" t="s">
        <v>97</v>
      </c>
      <c r="M7" s="24" t="s">
        <v>98</v>
      </c>
      <c r="N7" s="25" t="s">
        <v>99</v>
      </c>
      <c r="O7" s="25">
        <v>87.55</v>
      </c>
      <c r="P7" s="25">
        <v>85.44</v>
      </c>
      <c r="Q7" s="25">
        <v>0</v>
      </c>
      <c r="R7" s="25" t="s">
        <v>99</v>
      </c>
      <c r="S7" s="25" t="s">
        <v>99</v>
      </c>
      <c r="T7" s="25" t="s">
        <v>99</v>
      </c>
      <c r="U7" s="25">
        <v>3383882</v>
      </c>
      <c r="V7" s="25">
        <v>1249.99</v>
      </c>
      <c r="W7" s="25">
        <v>2707.13</v>
      </c>
      <c r="X7" s="25" t="s">
        <v>99</v>
      </c>
      <c r="Y7" s="25" t="s">
        <v>99</v>
      </c>
      <c r="Z7" s="25">
        <v>120.35</v>
      </c>
      <c r="AA7" s="25">
        <v>116.74</v>
      </c>
      <c r="AB7" s="25">
        <v>111.28</v>
      </c>
      <c r="AC7" s="25" t="s">
        <v>99</v>
      </c>
      <c r="AD7" s="25" t="s">
        <v>99</v>
      </c>
      <c r="AE7" s="25">
        <v>112.91</v>
      </c>
      <c r="AF7" s="25">
        <v>111.13</v>
      </c>
      <c r="AG7" s="25">
        <v>112.49</v>
      </c>
      <c r="AH7" s="25">
        <v>112.49</v>
      </c>
      <c r="AI7" s="25" t="s">
        <v>99</v>
      </c>
      <c r="AJ7" s="25" t="s">
        <v>99</v>
      </c>
      <c r="AK7" s="25">
        <v>0</v>
      </c>
      <c r="AL7" s="25">
        <v>0</v>
      </c>
      <c r="AM7" s="25">
        <v>0</v>
      </c>
      <c r="AN7" s="25" t="s">
        <v>99</v>
      </c>
      <c r="AO7" s="25" t="s">
        <v>99</v>
      </c>
      <c r="AP7" s="25">
        <v>9.92</v>
      </c>
      <c r="AQ7" s="25">
        <v>12.29</v>
      </c>
      <c r="AR7" s="25">
        <v>8.77</v>
      </c>
      <c r="AS7" s="25">
        <v>8.77</v>
      </c>
      <c r="AT7" s="25" t="s">
        <v>99</v>
      </c>
      <c r="AU7" s="25" t="s">
        <v>99</v>
      </c>
      <c r="AV7" s="25">
        <v>394.74</v>
      </c>
      <c r="AW7" s="25">
        <v>357.01</v>
      </c>
      <c r="AX7" s="25">
        <v>389.76</v>
      </c>
      <c r="AY7" s="25" t="s">
        <v>99</v>
      </c>
      <c r="AZ7" s="25" t="s">
        <v>99</v>
      </c>
      <c r="BA7" s="25">
        <v>271.10000000000002</v>
      </c>
      <c r="BB7" s="25">
        <v>284.45</v>
      </c>
      <c r="BC7" s="25">
        <v>309.23</v>
      </c>
      <c r="BD7" s="25">
        <v>309.23</v>
      </c>
      <c r="BE7" s="25" t="s">
        <v>99</v>
      </c>
      <c r="BF7" s="25" t="s">
        <v>99</v>
      </c>
      <c r="BG7" s="25">
        <v>121.85</v>
      </c>
      <c r="BH7" s="25">
        <v>111.66</v>
      </c>
      <c r="BI7" s="25">
        <v>99.15</v>
      </c>
      <c r="BJ7" s="25" t="s">
        <v>99</v>
      </c>
      <c r="BK7" s="25" t="s">
        <v>99</v>
      </c>
      <c r="BL7" s="25">
        <v>272.95999999999998</v>
      </c>
      <c r="BM7" s="25">
        <v>260.95999999999998</v>
      </c>
      <c r="BN7" s="25">
        <v>240.07</v>
      </c>
      <c r="BO7" s="25">
        <v>240.07</v>
      </c>
      <c r="BP7" s="25" t="s">
        <v>99</v>
      </c>
      <c r="BQ7" s="25" t="s">
        <v>99</v>
      </c>
      <c r="BR7" s="25">
        <v>120.82</v>
      </c>
      <c r="BS7" s="25">
        <v>116.72</v>
      </c>
      <c r="BT7" s="25">
        <v>111.26</v>
      </c>
      <c r="BU7" s="25" t="s">
        <v>99</v>
      </c>
      <c r="BV7" s="25" t="s">
        <v>99</v>
      </c>
      <c r="BW7" s="25">
        <v>112.84</v>
      </c>
      <c r="BX7" s="25">
        <v>110.77</v>
      </c>
      <c r="BY7" s="25">
        <v>112.35</v>
      </c>
      <c r="BZ7" s="25">
        <v>112.35</v>
      </c>
      <c r="CA7" s="25" t="s">
        <v>99</v>
      </c>
      <c r="CB7" s="25" t="s">
        <v>99</v>
      </c>
      <c r="CC7" s="25">
        <v>99.41</v>
      </c>
      <c r="CD7" s="25">
        <v>101.52</v>
      </c>
      <c r="CE7" s="25">
        <v>105.83</v>
      </c>
      <c r="CF7" s="25" t="s">
        <v>99</v>
      </c>
      <c r="CG7" s="25" t="s">
        <v>99</v>
      </c>
      <c r="CH7" s="25">
        <v>73.849999999999994</v>
      </c>
      <c r="CI7" s="25">
        <v>73.180000000000007</v>
      </c>
      <c r="CJ7" s="25">
        <v>73.05</v>
      </c>
      <c r="CK7" s="25">
        <v>73.05</v>
      </c>
      <c r="CL7" s="25" t="s">
        <v>99</v>
      </c>
      <c r="CM7" s="25" t="s">
        <v>99</v>
      </c>
      <c r="CN7" s="25">
        <v>69.319999999999993</v>
      </c>
      <c r="CO7" s="25">
        <v>70.489999999999995</v>
      </c>
      <c r="CP7" s="25">
        <v>69.17</v>
      </c>
      <c r="CQ7" s="25" t="s">
        <v>99</v>
      </c>
      <c r="CR7" s="25" t="s">
        <v>99</v>
      </c>
      <c r="CS7" s="25">
        <v>61.69</v>
      </c>
      <c r="CT7" s="25">
        <v>62.26</v>
      </c>
      <c r="CU7" s="25">
        <v>62.22</v>
      </c>
      <c r="CV7" s="25">
        <v>62.22</v>
      </c>
      <c r="CW7" s="25" t="s">
        <v>99</v>
      </c>
      <c r="CX7" s="25" t="s">
        <v>99</v>
      </c>
      <c r="CY7" s="25">
        <v>99.72</v>
      </c>
      <c r="CZ7" s="25">
        <v>99.74</v>
      </c>
      <c r="DA7" s="25">
        <v>99.78</v>
      </c>
      <c r="DB7" s="25" t="s">
        <v>99</v>
      </c>
      <c r="DC7" s="25" t="s">
        <v>99</v>
      </c>
      <c r="DD7" s="25">
        <v>100</v>
      </c>
      <c r="DE7" s="25">
        <v>100.16</v>
      </c>
      <c r="DF7" s="25">
        <v>100.28</v>
      </c>
      <c r="DG7" s="25">
        <v>100.28</v>
      </c>
      <c r="DH7" s="25" t="s">
        <v>99</v>
      </c>
      <c r="DI7" s="25" t="s">
        <v>99</v>
      </c>
      <c r="DJ7" s="25">
        <v>59.38</v>
      </c>
      <c r="DK7" s="25">
        <v>60.35</v>
      </c>
      <c r="DL7" s="25">
        <v>60.07</v>
      </c>
      <c r="DM7" s="25" t="s">
        <v>99</v>
      </c>
      <c r="DN7" s="25" t="s">
        <v>99</v>
      </c>
      <c r="DO7" s="25">
        <v>56.48</v>
      </c>
      <c r="DP7" s="25">
        <v>57.5</v>
      </c>
      <c r="DQ7" s="25">
        <v>58.52</v>
      </c>
      <c r="DR7" s="25">
        <v>58.52</v>
      </c>
      <c r="DS7" s="25" t="s">
        <v>99</v>
      </c>
      <c r="DT7" s="25" t="s">
        <v>99</v>
      </c>
      <c r="DU7" s="25">
        <v>0</v>
      </c>
      <c r="DV7" s="25">
        <v>0</v>
      </c>
      <c r="DW7" s="25">
        <v>43.24</v>
      </c>
      <c r="DX7" s="25" t="s">
        <v>99</v>
      </c>
      <c r="DY7" s="25" t="s">
        <v>99</v>
      </c>
      <c r="DZ7" s="25">
        <v>27.61</v>
      </c>
      <c r="EA7" s="25">
        <v>30.3</v>
      </c>
      <c r="EB7" s="25">
        <v>31.74</v>
      </c>
      <c r="EC7" s="25">
        <v>31.74</v>
      </c>
      <c r="ED7" s="25" t="s">
        <v>99</v>
      </c>
      <c r="EE7" s="25" t="s">
        <v>99</v>
      </c>
      <c r="EF7" s="25">
        <v>0</v>
      </c>
      <c r="EG7" s="25">
        <v>0</v>
      </c>
      <c r="EH7" s="25">
        <v>0</v>
      </c>
      <c r="EI7" s="25" t="s">
        <v>99</v>
      </c>
      <c r="EJ7" s="25" t="s">
        <v>99</v>
      </c>
      <c r="EK7" s="25">
        <v>0.2</v>
      </c>
      <c r="EL7" s="25">
        <v>0.32</v>
      </c>
      <c r="EM7" s="25">
        <v>0.28000000000000003</v>
      </c>
      <c r="EN7" s="25">
        <v>0.28000000000000003</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上井 佑介</cp:lastModifiedBy>
  <cp:lastPrinted>2023-01-25T13:19:07Z</cp:lastPrinted>
  <dcterms:created xsi:type="dcterms:W3CDTF">2022-12-01T00:56:39Z</dcterms:created>
  <dcterms:modified xsi:type="dcterms:W3CDTF">2023-01-25T13:19:10Z</dcterms:modified>
  <cp:category/>
</cp:coreProperties>
</file>