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y.uei\Desktop\国回答\"/>
    </mc:Choice>
  </mc:AlternateContent>
  <xr:revisionPtr revIDLastSave="0" documentId="13_ncr:1_{573D8BEA-F9D5-4EE0-A365-3A1B2E77A741}" xr6:coauthVersionLast="47" xr6:coauthVersionMax="47" xr10:uidLastSave="{00000000-0000-0000-0000-000000000000}"/>
  <workbookProtection workbookAlgorithmName="SHA-512" workbookHashValue="oXlFMqyNCPzcsGMUslHyIG/TAmwP/Kskkpf+4EZvBibaxegIK9DMQ9NlR55K7fRT91114gjQWXSj5QJvXAkpiQ==" workbookSaltValue="EPs/NlsPPRDZEQJ7Pi50pg=="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L10" i="4"/>
  <c r="W10" i="4"/>
  <c r="I10" i="4"/>
  <c r="BB8" i="4"/>
  <c r="AT8" i="4"/>
  <c r="AD8" i="4"/>
  <c r="W8" i="4"/>
  <c r="P8" i="4"/>
  <c r="B8" i="4"/>
  <c r="B6" i="4"/>
</calcChain>
</file>

<file path=xl/sharedStrings.xml><?xml version="1.0" encoding="utf-8"?>
<sst xmlns="http://schemas.openxmlformats.org/spreadsheetml/2006/main" count="231" uniqueCount="113">
  <si>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</si>
  <si>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</si>
  <si>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</si>
  <si>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</si>
  <si>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</si>
  <si>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</si>
  <si>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</si>
  <si>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</si>
  <si>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</si>
  <si>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</si>
  <si>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</si>
  <si>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</si>
  <si>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</si>
  <si>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</si>
  <si>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</si>
  <si>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</si>
  <si>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</si>
  <si>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</si>
  <si>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</si>
  <si>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</si>
  <si>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</si>
  <si>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</si>
  <si>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</si>
  <si>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</si>
  <si>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</si>
  <si>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</si>
  <si>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</si>
  <si>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</si>
  <si>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</si>
  <si>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</si>
  <si>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</si>
  <si>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</si>
  <si>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</si>
  <si>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</si>
  <si>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</si>
  <si>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</si>
  <si>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</si>
  <si>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</si>
  <si>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</si>
  <si>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</si>
  <si>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</si>
  <si>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</si>
  <si>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</si>
  <si>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</si>
  <si>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</si>
  <si>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</si>
  <si>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</si>
  <si>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</si>
  <si>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</si>
  <si>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</si>
  <si>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</si>
  <si>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</si>
  <si>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</si>
  <si>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</si>
  <si>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</si>
  <si>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</si>
  <si>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</si>
  <si>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</si>
  <si>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</si>
  <si>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</si>
  <si>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</si>
  <si>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</si>
  <si>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</si>
  <si>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</si>
  <si>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</si>
  <si>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</si>
  <si>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</si>
  <si>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</si>
  <si>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</si>
  <si>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</si>
  <si>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</si>
  <si>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</si>
  <si>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</si>
  <si>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</si>
  <si>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</si>
  <si>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</si>
  <si>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</si>
  <si>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</si>
  <si>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</si>
  <si>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</si>
  <si>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</si>
  <si>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</si>
  <si>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</si>
  <si>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</si>
  <si>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</si>
  <si>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</si>
  <si>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</si>
  <si>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</si>
  <si>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</si>
  <si>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</si>
  <si>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</si>
  <si>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</si>
  <si>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</si>
  <si>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北千葉広域水道企業団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</si>
  <si>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</si>
  <si>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</si>
  <si>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</si>
  <si>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</si>
  <si>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</si>
  <si>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</si>
  <si>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</si>
  <si>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</si>
  <si>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</si>
  <si>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</si>
  <si>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</si>
  <si>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</si>
  <si>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</si>
  <si>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</si>
  <si>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</si>
  <si>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</si>
  <si>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企業団の経営状況については、各指標が概ね良好な水準で推移しており健全な状態にあるといえる。一方、管路等の基幹構造物の老朽化は進行しており、その更新が課題となっている。
　引き続き、第15次経営戦略（R2～R11）に基づ
き、施設の長寿命化を図りつつ計画的な施設の更新を実施し、安全で安定した水道用水の供給に取り組むとともに、より一層、効率的な経営に努めることとしている。</t>
    <rPh sb="1" eb="4">
      <t>キギョウダン</t>
    </rPh>
    <rPh sb="5" eb="7">
      <t>ケイエイ</t>
    </rPh>
    <rPh sb="7" eb="9">
      <t>ジョウキョウ</t>
    </rPh>
    <rPh sb="15" eb="18">
      <t>カクシヒョウ</t>
    </rPh>
    <rPh sb="19" eb="20">
      <t>オオム</t>
    </rPh>
    <rPh sb="21" eb="23">
      <t>リョウコウ</t>
    </rPh>
    <rPh sb="24" eb="26">
      <t>スイジュン</t>
    </rPh>
    <rPh sb="27" eb="29">
      <t>スイイ</t>
    </rPh>
    <rPh sb="33" eb="35">
      <t>ケンゼン</t>
    </rPh>
    <rPh sb="46" eb="48">
      <t>イッポウ</t>
    </rPh>
    <rPh sb="49" eb="51">
      <t>カンロ</t>
    </rPh>
    <rPh sb="51" eb="52">
      <t>トウ</t>
    </rPh>
    <rPh sb="53" eb="55">
      <t>キカン</t>
    </rPh>
    <rPh sb="55" eb="58">
      <t>コウゾウブツ</t>
    </rPh>
    <rPh sb="59" eb="62">
      <t>ロウキュウカ</t>
    </rPh>
    <rPh sb="63" eb="65">
      <t>シンコウ</t>
    </rPh>
    <rPh sb="72" eb="74">
      <t>コウシン</t>
    </rPh>
    <rPh sb="75" eb="77">
      <t>カダイ</t>
    </rPh>
    <rPh sb="86" eb="87">
      <t>ヒ</t>
    </rPh>
    <rPh sb="88" eb="89">
      <t>ツヅ</t>
    </rPh>
    <rPh sb="91" eb="92">
      <t>ダイ</t>
    </rPh>
    <rPh sb="94" eb="95">
      <t>ジ</t>
    </rPh>
    <rPh sb="95" eb="97">
      <t>ケイエイ</t>
    </rPh>
    <rPh sb="97" eb="99">
      <t>センリャク</t>
    </rPh>
    <rPh sb="108" eb="110">
      <t>モトズ</t>
    </rPh>
    <rPh sb="113" eb="115">
      <t>シセツ</t>
    </rPh>
    <rPh sb="116" eb="119">
      <t>チョウジュミョウ</t>
    </rPh>
    <rPh sb="119" eb="120">
      <t>カ</t>
    </rPh>
    <rPh sb="121" eb="122">
      <t>ハカ</t>
    </rPh>
    <rPh sb="125" eb="128">
      <t>ケイカクテキ</t>
    </rPh>
    <rPh sb="129" eb="131">
      <t>シセツ</t>
    </rPh>
    <rPh sb="132" eb="134">
      <t>コウシン</t>
    </rPh>
    <rPh sb="135" eb="137">
      <t>ジッシ</t>
    </rPh>
    <rPh sb="139" eb="141">
      <t>アンゼン</t>
    </rPh>
    <rPh sb="142" eb="144">
      <t>アンテイ</t>
    </rPh>
    <rPh sb="146" eb="148">
      <t>スイドウ</t>
    </rPh>
    <rPh sb="148" eb="150">
      <t>ヨウスイ</t>
    </rPh>
    <rPh sb="151" eb="153">
      <t>キョウキュウ</t>
    </rPh>
    <rPh sb="154" eb="155">
      <t>ト</t>
    </rPh>
    <rPh sb="156" eb="157">
      <t>ク</t>
    </rPh>
    <rPh sb="165" eb="167">
      <t>イッソウ</t>
    </rPh>
    <rPh sb="168" eb="171">
      <t>コウリツテキ</t>
    </rPh>
    <rPh sb="172" eb="174">
      <t>ケイエイ</t>
    </rPh>
    <rPh sb="175" eb="176">
      <t>ツト</t>
    </rPh>
    <phoneticPr fontId="4"/>
  </si>
  <si>
    <t>　企業団の施設整備については、平成12年度に創設事業が完了し、以降、更新基本計画に基づき、経年化設備の計画的な更新に努めている。
　また、導・送水管路については、耐用年数を経過し順次更新時期を迎えていることから、中長期にわたって計画的に更新していくこととしており、現在は導水管更新事業（R1～R6）を実施中である。
・有形固定資産減価償却率及び管路経年化率が類似団体平均値を上回っていることから、アセットマネジメントを踏まえた計画的な更新や長寿命化を念頭に置いた経年化施設の適切な保守管理に取り組むこととしている。</t>
    <rPh sb="1" eb="4">
      <t>キギョウダン</t>
    </rPh>
    <rPh sb="5" eb="7">
      <t>シセツ</t>
    </rPh>
    <rPh sb="7" eb="9">
      <t>セイビ</t>
    </rPh>
    <rPh sb="15" eb="17">
      <t>ヘイセイ</t>
    </rPh>
    <rPh sb="19" eb="21">
      <t>ネンド</t>
    </rPh>
    <rPh sb="22" eb="24">
      <t>ソウセツ</t>
    </rPh>
    <rPh sb="24" eb="26">
      <t>ジギョウ</t>
    </rPh>
    <rPh sb="34" eb="36">
      <t>コウシン</t>
    </rPh>
    <rPh sb="36" eb="38">
      <t>キホン</t>
    </rPh>
    <rPh sb="38" eb="40">
      <t>ケイカク</t>
    </rPh>
    <rPh sb="41" eb="42">
      <t>モト</t>
    </rPh>
    <rPh sb="45" eb="48">
      <t>ケイネンカ</t>
    </rPh>
    <rPh sb="51" eb="54">
      <t>ケイカクテキ</t>
    </rPh>
    <rPh sb="55" eb="57">
      <t>コウシン</t>
    </rPh>
    <rPh sb="58" eb="59">
      <t>ツト</t>
    </rPh>
    <rPh sb="73" eb="75">
      <t>カンロ</t>
    </rPh>
    <rPh sb="81" eb="83">
      <t>タイヨウ</t>
    </rPh>
    <rPh sb="83" eb="85">
      <t>ネンスウ</t>
    </rPh>
    <rPh sb="86" eb="88">
      <t>ケイカ</t>
    </rPh>
    <rPh sb="89" eb="91">
      <t>ジュンジ</t>
    </rPh>
    <rPh sb="91" eb="93">
      <t>コウシン</t>
    </rPh>
    <rPh sb="93" eb="95">
      <t>ジキ</t>
    </rPh>
    <rPh sb="96" eb="97">
      <t>ムカ</t>
    </rPh>
    <rPh sb="106" eb="109">
      <t>チュウチョウキ</t>
    </rPh>
    <rPh sb="114" eb="117">
      <t>ケイカクテキ</t>
    </rPh>
    <rPh sb="118" eb="120">
      <t>コウシン</t>
    </rPh>
    <rPh sb="132" eb="134">
      <t>ゲンザイ</t>
    </rPh>
    <rPh sb="150" eb="152">
      <t>ジッシ</t>
    </rPh>
    <rPh sb="152" eb="153">
      <t>チュウ</t>
    </rPh>
    <phoneticPr fontId="4"/>
  </si>
  <si>
    <t>　経営状況に関する各指標については、順調に推移しており、類似団体平均値との比較でも良好な水準にある。
・経常収支比率は100％を上回っており、健全経営を維持している。
・累積欠損金比率は発生していない。また、流動比率は100％を大幅に上回っており、短期的な債務に対する支払能力を維持している。
・企業債残高対給水収益比率は逓減傾向である。これは、発行済企業債の償還進捗に伴い、企業債残高が順次減少していることによる。
・料金回収率は、事業に必要な費用を給水収益で賄えている状況とされる100％を上回っている。
・給水原価は類似団体と比べて低廉となっている。
・施設利用率は類似団体平均値を上回っており、施設の効率的な運用を行っている。
・有収率は類似団体平均値を下回っているが、引き続き高い水準を維持している。</t>
    <rPh sb="65" eb="67">
      <t>ウワマワ</t>
    </rPh>
    <rPh sb="72" eb="74">
      <t>ケンゼン</t>
    </rPh>
    <rPh sb="74" eb="76">
      <t>ケイエイ</t>
    </rPh>
    <rPh sb="77" eb="79">
      <t>イジ</t>
    </rPh>
    <rPh sb="86" eb="88">
      <t>ルイセキ</t>
    </rPh>
    <rPh sb="88" eb="91">
      <t>ケッソンキン</t>
    </rPh>
    <rPh sb="91" eb="93">
      <t>ヒリツ</t>
    </rPh>
    <rPh sb="94" eb="96">
      <t>ハッセイ</t>
    </rPh>
    <rPh sb="105" eb="107">
      <t>リュウドウ</t>
    </rPh>
    <rPh sb="107" eb="109">
      <t>ヒリツ</t>
    </rPh>
    <rPh sb="115" eb="117">
      <t>オオハバ</t>
    </rPh>
    <rPh sb="118" eb="120">
      <t>ウワマワ</t>
    </rPh>
    <rPh sb="125" eb="128">
      <t>タンキテキ</t>
    </rPh>
    <rPh sb="129" eb="131">
      <t>サイム</t>
    </rPh>
    <rPh sb="132" eb="133">
      <t>タイ</t>
    </rPh>
    <rPh sb="135" eb="137">
      <t>シハライ</t>
    </rPh>
    <rPh sb="137" eb="139">
      <t>ノウリョク</t>
    </rPh>
    <rPh sb="140" eb="142">
      <t>イジ</t>
    </rPh>
    <rPh sb="149" eb="152">
      <t>キギョウサイ</t>
    </rPh>
    <rPh sb="152" eb="154">
      <t>ザンダカ</t>
    </rPh>
    <rPh sb="154" eb="155">
      <t>タイ</t>
    </rPh>
    <rPh sb="155" eb="159">
      <t>キュウスイシュウエキ</t>
    </rPh>
    <rPh sb="159" eb="161">
      <t>ヒリツ</t>
    </rPh>
    <rPh sb="162" eb="164">
      <t>テイゲン</t>
    </rPh>
    <rPh sb="164" eb="166">
      <t>ケイコウ</t>
    </rPh>
    <rPh sb="174" eb="177">
      <t>ハッコウズ</t>
    </rPh>
    <rPh sb="177" eb="180">
      <t>キギョウサイ</t>
    </rPh>
    <rPh sb="181" eb="183">
      <t>ショウカン</t>
    </rPh>
    <rPh sb="183" eb="185">
      <t>シンチョク</t>
    </rPh>
    <rPh sb="186" eb="187">
      <t>トモナ</t>
    </rPh>
    <rPh sb="189" eb="192">
      <t>キギョウサイ</t>
    </rPh>
    <rPh sb="192" eb="194">
      <t>ザンダカ</t>
    </rPh>
    <rPh sb="195" eb="197">
      <t>ジュンジ</t>
    </rPh>
    <rPh sb="197" eb="199">
      <t>ゲンショウ</t>
    </rPh>
    <rPh sb="267" eb="268">
      <t>クラ</t>
    </rPh>
    <rPh sb="270" eb="272">
      <t>テイレン</t>
    </rPh>
    <rPh sb="281" eb="283">
      <t>シセツ</t>
    </rPh>
    <rPh sb="283" eb="286">
      <t>リヨウリツ</t>
    </rPh>
    <rPh sb="287" eb="289">
      <t>ルイジ</t>
    </rPh>
    <rPh sb="289" eb="291">
      <t>ダンタイ</t>
    </rPh>
    <rPh sb="291" eb="294">
      <t>ヘイキンチ</t>
    </rPh>
    <rPh sb="295" eb="297">
      <t>ウワマワ</t>
    </rPh>
    <rPh sb="302" eb="304">
      <t>シセツ</t>
    </rPh>
    <rPh sb="305" eb="308">
      <t>コウリツテキ</t>
    </rPh>
    <rPh sb="309" eb="311">
      <t>ウンヨウ</t>
    </rPh>
    <rPh sb="312" eb="313">
      <t>オコナ</t>
    </rPh>
    <rPh sb="320" eb="322">
      <t>ユウシュウ</t>
    </rPh>
    <rPh sb="322" eb="323">
      <t>リツ</t>
    </rPh>
    <rPh sb="324" eb="326">
      <t>ルイジ</t>
    </rPh>
    <rPh sb="326" eb="328">
      <t>ダンタイ</t>
    </rPh>
    <rPh sb="328" eb="331">
      <t>ヘイキンチ</t>
    </rPh>
    <rPh sb="332" eb="334">
      <t>シタマワ</t>
    </rPh>
    <rPh sb="340" eb="341">
      <t>ヒ</t>
    </rPh>
    <rPh sb="342" eb="343">
      <t>ツヅ</t>
    </rPh>
    <rPh sb="344" eb="345">
      <t>タカ</t>
    </rPh>
    <rPh sb="346" eb="348">
      <t>スイジュン</t>
    </rPh>
    <rPh sb="349" eb="351">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</si>
</sst>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06-4969-8A44-19B4A60A3D9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5E06-4969-8A44-19B4A60A3D9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78.06</c:v>
                </c:pt>
                <c:pt idx="1">
                  <c:v>79.73</c:v>
                </c:pt>
                <c:pt idx="2">
                  <c:v>79.569999999999993</c:v>
                </c:pt>
                <c:pt idx="3">
                  <c:v>83.03</c:v>
                </c:pt>
                <c:pt idx="4">
                  <c:v>83.17</c:v>
                </c:pt>
              </c:numCache>
            </c:numRef>
          </c:val>
          <c:extLst>
            <c:ext xmlns:c16="http://schemas.microsoft.com/office/drawing/2014/chart" uri="{C3380CC4-5D6E-409C-BE32-E72D297353CC}">
              <c16:uniqueId val="{00000000-DD5C-4CF9-8E23-7045CB71300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DD5C-4CF9-8E23-7045CB71300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98.47</c:v>
                </c:pt>
                <c:pt idx="1">
                  <c:v>98.67</c:v>
                </c:pt>
                <c:pt idx="2">
                  <c:v>97.97</c:v>
                </c:pt>
                <c:pt idx="3">
                  <c:v>98.14</c:v>
                </c:pt>
                <c:pt idx="4">
                  <c:v>98.71</c:v>
                </c:pt>
              </c:numCache>
            </c:numRef>
          </c:val>
          <c:extLst>
            <c:ext xmlns:c16="http://schemas.microsoft.com/office/drawing/2014/chart" uri="{C3380CC4-5D6E-409C-BE32-E72D297353CC}">
              <c16:uniqueId val="{00000000-816B-4A46-9A44-8AE8287E591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816B-4A46-9A44-8AE8287E591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126.85</c:v>
                </c:pt>
                <c:pt idx="1">
                  <c:v>121.23</c:v>
                </c:pt>
                <c:pt idx="2">
                  <c:v>121.11</c:v>
                </c:pt>
                <c:pt idx="3">
                  <c:v>119.22</c:v>
                </c:pt>
                <c:pt idx="4">
                  <c:v>119.85</c:v>
                </c:pt>
              </c:numCache>
            </c:numRef>
          </c:val>
          <c:extLst>
            <c:ext xmlns:c16="http://schemas.microsoft.com/office/drawing/2014/chart" uri="{C3380CC4-5D6E-409C-BE32-E72D297353CC}">
              <c16:uniqueId val="{00000000-07AC-458E-B292-AD28013AC00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07AC-458E-B292-AD28013AC00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56.49</c:v>
                </c:pt>
                <c:pt idx="1">
                  <c:v>58.07</c:v>
                </c:pt>
                <c:pt idx="2">
                  <c:v>56.78</c:v>
                </c:pt>
                <c:pt idx="3">
                  <c:v>58.84</c:v>
                </c:pt>
                <c:pt idx="4">
                  <c:v>59.86</c:v>
                </c:pt>
              </c:numCache>
            </c:numRef>
          </c:val>
          <c:extLst>
            <c:ext xmlns:c16="http://schemas.microsoft.com/office/drawing/2014/chart" uri="{C3380CC4-5D6E-409C-BE32-E72D297353CC}">
              <c16:uniqueId val="{00000000-B676-43A2-ACF7-14C93C5BFA7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B676-43A2-ACF7-14C93C5BFA7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52.21</c:v>
                </c:pt>
                <c:pt idx="1">
                  <c:v>62.8</c:v>
                </c:pt>
                <c:pt idx="2">
                  <c:v>76.72</c:v>
                </c:pt>
                <c:pt idx="3">
                  <c:v>82.77</c:v>
                </c:pt>
                <c:pt idx="4">
                  <c:v>83.19</c:v>
                </c:pt>
              </c:numCache>
            </c:numRef>
          </c:val>
          <c:extLst>
            <c:ext xmlns:c16="http://schemas.microsoft.com/office/drawing/2014/chart" uri="{C3380CC4-5D6E-409C-BE32-E72D297353CC}">
              <c16:uniqueId val="{00000000-77D0-4762-98B0-729AC055E3C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77D0-4762-98B0-729AC055E3C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64-4392-AFF6-2DC6DC90C80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4B64-4392-AFF6-2DC6DC90C80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271.87</c:v>
                </c:pt>
                <c:pt idx="1">
                  <c:v>240.3</c:v>
                </c:pt>
                <c:pt idx="2">
                  <c:v>287.04000000000002</c:v>
                </c:pt>
                <c:pt idx="3">
                  <c:v>342.46</c:v>
                </c:pt>
                <c:pt idx="4">
                  <c:v>286.02</c:v>
                </c:pt>
              </c:numCache>
            </c:numRef>
          </c:val>
          <c:extLst>
            <c:ext xmlns:c16="http://schemas.microsoft.com/office/drawing/2014/chart" uri="{C3380CC4-5D6E-409C-BE32-E72D297353CC}">
              <c16:uniqueId val="{00000000-8D0B-45E6-BBC1-DE158E7C22F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8D0B-45E6-BBC1-DE158E7C22F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292.89999999999998</c:v>
                </c:pt>
                <c:pt idx="1">
                  <c:v>273.01</c:v>
                </c:pt>
                <c:pt idx="2">
                  <c:v>253.45</c:v>
                </c:pt>
                <c:pt idx="3">
                  <c:v>242.15</c:v>
                </c:pt>
                <c:pt idx="4">
                  <c:v>224.49</c:v>
                </c:pt>
              </c:numCache>
            </c:numRef>
          </c:val>
          <c:extLst>
            <c:ext xmlns:c16="http://schemas.microsoft.com/office/drawing/2014/chart" uri="{C3380CC4-5D6E-409C-BE32-E72D297353CC}">
              <c16:uniqueId val="{00000000-B0D8-43B5-9015-C06C9219A13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B0D8-43B5-9015-C06C9219A13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127.87</c:v>
                </c:pt>
                <c:pt idx="1">
                  <c:v>121.73</c:v>
                </c:pt>
                <c:pt idx="2">
                  <c:v>121.74</c:v>
                </c:pt>
                <c:pt idx="3">
                  <c:v>119.76</c:v>
                </c:pt>
                <c:pt idx="4">
                  <c:v>120.35</c:v>
                </c:pt>
              </c:numCache>
            </c:numRef>
          </c:val>
          <c:extLst>
            <c:ext xmlns:c16="http://schemas.microsoft.com/office/drawing/2014/chart" uri="{C3380CC4-5D6E-409C-BE32-E72D297353CC}">
              <c16:uniqueId val="{00000000-755D-4C5C-A12E-301C1ACF975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755D-4C5C-A12E-301C1ACF975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57.45</c:v>
                </c:pt>
                <c:pt idx="1">
                  <c:v>59.15</c:v>
                </c:pt>
                <c:pt idx="2">
                  <c:v>59.61</c:v>
                </c:pt>
                <c:pt idx="3">
                  <c:v>57.59</c:v>
                </c:pt>
                <c:pt idx="4">
                  <c:v>56.94</c:v>
                </c:pt>
              </c:numCache>
            </c:numRef>
          </c:val>
          <c:extLst>
            <c:ext xmlns:c16="http://schemas.microsoft.com/office/drawing/2014/chart" uri="{C3380CC4-5D6E-409C-BE32-E72D297353CC}">
              <c16:uniqueId val="{00000000-49D4-4D91-A147-C2C6979BED9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49D4-4D91-A147-C2C6979BED9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千葉県　北千葉広域水道企業団</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用水供給事業</v>
      </c>
      <c r="Q8" s="78"/>
      <c r="R8" s="78"/>
      <c r="S8" s="78"/>
      <c r="T8" s="78"/>
      <c r="U8" s="78"/>
      <c r="V8" s="78"/>
      <c r="W8" s="78" t="str">
        <f>データ!$L$6</f>
        <v>B</v>
      </c>
      <c r="X8" s="78"/>
      <c r="Y8" s="78"/>
      <c r="Z8" s="78"/>
      <c r="AA8" s="78"/>
      <c r="AB8" s="78"/>
      <c r="AC8" s="78"/>
      <c r="AD8" s="78" t="str">
        <f>データ!$M$6</f>
        <v>自治体職員</v>
      </c>
      <c r="AE8" s="78"/>
      <c r="AF8" s="78"/>
      <c r="AG8" s="78"/>
      <c r="AH8" s="78"/>
      <c r="AI8" s="78"/>
      <c r="AJ8" s="78"/>
      <c r="AK8" s="2"/>
      <c r="AL8" s="69" t="str">
        <f>データ!$R$6</f>
        <v>-</v>
      </c>
      <c r="AM8" s="69"/>
      <c r="AN8" s="69"/>
      <c r="AO8" s="69"/>
      <c r="AP8" s="69"/>
      <c r="AQ8" s="69"/>
      <c r="AR8" s="69"/>
      <c r="AS8" s="69"/>
      <c r="AT8" s="37" t="str">
        <f>データ!$S$6</f>
        <v>-</v>
      </c>
      <c r="AU8" s="38"/>
      <c r="AV8" s="38"/>
      <c r="AW8" s="38"/>
      <c r="AX8" s="38"/>
      <c r="AY8" s="38"/>
      <c r="AZ8" s="38"/>
      <c r="BA8" s="38"/>
      <c r="BB8" s="58" t="str">
        <f>データ!$T$6</f>
        <v>-</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78.63</v>
      </c>
      <c r="J10" s="38"/>
      <c r="K10" s="38"/>
      <c r="L10" s="38"/>
      <c r="M10" s="38"/>
      <c r="N10" s="38"/>
      <c r="O10" s="68"/>
      <c r="P10" s="58">
        <f>データ!$P$6</f>
        <v>91.41</v>
      </c>
      <c r="Q10" s="58"/>
      <c r="R10" s="58"/>
      <c r="S10" s="58"/>
      <c r="T10" s="58"/>
      <c r="U10" s="58"/>
      <c r="V10" s="58"/>
      <c r="W10" s="69">
        <f>データ!$Q$6</f>
        <v>0</v>
      </c>
      <c r="X10" s="69"/>
      <c r="Y10" s="69"/>
      <c r="Z10" s="69"/>
      <c r="AA10" s="69"/>
      <c r="AB10" s="69"/>
      <c r="AC10" s="69"/>
      <c r="AD10" s="2"/>
      <c r="AE10" s="2"/>
      <c r="AF10" s="2"/>
      <c r="AG10" s="2"/>
      <c r="AH10" s="2"/>
      <c r="AI10" s="2"/>
      <c r="AJ10" s="2"/>
      <c r="AK10" s="2"/>
      <c r="AL10" s="69">
        <f>データ!$U$6</f>
        <v>4345970</v>
      </c>
      <c r="AM10" s="69"/>
      <c r="AN10" s="69"/>
      <c r="AO10" s="69"/>
      <c r="AP10" s="69"/>
      <c r="AQ10" s="69"/>
      <c r="AR10" s="69"/>
      <c r="AS10" s="69"/>
      <c r="AT10" s="37">
        <f>データ!$V$6</f>
        <v>920.64</v>
      </c>
      <c r="AU10" s="38"/>
      <c r="AV10" s="38"/>
      <c r="AW10" s="38"/>
      <c r="AX10" s="38"/>
      <c r="AY10" s="38"/>
      <c r="AZ10" s="38"/>
      <c r="BA10" s="38"/>
      <c r="BB10" s="58">
        <f>データ!$W$6</f>
        <v>4720.6000000000004</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110</v>
      </c>
      <c r="BM66" s="43"/>
      <c r="BN66" s="43"/>
      <c r="BO66" s="43"/>
      <c r="BP66" s="43"/>
      <c r="BQ66" s="43"/>
      <c r="BR66" s="43"/>
      <c r="BS66" s="43"/>
      <c r="BT66" s="43"/>
      <c r="BU66" s="43"/>
      <c r="BV66" s="43"/>
      <c r="BW66" s="43"/>
      <c r="BX66" s="43"/>
      <c r="BY66" s="43"/>
      <c r="BZ66" s="4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211a5C1VMsYqhCD/r3yeFr6f5xkCJ8hC8qW4QzFi0v2luu4kglxX1h1QVEKTH6Tdl2ylq4ugVumbv1hDWE+kHg==" saltValue="AYTekxck3AGKwH4em1oPI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128759</v>
      </c>
      <c r="D6" s="20">
        <f t="shared" si="3"/>
        <v>46</v>
      </c>
      <c r="E6" s="20">
        <f t="shared" si="3"/>
        <v>1</v>
      </c>
      <c r="F6" s="20">
        <f t="shared" si="3"/>
        <v>0</v>
      </c>
      <c r="G6" s="20">
        <f t="shared" si="3"/>
        <v>2</v>
      </c>
      <c r="H6" s="20" t="str">
        <f t="shared" si="3"/>
        <v>千葉県　北千葉広域水道企業団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78.63</v>
      </c>
      <c r="P6" s="21">
        <f t="shared" si="3"/>
        <v>91.41</v>
      </c>
      <c r="Q6" s="21">
        <f t="shared" si="3"/>
        <v>0</v>
      </c>
      <c r="R6" s="21" t="str">
        <f t="shared" si="3"/>
        <v>-</v>
      </c>
      <c r="S6" s="21" t="str">
        <f t="shared" si="3"/>
        <v>-</v>
      </c>
      <c r="T6" s="21" t="str">
        <f t="shared" si="3"/>
        <v>-</v>
      </c>
      <c r="U6" s="21">
        <f t="shared" si="3"/>
        <v>4345970</v>
      </c>
      <c r="V6" s="21">
        <f t="shared" si="3"/>
        <v>920.64</v>
      </c>
      <c r="W6" s="21">
        <f t="shared" si="3"/>
        <v>4720.6000000000004</v>
      </c>
      <c r="X6" s="22">
        <f>IF(X7="",NA(),X7)</f>
        <v>126.85</v>
      </c>
      <c r="Y6" s="22">
        <f t="shared" ref="Y6:AG6" si="4">IF(Y7="",NA(),Y7)</f>
        <v>121.23</v>
      </c>
      <c r="Z6" s="22">
        <f t="shared" si="4"/>
        <v>121.11</v>
      </c>
      <c r="AA6" s="22">
        <f t="shared" si="4"/>
        <v>119.22</v>
      </c>
      <c r="AB6" s="22">
        <f t="shared" si="4"/>
        <v>119.85</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271.87</v>
      </c>
      <c r="AU6" s="22">
        <f t="shared" ref="AU6:BC6" si="6">IF(AU7="",NA(),AU7)</f>
        <v>240.3</v>
      </c>
      <c r="AV6" s="22">
        <f t="shared" si="6"/>
        <v>287.04000000000002</v>
      </c>
      <c r="AW6" s="22">
        <f t="shared" si="6"/>
        <v>342.46</v>
      </c>
      <c r="AX6" s="22">
        <f t="shared" si="6"/>
        <v>286.02</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292.89999999999998</v>
      </c>
      <c r="BF6" s="22">
        <f t="shared" ref="BF6:BN6" si="7">IF(BF7="",NA(),BF7)</f>
        <v>273.01</v>
      </c>
      <c r="BG6" s="22">
        <f t="shared" si="7"/>
        <v>253.45</v>
      </c>
      <c r="BH6" s="22">
        <f t="shared" si="7"/>
        <v>242.15</v>
      </c>
      <c r="BI6" s="22">
        <f t="shared" si="7"/>
        <v>224.49</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127.87</v>
      </c>
      <c r="BQ6" s="22">
        <f t="shared" ref="BQ6:BY6" si="8">IF(BQ7="",NA(),BQ7)</f>
        <v>121.73</v>
      </c>
      <c r="BR6" s="22">
        <f t="shared" si="8"/>
        <v>121.74</v>
      </c>
      <c r="BS6" s="22">
        <f t="shared" si="8"/>
        <v>119.76</v>
      </c>
      <c r="BT6" s="22">
        <f t="shared" si="8"/>
        <v>120.35</v>
      </c>
      <c r="BU6" s="22">
        <f t="shared" si="8"/>
        <v>114.14</v>
      </c>
      <c r="BV6" s="22">
        <f t="shared" si="8"/>
        <v>112.83</v>
      </c>
      <c r="BW6" s="22">
        <f t="shared" si="8"/>
        <v>112.84</v>
      </c>
      <c r="BX6" s="22">
        <f t="shared" si="8"/>
        <v>110.77</v>
      </c>
      <c r="BY6" s="22">
        <f t="shared" si="8"/>
        <v>112.35</v>
      </c>
      <c r="BZ6" s="21" t="str">
        <f>IF(BZ7="","",IF(BZ7="-","【-】","【"&amp;SUBSTITUTE(TEXT(BZ7,"#,##0.00"),"-","△")&amp;"】"))</f>
        <v>【112.35】</v>
      </c>
      <c r="CA6" s="22">
        <f>IF(CA7="",NA(),CA7)</f>
        <v>57.45</v>
      </c>
      <c r="CB6" s="22">
        <f t="shared" ref="CB6:CJ6" si="9">IF(CB7="",NA(),CB7)</f>
        <v>59.15</v>
      </c>
      <c r="CC6" s="22">
        <f t="shared" si="9"/>
        <v>59.61</v>
      </c>
      <c r="CD6" s="22">
        <f t="shared" si="9"/>
        <v>57.59</v>
      </c>
      <c r="CE6" s="22">
        <f t="shared" si="9"/>
        <v>56.94</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78.06</v>
      </c>
      <c r="CM6" s="22">
        <f t="shared" ref="CM6:CU6" si="10">IF(CM7="",NA(),CM7)</f>
        <v>79.73</v>
      </c>
      <c r="CN6" s="22">
        <f t="shared" si="10"/>
        <v>79.569999999999993</v>
      </c>
      <c r="CO6" s="22">
        <f t="shared" si="10"/>
        <v>83.03</v>
      </c>
      <c r="CP6" s="22">
        <f t="shared" si="10"/>
        <v>83.17</v>
      </c>
      <c r="CQ6" s="22">
        <f t="shared" si="10"/>
        <v>62.19</v>
      </c>
      <c r="CR6" s="22">
        <f t="shared" si="10"/>
        <v>61.77</v>
      </c>
      <c r="CS6" s="22">
        <f t="shared" si="10"/>
        <v>61.69</v>
      </c>
      <c r="CT6" s="22">
        <f t="shared" si="10"/>
        <v>62.26</v>
      </c>
      <c r="CU6" s="22">
        <f t="shared" si="10"/>
        <v>62.22</v>
      </c>
      <c r="CV6" s="21" t="str">
        <f>IF(CV7="","",IF(CV7="-","【-】","【"&amp;SUBSTITUTE(TEXT(CV7,"#,##0.00"),"-","△")&amp;"】"))</f>
        <v>【62.22】</v>
      </c>
      <c r="CW6" s="22">
        <f>IF(CW7="",NA(),CW7)</f>
        <v>98.47</v>
      </c>
      <c r="CX6" s="22">
        <f t="shared" ref="CX6:DF6" si="11">IF(CX7="",NA(),CX7)</f>
        <v>98.67</v>
      </c>
      <c r="CY6" s="22">
        <f t="shared" si="11"/>
        <v>97.97</v>
      </c>
      <c r="CZ6" s="22">
        <f t="shared" si="11"/>
        <v>98.14</v>
      </c>
      <c r="DA6" s="22">
        <f t="shared" si="11"/>
        <v>98.71</v>
      </c>
      <c r="DB6" s="22">
        <f t="shared" si="11"/>
        <v>100.05</v>
      </c>
      <c r="DC6" s="22">
        <f t="shared" si="11"/>
        <v>100.08</v>
      </c>
      <c r="DD6" s="22">
        <f t="shared" si="11"/>
        <v>100</v>
      </c>
      <c r="DE6" s="22">
        <f t="shared" si="11"/>
        <v>100.16</v>
      </c>
      <c r="DF6" s="22">
        <f t="shared" si="11"/>
        <v>100.28</v>
      </c>
      <c r="DG6" s="21" t="str">
        <f>IF(DG7="","",IF(DG7="-","【-】","【"&amp;SUBSTITUTE(TEXT(DG7,"#,##0.00"),"-","△")&amp;"】"))</f>
        <v>【100.28】</v>
      </c>
      <c r="DH6" s="22">
        <f>IF(DH7="",NA(),DH7)</f>
        <v>56.49</v>
      </c>
      <c r="DI6" s="22">
        <f t="shared" ref="DI6:DQ6" si="12">IF(DI7="",NA(),DI7)</f>
        <v>58.07</v>
      </c>
      <c r="DJ6" s="22">
        <f t="shared" si="12"/>
        <v>56.78</v>
      </c>
      <c r="DK6" s="22">
        <f t="shared" si="12"/>
        <v>58.84</v>
      </c>
      <c r="DL6" s="22">
        <f t="shared" si="12"/>
        <v>59.86</v>
      </c>
      <c r="DM6" s="22">
        <f t="shared" si="12"/>
        <v>54.73</v>
      </c>
      <c r="DN6" s="22">
        <f t="shared" si="12"/>
        <v>55.77</v>
      </c>
      <c r="DO6" s="22">
        <f t="shared" si="12"/>
        <v>56.48</v>
      </c>
      <c r="DP6" s="22">
        <f t="shared" si="12"/>
        <v>57.5</v>
      </c>
      <c r="DQ6" s="22">
        <f t="shared" si="12"/>
        <v>58.52</v>
      </c>
      <c r="DR6" s="21" t="str">
        <f>IF(DR7="","",IF(DR7="-","【-】","【"&amp;SUBSTITUTE(TEXT(DR7,"#,##0.00"),"-","△")&amp;"】"))</f>
        <v>【58.52】</v>
      </c>
      <c r="DS6" s="22">
        <f>IF(DS7="",NA(),DS7)</f>
        <v>52.21</v>
      </c>
      <c r="DT6" s="22">
        <f t="shared" ref="DT6:EB6" si="13">IF(DT7="",NA(),DT7)</f>
        <v>62.8</v>
      </c>
      <c r="DU6" s="22">
        <f t="shared" si="13"/>
        <v>76.72</v>
      </c>
      <c r="DV6" s="22">
        <f t="shared" si="13"/>
        <v>82.77</v>
      </c>
      <c r="DW6" s="22">
        <f t="shared" si="13"/>
        <v>83.19</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2">
      <c r="A7" s="15"/>
      <c r="B7" s="24">
        <v>2021</v>
      </c>
      <c r="C7" s="24">
        <v>128759</v>
      </c>
      <c r="D7" s="24">
        <v>46</v>
      </c>
      <c r="E7" s="24">
        <v>1</v>
      </c>
      <c r="F7" s="24">
        <v>0</v>
      </c>
      <c r="G7" s="24">
        <v>2</v>
      </c>
      <c r="H7" s="24" t="s">
        <v>93</v>
      </c>
      <c r="I7" s="24" t="s">
        <v>94</v>
      </c>
      <c r="J7" s="24" t="s">
        <v>95</v>
      </c>
      <c r="K7" s="24" t="s">
        <v>96</v>
      </c>
      <c r="L7" s="24" t="s">
        <v>97</v>
      </c>
      <c r="M7" s="24" t="s">
        <v>98</v>
      </c>
      <c r="N7" s="25" t="s">
        <v>99</v>
      </c>
      <c r="O7" s="25">
        <v>78.63</v>
      </c>
      <c r="P7" s="25">
        <v>91.41</v>
      </c>
      <c r="Q7" s="25">
        <v>0</v>
      </c>
      <c r="R7" s="25" t="s">
        <v>99</v>
      </c>
      <c r="S7" s="25" t="s">
        <v>99</v>
      </c>
      <c r="T7" s="25" t="s">
        <v>99</v>
      </c>
      <c r="U7" s="25">
        <v>4345970</v>
      </c>
      <c r="V7" s="25">
        <v>920.64</v>
      </c>
      <c r="W7" s="25">
        <v>4720.6000000000004</v>
      </c>
      <c r="X7" s="25">
        <v>126.85</v>
      </c>
      <c r="Y7" s="25">
        <v>121.23</v>
      </c>
      <c r="Z7" s="25">
        <v>121.11</v>
      </c>
      <c r="AA7" s="25">
        <v>119.22</v>
      </c>
      <c r="AB7" s="25">
        <v>119.85</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271.87</v>
      </c>
      <c r="AU7" s="25">
        <v>240.3</v>
      </c>
      <c r="AV7" s="25">
        <v>287.04000000000002</v>
      </c>
      <c r="AW7" s="25">
        <v>342.46</v>
      </c>
      <c r="AX7" s="25">
        <v>286.02</v>
      </c>
      <c r="AY7" s="25">
        <v>243.44</v>
      </c>
      <c r="AZ7" s="25">
        <v>258.49</v>
      </c>
      <c r="BA7" s="25">
        <v>271.10000000000002</v>
      </c>
      <c r="BB7" s="25">
        <v>284.45</v>
      </c>
      <c r="BC7" s="25">
        <v>309.23</v>
      </c>
      <c r="BD7" s="25">
        <v>309.23</v>
      </c>
      <c r="BE7" s="25">
        <v>292.89999999999998</v>
      </c>
      <c r="BF7" s="25">
        <v>273.01</v>
      </c>
      <c r="BG7" s="25">
        <v>253.45</v>
      </c>
      <c r="BH7" s="25">
        <v>242.15</v>
      </c>
      <c r="BI7" s="25">
        <v>224.49</v>
      </c>
      <c r="BJ7" s="25">
        <v>303.26</v>
      </c>
      <c r="BK7" s="25">
        <v>290.31</v>
      </c>
      <c r="BL7" s="25">
        <v>272.95999999999998</v>
      </c>
      <c r="BM7" s="25">
        <v>260.95999999999998</v>
      </c>
      <c r="BN7" s="25">
        <v>240.07</v>
      </c>
      <c r="BO7" s="25">
        <v>240.07</v>
      </c>
      <c r="BP7" s="25">
        <v>127.87</v>
      </c>
      <c r="BQ7" s="25">
        <v>121.73</v>
      </c>
      <c r="BR7" s="25">
        <v>121.74</v>
      </c>
      <c r="BS7" s="25">
        <v>119.76</v>
      </c>
      <c r="BT7" s="25">
        <v>120.35</v>
      </c>
      <c r="BU7" s="25">
        <v>114.14</v>
      </c>
      <c r="BV7" s="25">
        <v>112.83</v>
      </c>
      <c r="BW7" s="25">
        <v>112.84</v>
      </c>
      <c r="BX7" s="25">
        <v>110.77</v>
      </c>
      <c r="BY7" s="25">
        <v>112.35</v>
      </c>
      <c r="BZ7" s="25">
        <v>112.35</v>
      </c>
      <c r="CA7" s="25">
        <v>57.45</v>
      </c>
      <c r="CB7" s="25">
        <v>59.15</v>
      </c>
      <c r="CC7" s="25">
        <v>59.61</v>
      </c>
      <c r="CD7" s="25">
        <v>57.59</v>
      </c>
      <c r="CE7" s="25">
        <v>56.94</v>
      </c>
      <c r="CF7" s="25">
        <v>73.03</v>
      </c>
      <c r="CG7" s="25">
        <v>73.86</v>
      </c>
      <c r="CH7" s="25">
        <v>73.849999999999994</v>
      </c>
      <c r="CI7" s="25">
        <v>73.180000000000007</v>
      </c>
      <c r="CJ7" s="25">
        <v>73.05</v>
      </c>
      <c r="CK7" s="25">
        <v>73.05</v>
      </c>
      <c r="CL7" s="25">
        <v>78.06</v>
      </c>
      <c r="CM7" s="25">
        <v>79.73</v>
      </c>
      <c r="CN7" s="25">
        <v>79.569999999999993</v>
      </c>
      <c r="CO7" s="25">
        <v>83.03</v>
      </c>
      <c r="CP7" s="25">
        <v>83.17</v>
      </c>
      <c r="CQ7" s="25">
        <v>62.19</v>
      </c>
      <c r="CR7" s="25">
        <v>61.77</v>
      </c>
      <c r="CS7" s="25">
        <v>61.69</v>
      </c>
      <c r="CT7" s="25">
        <v>62.26</v>
      </c>
      <c r="CU7" s="25">
        <v>62.22</v>
      </c>
      <c r="CV7" s="25">
        <v>62.22</v>
      </c>
      <c r="CW7" s="25">
        <v>98.47</v>
      </c>
      <c r="CX7" s="25">
        <v>98.67</v>
      </c>
      <c r="CY7" s="25">
        <v>97.97</v>
      </c>
      <c r="CZ7" s="25">
        <v>98.14</v>
      </c>
      <c r="DA7" s="25">
        <v>98.71</v>
      </c>
      <c r="DB7" s="25">
        <v>100.05</v>
      </c>
      <c r="DC7" s="25">
        <v>100.08</v>
      </c>
      <c r="DD7" s="25">
        <v>100</v>
      </c>
      <c r="DE7" s="25">
        <v>100.16</v>
      </c>
      <c r="DF7" s="25">
        <v>100.28</v>
      </c>
      <c r="DG7" s="25">
        <v>100.28</v>
      </c>
      <c r="DH7" s="25">
        <v>56.49</v>
      </c>
      <c r="DI7" s="25">
        <v>58.07</v>
      </c>
      <c r="DJ7" s="25">
        <v>56.78</v>
      </c>
      <c r="DK7" s="25">
        <v>58.84</v>
      </c>
      <c r="DL7" s="25">
        <v>59.86</v>
      </c>
      <c r="DM7" s="25">
        <v>54.73</v>
      </c>
      <c r="DN7" s="25">
        <v>55.77</v>
      </c>
      <c r="DO7" s="25">
        <v>56.48</v>
      </c>
      <c r="DP7" s="25">
        <v>57.5</v>
      </c>
      <c r="DQ7" s="25">
        <v>58.52</v>
      </c>
      <c r="DR7" s="25">
        <v>58.52</v>
      </c>
      <c r="DS7" s="25">
        <v>52.21</v>
      </c>
      <c r="DT7" s="25">
        <v>62.8</v>
      </c>
      <c r="DU7" s="25">
        <v>76.72</v>
      </c>
      <c r="DV7" s="25">
        <v>82.77</v>
      </c>
      <c r="DW7" s="25">
        <v>83.19</v>
      </c>
      <c r="DX7" s="25">
        <v>22.46</v>
      </c>
      <c r="DY7" s="25">
        <v>25.84</v>
      </c>
      <c r="DZ7" s="25">
        <v>27.61</v>
      </c>
      <c r="EA7" s="25">
        <v>30.3</v>
      </c>
      <c r="EB7" s="25">
        <v>31.74</v>
      </c>
      <c r="EC7" s="25">
        <v>31.74</v>
      </c>
      <c r="ED7" s="25">
        <v>0</v>
      </c>
      <c r="EE7" s="25">
        <v>0</v>
      </c>
      <c r="EF7" s="25">
        <v>0</v>
      </c>
      <c r="EG7" s="25">
        <v>0</v>
      </c>
      <c r="EH7" s="25">
        <v>0</v>
      </c>
      <c r="EI7" s="25">
        <v>0.27</v>
      </c>
      <c r="EJ7" s="25">
        <v>0.24</v>
      </c>
      <c r="EK7" s="25">
        <v>0.2</v>
      </c>
      <c r="EL7" s="25">
        <v>0.32</v>
      </c>
      <c r="EM7" s="25">
        <v>0.28000000000000003</v>
      </c>
      <c r="EN7" s="25">
        <v>0.28000000000000003</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上井 佑介</cp:lastModifiedBy>
  <cp:lastPrinted>2023-01-13T00:16:37Z</cp:lastPrinted>
  <dcterms:created xsi:type="dcterms:W3CDTF">2022-12-01T00:56:34Z</dcterms:created>
  <dcterms:modified xsi:type="dcterms:W3CDTF">2023-01-25T13:17:48Z</dcterms:modified>
  <cp:category/>
</cp:coreProperties>
</file>