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060営業企画課\令和04年度\電気・工水班\F経営\b経営分析全国比較表\20230111公営企業に係る経営比較分析表（令和３年度決算）の分析等について\経営比較分析表\電気\作業用\"/>
    </mc:Choice>
  </mc:AlternateContent>
  <xr:revisionPtr revIDLastSave="0" documentId="13_ncr:1_{4AA306A5-9F5E-41F5-9CEA-6800EC1E54D1}" xr6:coauthVersionLast="36" xr6:coauthVersionMax="36" xr10:uidLastSave="{00000000-0000-0000-0000-000000000000}"/>
  <workbookProtection workbookAlgorithmName="SHA-512" workbookHashValue="0sfOoow5YFIyHDCMVoqoIHRrKE3Sq5oV9u/aZNgJGvbiOxaPa90QbnN9GxmV1THZTmI2i/Pc2AAHbFHEkrJWcA==" workbookSaltValue="3alCme06Qcjh++nrxHkk0g==" workbookSpinCount="100000" lockStructure="1"/>
  <bookViews>
    <workbookView xWindow="0" yWindow="0" windowWidth="15360" windowHeight="76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126" i="4" s="1"/>
  <c r="EX9" i="5"/>
  <c r="CY9" i="5"/>
  <c r="C126"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A12" i="5" s="1"/>
  <c r="GX8" i="5"/>
  <c r="GW8" i="5"/>
  <c r="GM8" i="5"/>
  <c r="GC8" i="5"/>
  <c r="FS8" i="5"/>
  <c r="FI8" i="5"/>
  <c r="EY8" i="5"/>
  <c r="EX8" i="5"/>
  <c r="EN8" i="5"/>
  <c r="ED8" i="5"/>
  <c r="DT8" i="5"/>
  <c r="DJ8" i="5"/>
  <c r="CZ8" i="5"/>
  <c r="CY8" i="5"/>
  <c r="CO8" i="5"/>
  <c r="CE8" i="5"/>
  <c r="BT8" i="5"/>
  <c r="BI8" i="5"/>
  <c r="AX8" i="5"/>
  <c r="AX6" i="5"/>
  <c r="AW6" i="5"/>
  <c r="DT19" i="4" s="1"/>
  <c r="AV6" i="5"/>
  <c r="AU6" i="5"/>
  <c r="AT6" i="5"/>
  <c r="AS6" i="5"/>
  <c r="EK16" i="4" s="1"/>
  <c r="AR6" i="5"/>
  <c r="AQ6" i="5"/>
  <c r="AP6" i="5"/>
  <c r="AO6" i="5"/>
  <c r="FT15" i="4" s="1"/>
  <c r="AN6" i="5"/>
  <c r="AM6" i="5"/>
  <c r="AL6" i="5"/>
  <c r="AK6" i="5"/>
  <c r="HC14" i="4" s="1"/>
  <c r="AJ6" i="5"/>
  <c r="AI6" i="5"/>
  <c r="AH6" i="5"/>
  <c r="AG6" i="5"/>
  <c r="BS14" i="4" s="1"/>
  <c r="AF6" i="5"/>
  <c r="AE6" i="5"/>
  <c r="AD6" i="5"/>
  <c r="AC6" i="5"/>
  <c r="DB13" i="4" s="1"/>
  <c r="AB6" i="5"/>
  <c r="AA6" i="5"/>
  <c r="Z6" i="5"/>
  <c r="Y6" i="5"/>
  <c r="EK12" i="4" s="1"/>
  <c r="X6" i="5"/>
  <c r="W6" i="5"/>
  <c r="V6" i="5"/>
  <c r="U6" i="5"/>
  <c r="T6" i="5"/>
  <c r="S6" i="5"/>
  <c r="R6" i="5"/>
  <c r="Q6" i="5"/>
  <c r="P6" i="5"/>
  <c r="O6" i="5"/>
  <c r="N6" i="5"/>
  <c r="M6" i="5"/>
  <c r="GD8" i="5" s="1"/>
  <c r="L6" i="5"/>
  <c r="K6" i="5"/>
  <c r="J6" i="5"/>
  <c r="I6" i="5"/>
  <c r="H6" i="5"/>
  <c r="G6" i="5"/>
  <c r="F6" i="5"/>
  <c r="E6" i="5"/>
  <c r="D6" i="5"/>
  <c r="C6" i="5"/>
  <c r="B6" i="5"/>
  <c r="F10" i="5" s="1"/>
  <c r="HC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C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BS19" i="4"/>
  <c r="HC16" i="4"/>
  <c r="FT16" i="4"/>
  <c r="DB16" i="4"/>
  <c r="BS16" i="4"/>
  <c r="HC15" i="4"/>
  <c r="EK15" i="4"/>
  <c r="DB15" i="4"/>
  <c r="BS15" i="4"/>
  <c r="FT14" i="4"/>
  <c r="EK14" i="4"/>
  <c r="DB14" i="4"/>
  <c r="HC13" i="4"/>
  <c r="FT13" i="4"/>
  <c r="EK13" i="4"/>
  <c r="BS13" i="4"/>
  <c r="HC12" i="4"/>
  <c r="FT12" i="4"/>
  <c r="DB12" i="4"/>
  <c r="BS12" i="4"/>
  <c r="BS9" i="4"/>
  <c r="HA7" i="4"/>
  <c r="B7" i="4"/>
  <c r="HA5" i="4"/>
  <c r="EJ5" i="4"/>
  <c r="BS5" i="4"/>
  <c r="HA3" i="4"/>
  <c r="EJ3" i="4"/>
  <c r="BS3" i="4"/>
  <c r="B3" i="4"/>
  <c r="B1" i="4"/>
  <c r="B5" i="4" l="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K12" i="5"/>
  <c r="KC72" i="4" s="1"/>
  <c r="HL18" i="5"/>
  <c r="HK18" i="5"/>
  <c r="HM12" i="5"/>
  <c r="LK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I12" i="5"/>
  <c r="IU72" i="4" s="1"/>
  <c r="GZ18" i="5"/>
  <c r="HB12" i="5"/>
  <c r="KT57" i="4" s="1"/>
  <c r="HC18" i="5"/>
  <c r="GY18" i="5"/>
  <c r="HB18" i="5"/>
  <c r="HA18" i="5"/>
  <c r="HC12" i="5"/>
  <c r="LK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Y12" i="5"/>
  <c r="IU57" i="4" s="1"/>
  <c r="HJ12" i="5"/>
  <c r="JL72"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K18" i="5"/>
  <c r="FN18" i="5"/>
  <c r="FJ18" i="5"/>
  <c r="FM18" i="5"/>
  <c r="FL18" i="5"/>
  <c r="FN12" i="5"/>
  <c r="HC72" i="4" s="1"/>
  <c r="FJ12" i="5"/>
  <c r="EM72" i="4" s="1"/>
  <c r="FM12" i="5"/>
  <c r="GL72" i="4" s="1"/>
  <c r="FL12" i="5"/>
  <c r="FU72" i="4" s="1"/>
  <c r="FK12" i="5"/>
  <c r="FD72" i="4" s="1"/>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<sst xmlns="http://schemas.openxmlformats.org/spreadsheetml/2006/main" count="966" uniqueCount="281">
  <si>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</si>
  <si>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</si>
  <si>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</si>
  <si>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</si>
  <si>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</si>
  <si>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</si>
  <si>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</si>
  <si>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</si>
  <si>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○当年度未処分利益剰余金　3,013,413千円
　地域振興積立金　1,947,400千円
　減債積立金　51,000千円
　建設改良積立金　466,400千円
　経営安定資金積立金　41,000千円
　資本金　507,600千円
　繰越利益剰余金　13千円
※地域振興積立金は、企業局が電気事業の円滑な事業遂行に支障のない範囲で、公営企業の目的である公共の福祉の増進に寄与する次の事業に充当する目的で積み立てる
　(1)　 電気事業及びクリーンエネルギーをアピールするために企業局が行う事業
　(2) 　防災の推進、環境の保全、福祉の充実、産業の振興、文化の振興その他の県政の重要施策に関する事業
※減債積立金は、将来の企業債元金償還額と償還の原資となる減価償却費を考慮し、不足分を積み立てる
※建設改良積立金は、将来の建設改良費見込みを考慮し積み立てる
※経営安定資金積立金は、電気事業の経営の安定を図るため、災害等に伴う減収リスクへの備えを考慮し積み立てる
※減債積立金及び建設改良積立金を使用した場合、その相当額を資本金へ組み入れる
※引き続き、公営企業の目的である健全な経営と県民への利益還元を考慮し、利益処分について検討していく</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</si>
  <si>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</si>
  <si>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</si>
  <si>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</si>
  <si>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</si>
  <si>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</si>
  <si>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</si>
  <si>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</si>
  <si>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</si>
  <si>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</si>
  <si>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</si>
  <si>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</si>
  <si>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</si>
  <si>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</si>
  <si>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</si>
  <si>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</si>
  <si>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</si>
  <si>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</si>
  <si>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</si>
  <si>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</si>
  <si>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</si>
  <si>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</si>
  <si>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</si>
  <si>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</si>
  <si>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</si>
  <si>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</si>
  <si>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</si>
  <si>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</si>
  <si>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</si>
  <si>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</si>
  <si>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</si>
  <si>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</si>
  <si>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</si>
  <si>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</si>
  <si>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</si>
  <si>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</si>
  <si>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</si>
  <si>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</si>
  <si>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</si>
  <si>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</si>
  <si>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</si>
  <si>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</si>
  <si>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</si>
  <si>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</si>
  <si>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</si>
  <si>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</si>
  <si>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</si>
  <si>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</si>
  <si>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</si>
  <si>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</si>
  <si>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</si>
  <si>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</si>
  <si>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</si>
  <si>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</si>
  <si>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</si>
  <si>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</si>
  <si>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</si>
  <si>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</si>
  <si>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</si>
  <si>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</si>
  <si>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</si>
  <si>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</si>
  <si>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</si>
  <si>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</si>
  <si>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</si>
  <si>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</si>
  <si>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</si>
  <si>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</si>
  <si>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</si>
  <si>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</si>
  <si>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</si>
  <si>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</si>
  <si>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</si>
  <si>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</si>
  <si>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</si>
  <si>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</si>
  <si>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</si>
  <si>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</si>
  <si>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</si>
  <si>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</si>
  <si>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</si>
  <si>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</si>
  <si>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</si>
  <si>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</si>
  <si>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</si>
  <si>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</si>
  <si>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</si>
  <si>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</si>
  <si>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</si>
  <si>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</si>
  <si>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</si>
  <si>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</si>
  <si>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</si>
  <si>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</si>
  <si>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</si>
  <si>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</si>
  <si>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</si>
  <si>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</si>
  <si>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</si>
  <si>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</si>
  <si>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</si>
  <si>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</si>
  <si>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</si>
  <si>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</si>
  <si>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</si>
  <si>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</si>
  <si>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</si>
  <si>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</si>
  <si>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</si>
  <si>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</si>
  <si>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</si>
  <si>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</si>
  <si>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</si>
  <si>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</si>
  <si>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</si>
  <si>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</si>
  <si>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</si>
  <si>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</si>
  <si>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</si>
  <si>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</si>
  <si>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150002</t>
  </si>
  <si>
    <t>46</t>
  </si>
  <si>
    <t>04</t>
  </si>
  <si>
    <t>0</t>
  </si>
  <si>
    <t>000</t>
  </si>
  <si>
    <t>新潟県</t>
  </si>
  <si>
    <t>法適用</t>
  </si>
  <si>
    <t>電気事業</t>
  </si>
  <si>
    <t>自治体職員</t>
  </si>
  <si>
    <t>-</t>
  </si>
  <si>
    <t>令和4年3月31日　新潟東部太陽光発電所１号系列</t>
  </si>
  <si>
    <t>令和13年11月30日　広神発電所</t>
  </si>
  <si>
    <t>無</t>
  </si>
  <si>
    <t>株式会社エネット、東北電力株式会社、東北電力ネットワーク株式会社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</si>
  <si>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</si>
  <si>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</si>
  <si>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</si>
  <si>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</si>
  <si>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</si>
  <si>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</si>
  <si>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</si>
  <si>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</si>
  <si>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</si>
  <si>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</si>
  <si>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</si>
  <si>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</si>
  <si>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</si>
  <si>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</si>
  <si>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</si>
  <si>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</si>
  <si>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</si>
  <si>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</si>
  <si>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</si>
  <si>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</si>
  <si>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</si>
  <si>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</si>
  <si>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</si>
  <si>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</si>
  <si>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</si>
  <si>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</si>
  <si>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</si>
  <si>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</si>
  <si>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</si>
  <si>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</si>
  <si>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</si>
  <si>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</si>
  <si>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</si>
  <si>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</si>
  <si>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</si>
  <si>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</si>
  <si>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</si>
  <si>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</si>
  <si>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</si>
  <si>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</si>
  <si>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</si>
  <si>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</si>
  <si>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</si>
  <si>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</si>
  <si>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</si>
  <si>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</si>
  <si>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</si>
  <si>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</si>
  <si>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</si>
  <si>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</si>
  <si>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</si>
  <si>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</si>
  <si>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</si>
  <si>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</si>
  <si>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</si>
  <si>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</si>
  <si>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</si>
  <si>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</si>
  <si>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</si>
  <si>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</si>
  <si>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</si>
  <si>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</si>
  <si>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</si>
  <si>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</si>
  <si>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</si>
  <si>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</si>
  <si>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</si>
  <si>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</si>
  <si>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</si>
  <si>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</si>
  <si>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</si>
  <si>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</si>
  <si>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</si>
  <si>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</si>
  <si>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</si>
  <si>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</si>
  <si>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</si>
  <si>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</si>
  <si>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</si>
  <si>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</si>
  <si>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</si>
  <si>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</si>
  <si>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</si>
  <si>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</si>
  <si>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</si>
  <si>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</si>
  <si>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</si>
  <si>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</si>
  <si>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</si>
  <si>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</si>
  <si>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</si>
  <si>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</si>
  <si>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</si>
  <si>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</si>
  <si>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</si>
  <si>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</si>
  <si>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</si>
  <si>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</si>
  <si>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</si>
  <si>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</si>
  <si>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</si>
  <si>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</si>
  <si>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</si>
  <si>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</si>
  <si>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</si>
  <si>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</si>
  <si>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</si>
  <si>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</si>
  <si>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</si>
  <si>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</si>
  <si>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</si>
  <si>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</si>
  <si>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</si>
  <si>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</si>
  <si>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</si>
  <si>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</si>
  <si>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</si>
  <si>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</si>
  <si>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</si>
  <si>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</si>
  <si>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</si>
  <si>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</si>
  <si>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</si>
  <si>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</si>
  <si>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</si>
  <si>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</si>
  <si>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</si>
  <si>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</si>
  <si>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</si>
  <si>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</si>
  <si>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</si>
  <si>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</si>
  <si>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</si>
  <si>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</si>
  <si>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</si>
  <si>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株式会社エネット、東北電力株式会社、
東北電力ネットワーク株式会社</t>
    <phoneticPr fontId="5"/>
  </si>
  <si>
    <t>　平成27年度以降、主な水力発電所の売電先の決定方法を競争入札としたことにより、収益が大幅に増加している。
　これにより、令和３年度決算においても「営業収支比率」及び「経常収支比率」は100％を大きく上回るとともに、「EBITDA」も平均値を大きく超えており、安定的な経営状態で推移している。ただし、大規模改修に伴い停止した発電所があったことや、主な水力発電所の売電単価が令和２年度に比べ低下したことに伴う収益の減少により、これらの指標も低下しており、今後の推移に注意が必要である。
　「供給原価」については、大規模改修に伴い停止した発電所があったことにより発電電力量が低下したため、上昇した。
　また、「流動比率」については100％を大きく超えており、負債の支払い能力は十分に備えている。
　なお、産業の振興等を目的として、令和２年度までに積み立てた地域振興積立金から、令和３年度に30億円を一般会計に繰り出した。</t>
    <rPh sb="150" eb="153">
      <t>ダイキボ</t>
    </rPh>
    <rPh sb="153" eb="155">
      <t>カイシュウ</t>
    </rPh>
    <rPh sb="156" eb="157">
      <t>トモナ</t>
    </rPh>
    <rPh sb="158" eb="160">
      <t>テイシ</t>
    </rPh>
    <rPh sb="162" eb="165">
      <t>ハツデンショ</t>
    </rPh>
    <rPh sb="173" eb="174">
      <t>オモ</t>
    </rPh>
    <rPh sb="175" eb="177">
      <t>スイリョク</t>
    </rPh>
    <rPh sb="177" eb="179">
      <t>ハツデン</t>
    </rPh>
    <rPh sb="179" eb="180">
      <t>ショ</t>
    </rPh>
    <rPh sb="181" eb="183">
      <t>バイデン</t>
    </rPh>
    <rPh sb="183" eb="185">
      <t>タンカ</t>
    </rPh>
    <rPh sb="186" eb="188">
      <t>レイワ</t>
    </rPh>
    <rPh sb="189" eb="191">
      <t>ネンド</t>
    </rPh>
    <rPh sb="192" eb="193">
      <t>クラ</t>
    </rPh>
    <rPh sb="194" eb="196">
      <t>テイカ</t>
    </rPh>
    <rPh sb="201" eb="202">
      <t>トモナ</t>
    </rPh>
    <rPh sb="203" eb="205">
      <t>シュウエキ</t>
    </rPh>
    <rPh sb="206" eb="208">
      <t>ゲンショウ</t>
    </rPh>
    <rPh sb="216" eb="218">
      <t>シヒョウ</t>
    </rPh>
    <rPh sb="219" eb="221">
      <t>テイカ</t>
    </rPh>
    <rPh sb="226" eb="228">
      <t>コンゴ</t>
    </rPh>
    <rPh sb="229" eb="231">
      <t>スイイ</t>
    </rPh>
    <rPh sb="232" eb="234">
      <t>チュウイ</t>
    </rPh>
    <rPh sb="235" eb="237">
      <t>ヒツヨウ</t>
    </rPh>
    <rPh sb="261" eb="262">
      <t>トモナ</t>
    </rPh>
    <rPh sb="267" eb="269">
      <t>ハツデン</t>
    </rPh>
    <rPh sb="269" eb="270">
      <t>ショ</t>
    </rPh>
    <phoneticPr fontId="5"/>
  </si>
  <si>
    <t>【施設全体】
　発電所の維持管理については、長期改修計画及び電気工作物保安規程等に基づき適正な管理に努めており、｢設備利用率｣、｢修繕費比率｣及び｢有形固定資産減価償却率｣のいずれも、平均値に比べ良好に推移している。
　また、FIT制度を適用しない発電所が大規模改修に伴い停止したことから、昨年度に比べ「FIT収入割合」は上昇した。
　なお、「企業債残高対料金収入比率」は、水力の料金収入の減少により上昇した。
【水力発電】
　適正な維持管理に努めており、「設備利用率」、「修繕費比率」及び「有形固定資産減価償却率」は、平均値に比べ良好に推移している。このうち「設備利用率」については、大規模改修に伴い停止した発電所があったことにより、昨年度より低下している。
　また、「FIT収入割合」は昨年度と同水準であり、平均値を下回っていることから、FIT期間終了後においても収益が費用を下回るリスクは低くなっている。
　なお、「企業債残高対料金収入比率」は、料金収入の減少により上昇した。
【太陽光発電】
　適正な維持管理に努めており、「設備利用率」や「修繕費比率」は平均値よりも良好な数値を示し、「有形固定資産減価償却率」は平均値と同水準で推移している。
　また、「FIT収入割合」が100％となっており、FIT期間終了後において収益が変動することも想定されるが、投資額はFIT期間中に十分回収される見通しであり、特に支障はないと見込んでいる。
　なお、「企業債残高対料金収入比率」は平均値よりも高くなっているが、全発電所が運用を開始した平成27年度以降は減少しており、今後も着実な償還を進めていく。</t>
    <rPh sb="145" eb="148">
      <t>サクネンド</t>
    </rPh>
    <rPh sb="149" eb="150">
      <t>クラ</t>
    </rPh>
    <rPh sb="187" eb="189">
      <t>スイリョク</t>
    </rPh>
    <rPh sb="282" eb="284">
      <t>セツビ</t>
    </rPh>
    <rPh sb="284" eb="287">
      <t>リヨウリツ</t>
    </rPh>
    <rPh sb="319" eb="322">
      <t>サクネンド</t>
    </rPh>
    <rPh sb="324" eb="326">
      <t>テイカ</t>
    </rPh>
    <rPh sb="346" eb="349">
      <t>サクネンド</t>
    </rPh>
    <rPh sb="350" eb="353">
      <t>ドウスイジュン</t>
    </rPh>
    <rPh sb="357" eb="360">
      <t>ヘイキンチ</t>
    </rPh>
    <rPh sb="361" eb="363">
      <t>シタマワ</t>
    </rPh>
    <rPh sb="476" eb="478">
      <t>シュウゼン</t>
    </rPh>
    <rPh sb="478" eb="479">
      <t>ヒ</t>
    </rPh>
    <rPh sb="479" eb="481">
      <t>ヒリツ</t>
    </rPh>
    <rPh sb="483" eb="486">
      <t>ヘイキンチ</t>
    </rPh>
    <rPh sb="489" eb="491">
      <t>リョウコウ</t>
    </rPh>
    <rPh sb="492" eb="494">
      <t>スウチ</t>
    </rPh>
    <rPh sb="495" eb="496">
      <t>シメ</t>
    </rPh>
    <phoneticPr fontId="5"/>
  </si>
  <si>
    <t>　平成27年度以降は売電先を入札で決定していることから、収益が大きく増加し、経営指標は大幅に改善している。
　また、「企業債残高対料金収入比率」は水力の料金収入の減少により上昇したほか、今後の新たな改修事業による起債が与える影響に留意が必要である。
　今後も安定した経営を継続するために策定した、電気事業の中長期的な基本計画である「経営戦略」については、引き続き取組の評価、反映を行っていく。
　電力自由化が進められている中においても、クリーンエネルギーである水力及び太陽光発電の売電により利益を確保することで、健全な経営を継続し、公営企業の役割である公共の福祉に貢献していく。</t>
    <rPh sb="106" eb="108">
      <t>キサイ</t>
    </rPh>
    <rPh sb="109" eb="110">
      <t>アタ</t>
    </rPh>
    <rPh sb="112" eb="114">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</si>
</sst>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34" fillId="0" borderId="18" xfId="2" applyFont="1" applyFill="1" applyBorder="1" applyAlignment="1" applyProtection="1">
      <alignment horizontal="center" vertical="center" wrapText="1" shrinkToFit="1"/>
      <protection locked="0"/>
    </xf>
    <xf numFmtId="0" fontId="34"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164.7</c:v>
                </c:pt>
                <c:pt idx="1">
                  <c:v>161</c:v>
                </c:pt>
                <c:pt idx="2">
                  <c:v>180.3</c:v>
                </c:pt>
                <c:pt idx="3">
                  <c:v>186.3</c:v>
                </c:pt>
                <c:pt idx="4">
                  <c:v>149.69999999999999</c:v>
                </c:pt>
              </c:numCache>
            </c:numRef>
          </c:val>
          <c:extLst>
            <c:ext xmlns:c16="http://schemas.microsoft.com/office/drawing/2014/chart" uri="{C3380CC4-5D6E-409C-BE32-E72D297353CC}">
              <c16:uniqueId val="{00000000-0A2A-4D42-892F-355E80F22144}"/>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0A2A-4D42-892F-355E80F2214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A2A-4D42-892F-355E80F22144}"/>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16.899999999999999</c:v>
                </c:pt>
                <c:pt idx="1">
                  <c:v>17.600000000000001</c:v>
                </c:pt>
                <c:pt idx="2">
                  <c:v>24</c:v>
                </c:pt>
                <c:pt idx="3">
                  <c:v>28</c:v>
                </c:pt>
                <c:pt idx="4">
                  <c:v>31.9</c:v>
                </c:pt>
              </c:numCache>
            </c:numRef>
          </c:val>
          <c:extLst>
            <c:ext xmlns:c16="http://schemas.microsoft.com/office/drawing/2014/chart" uri="{C3380CC4-5D6E-409C-BE32-E72D297353CC}">
              <c16:uniqueId val="{00000000-8BCB-4323-AC81-D038F3B08A3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8BCB-4323-AC81-D038F3B08A3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49.6</c:v>
                </c:pt>
                <c:pt idx="1">
                  <c:v>46</c:v>
                </c:pt>
                <c:pt idx="2">
                  <c:v>50.4</c:v>
                </c:pt>
                <c:pt idx="3">
                  <c:v>50.8</c:v>
                </c:pt>
                <c:pt idx="4">
                  <c:v>44.5</c:v>
                </c:pt>
              </c:numCache>
            </c:numRef>
          </c:val>
          <c:extLst>
            <c:ext xmlns:c16="http://schemas.microsoft.com/office/drawing/2014/chart" uri="{C3380CC4-5D6E-409C-BE32-E72D297353CC}">
              <c16:uniqueId val="{00000000-5C96-49CD-8503-64F379DA5C8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5C96-49CD-8503-64F379DA5C8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11.8</c:v>
                </c:pt>
                <c:pt idx="1">
                  <c:v>12.7</c:v>
                </c:pt>
                <c:pt idx="2">
                  <c:v>7.8</c:v>
                </c:pt>
                <c:pt idx="3">
                  <c:v>14.5</c:v>
                </c:pt>
                <c:pt idx="4">
                  <c:v>14.6</c:v>
                </c:pt>
              </c:numCache>
            </c:numRef>
          </c:val>
          <c:extLst>
            <c:ext xmlns:c16="http://schemas.microsoft.com/office/drawing/2014/chart" uri="{C3380CC4-5D6E-409C-BE32-E72D297353CC}">
              <c16:uniqueId val="{00000000-3815-4902-B092-D80CD10F46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3815-4902-B092-D80CD10F46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186.1</c:v>
                </c:pt>
                <c:pt idx="1">
                  <c:v>195.1</c:v>
                </c:pt>
                <c:pt idx="2">
                  <c:v>174.8</c:v>
                </c:pt>
                <c:pt idx="3">
                  <c:v>149.19999999999999</c:v>
                </c:pt>
                <c:pt idx="4">
                  <c:v>166.4</c:v>
                </c:pt>
              </c:numCache>
            </c:numRef>
          </c:val>
          <c:extLst>
            <c:ext xmlns:c16="http://schemas.microsoft.com/office/drawing/2014/chart" uri="{C3380CC4-5D6E-409C-BE32-E72D297353CC}">
              <c16:uniqueId val="{00000000-873F-4BB2-9077-A3B6FA496C2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873F-4BB2-9077-A3B6FA496C2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49.6</c:v>
                </c:pt>
                <c:pt idx="1">
                  <c:v>50.5</c:v>
                </c:pt>
                <c:pt idx="2">
                  <c:v>48.2</c:v>
                </c:pt>
                <c:pt idx="3">
                  <c:v>49.7</c:v>
                </c:pt>
                <c:pt idx="4">
                  <c:v>51.2</c:v>
                </c:pt>
              </c:numCache>
            </c:numRef>
          </c:val>
          <c:extLst>
            <c:ext xmlns:c16="http://schemas.microsoft.com/office/drawing/2014/chart" uri="{C3380CC4-5D6E-409C-BE32-E72D297353CC}">
              <c16:uniqueId val="{00000000-1F33-452F-A42A-97582F84C04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1F33-452F-A42A-97582F84C04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2.6</c:v>
                </c:pt>
                <c:pt idx="1">
                  <c:v>2.4</c:v>
                </c:pt>
                <c:pt idx="2">
                  <c:v>10.8</c:v>
                </c:pt>
                <c:pt idx="3">
                  <c:v>17.2</c:v>
                </c:pt>
                <c:pt idx="4">
                  <c:v>18.399999999999999</c:v>
                </c:pt>
              </c:numCache>
            </c:numRef>
          </c:val>
          <c:extLst>
            <c:ext xmlns:c16="http://schemas.microsoft.com/office/drawing/2014/chart" uri="{C3380CC4-5D6E-409C-BE32-E72D297353CC}">
              <c16:uniqueId val="{00000000-C4FC-4695-BF86-1562B6110A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C4FC-4695-BF86-1562B6110A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70-40E7-804E-80144D58B5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70-40E7-804E-80144D58B5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8-443B-9A8E-5C999C9134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8-443B-9A8E-5C999C9134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F-47EF-8E09-85B60317BD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F-47EF-8E09-85B60317BD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4D-4F2D-AEAB-B9D5D50F17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D-4F2D-AEAB-B9D5D50F17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174.1</c:v>
                </c:pt>
                <c:pt idx="1">
                  <c:v>167.7</c:v>
                </c:pt>
                <c:pt idx="2">
                  <c:v>190</c:v>
                </c:pt>
                <c:pt idx="3">
                  <c:v>194.4</c:v>
                </c:pt>
                <c:pt idx="4">
                  <c:v>154.30000000000001</c:v>
                </c:pt>
              </c:numCache>
            </c:numRef>
          </c:val>
          <c:extLst>
            <c:ext xmlns:c16="http://schemas.microsoft.com/office/drawing/2014/chart" uri="{C3380CC4-5D6E-409C-BE32-E72D297353CC}">
              <c16:uniqueId val="{00000000-D291-4EC6-BFE6-29D9EE72B81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D291-4EC6-BFE6-29D9EE72B81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291-4EC6-BFE6-29D9EE72B81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F-4050-AEBD-904AF028212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F-4050-AEBD-904AF028212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D4-41AC-AC38-F78FD14349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D4-41AC-AC38-F78FD14349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9-4DBC-8FFF-A39207C39E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9-4DBC-8FFF-A39207C39E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8A-4289-95C4-4B6B920480D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8A-4289-95C4-4B6B920480D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4-4EB3-BA4B-9B1421AA0D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4-4EB3-BA4B-9B1421AA0D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FD-4293-82AB-B7E9BF65AC9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D-4293-82AB-B7E9BF65AC9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16.7</c:v>
                </c:pt>
                <c:pt idx="1">
                  <c:v>16.7</c:v>
                </c:pt>
                <c:pt idx="2">
                  <c:v>18</c:v>
                </c:pt>
                <c:pt idx="3">
                  <c:v>16.3</c:v>
                </c:pt>
                <c:pt idx="4">
                  <c:v>17.399999999999999</c:v>
                </c:pt>
              </c:numCache>
            </c:numRef>
          </c:val>
          <c:extLst>
            <c:ext xmlns:c16="http://schemas.microsoft.com/office/drawing/2014/chart" uri="{C3380CC4-5D6E-409C-BE32-E72D297353CC}">
              <c16:uniqueId val="{00000000-B404-4AED-81FC-2CF9C1A2F7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B404-4AED-81FC-2CF9C1A2F7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1.2</c:v>
                </c:pt>
                <c:pt idx="1">
                  <c:v>1.1000000000000001</c:v>
                </c:pt>
                <c:pt idx="2">
                  <c:v>0.8</c:v>
                </c:pt>
                <c:pt idx="3">
                  <c:v>8.6</c:v>
                </c:pt>
                <c:pt idx="4">
                  <c:v>0.5</c:v>
                </c:pt>
              </c:numCache>
            </c:numRef>
          </c:val>
          <c:extLst>
            <c:ext xmlns:c16="http://schemas.microsoft.com/office/drawing/2014/chart" uri="{C3380CC4-5D6E-409C-BE32-E72D297353CC}">
              <c16:uniqueId val="{00000000-CB30-49C9-B654-B63D760E9A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CB30-49C9-B654-B63D760E9A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629.4</c:v>
                </c:pt>
                <c:pt idx="1">
                  <c:v>587</c:v>
                </c:pt>
                <c:pt idx="2">
                  <c:v>500.2</c:v>
                </c:pt>
                <c:pt idx="3">
                  <c:v>505.5</c:v>
                </c:pt>
                <c:pt idx="4">
                  <c:v>432.3</c:v>
                </c:pt>
              </c:numCache>
            </c:numRef>
          </c:val>
          <c:extLst>
            <c:ext xmlns:c16="http://schemas.microsoft.com/office/drawing/2014/chart" uri="{C3380CC4-5D6E-409C-BE32-E72D297353CC}">
              <c16:uniqueId val="{00000000-03C5-44E1-95A6-F7D69F67471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03C5-44E1-95A6-F7D69F67471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13.7</c:v>
                </c:pt>
                <c:pt idx="1">
                  <c:v>22.6</c:v>
                </c:pt>
                <c:pt idx="2">
                  <c:v>27.9</c:v>
                </c:pt>
                <c:pt idx="3">
                  <c:v>33.299999999999997</c:v>
                </c:pt>
                <c:pt idx="4">
                  <c:v>38.6</c:v>
                </c:pt>
              </c:numCache>
            </c:numRef>
          </c:val>
          <c:extLst>
            <c:ext xmlns:c16="http://schemas.microsoft.com/office/drawing/2014/chart" uri="{C3380CC4-5D6E-409C-BE32-E72D297353CC}">
              <c16:uniqueId val="{00000000-B5CC-46F5-9768-B7502EEB63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B5CC-46F5-9768-B7502EEB63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540.9</c:v>
                </c:pt>
                <c:pt idx="1">
                  <c:v>531</c:v>
                </c:pt>
                <c:pt idx="2">
                  <c:v>503.3</c:v>
                </c:pt>
                <c:pt idx="3">
                  <c:v>618.1</c:v>
                </c:pt>
                <c:pt idx="4">
                  <c:v>703.6</c:v>
                </c:pt>
              </c:numCache>
            </c:numRef>
          </c:val>
          <c:extLst>
            <c:ext xmlns:c16="http://schemas.microsoft.com/office/drawing/2014/chart" uri="{C3380CC4-5D6E-409C-BE32-E72D297353CC}">
              <c16:uniqueId val="{00000000-A6E5-477A-8CA3-392549BAB6F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A6E5-477A-8CA3-392549BAB6F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6E5-477A-8CA3-392549BAB6F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E6-4459-A78D-8682D8944A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26E6-4459-A78D-8682D8944A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8089.7</c:v>
                </c:pt>
                <c:pt idx="1">
                  <c:v>8395.1</c:v>
                </c:pt>
                <c:pt idx="2">
                  <c:v>7578.8</c:v>
                </c:pt>
                <c:pt idx="3">
                  <c:v>7462.7</c:v>
                </c:pt>
                <c:pt idx="4">
                  <c:v>8892</c:v>
                </c:pt>
              </c:numCache>
            </c:numRef>
          </c:val>
          <c:extLst>
            <c:ext xmlns:c16="http://schemas.microsoft.com/office/drawing/2014/chart" uri="{C3380CC4-5D6E-409C-BE32-E72D297353CC}">
              <c16:uniqueId val="{00000000-0FBC-4445-9F6F-7B83C62F730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0FBC-4445-9F6F-7B83C62F730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5165923</c:v>
                </c:pt>
                <c:pt idx="1">
                  <c:v>5783613</c:v>
                </c:pt>
                <c:pt idx="2">
                  <c:v>5855681</c:v>
                </c:pt>
                <c:pt idx="3">
                  <c:v>6135505</c:v>
                </c:pt>
                <c:pt idx="4">
                  <c:v>4430894</c:v>
                </c:pt>
              </c:numCache>
            </c:numRef>
          </c:val>
          <c:extLst>
            <c:ext xmlns:c16="http://schemas.microsoft.com/office/drawing/2014/chart" uri="{C3380CC4-5D6E-409C-BE32-E72D297353CC}">
              <c16:uniqueId val="{00000000-53C7-4B58-B750-C237A1F863C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53C7-4B58-B750-C237A1F863C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45.1</c:v>
                </c:pt>
                <c:pt idx="1">
                  <c:v>42</c:v>
                </c:pt>
                <c:pt idx="2">
                  <c:v>46.1</c:v>
                </c:pt>
                <c:pt idx="3">
                  <c:v>46.2</c:v>
                </c:pt>
                <c:pt idx="4">
                  <c:v>40.799999999999997</c:v>
                </c:pt>
              </c:numCache>
            </c:numRef>
          </c:val>
          <c:extLst>
            <c:ext xmlns:c16="http://schemas.microsoft.com/office/drawing/2014/chart" uri="{C3380CC4-5D6E-409C-BE32-E72D297353CC}">
              <c16:uniqueId val="{00000000-A692-47B4-BB30-D188A85404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A692-47B4-BB30-D188A85404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9.6999999999999993</c:v>
                </c:pt>
                <c:pt idx="1">
                  <c:v>10.199999999999999</c:v>
                </c:pt>
                <c:pt idx="2">
                  <c:v>6.4</c:v>
                </c:pt>
                <c:pt idx="3">
                  <c:v>13.2</c:v>
                </c:pt>
                <c:pt idx="4">
                  <c:v>12</c:v>
                </c:pt>
              </c:numCache>
            </c:numRef>
          </c:val>
          <c:extLst>
            <c:ext xmlns:c16="http://schemas.microsoft.com/office/drawing/2014/chart" uri="{C3380CC4-5D6E-409C-BE32-E72D297353CC}">
              <c16:uniqueId val="{00000000-96FB-403F-9B0E-359DE235D89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96FB-403F-9B0E-359DE235D89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251</c:v>
                </c:pt>
                <c:pt idx="1">
                  <c:v>256.10000000000002</c:v>
                </c:pt>
                <c:pt idx="2">
                  <c:v>223.1</c:v>
                </c:pt>
                <c:pt idx="3">
                  <c:v>195.7</c:v>
                </c:pt>
                <c:pt idx="4">
                  <c:v>210.4</c:v>
                </c:pt>
              </c:numCache>
            </c:numRef>
          </c:val>
          <c:extLst>
            <c:ext xmlns:c16="http://schemas.microsoft.com/office/drawing/2014/chart" uri="{C3380CC4-5D6E-409C-BE32-E72D297353CC}">
              <c16:uniqueId val="{00000000-A7C0-4F61-8D02-5B5DB15145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A7C0-4F61-8D02-5B5DB15145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45.6</c:v>
                </c:pt>
                <c:pt idx="1">
                  <c:v>47.4</c:v>
                </c:pt>
                <c:pt idx="2">
                  <c:v>46.1</c:v>
                </c:pt>
                <c:pt idx="3">
                  <c:v>48</c:v>
                </c:pt>
                <c:pt idx="4">
                  <c:v>49.9</c:v>
                </c:pt>
              </c:numCache>
            </c:numRef>
          </c:val>
          <c:extLst>
            <c:ext xmlns:c16="http://schemas.microsoft.com/office/drawing/2014/chart" uri="{C3380CC4-5D6E-409C-BE32-E72D297353CC}">
              <c16:uniqueId val="{00000000-326B-4EB5-B7DA-67E47DFCF09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326B-4EB5-B7DA-67E47DFCF09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（最大出力合計157,489kW）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（最大出力合計20,989kW）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QX1" zoomScale="70" zoomScaleNormal="70" workbookViewId="0">
      <selection activeCell="VD122" sqref="VD12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新潟県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72.5</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278</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13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4</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138</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139</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277</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581444</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539215</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604247</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607786</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531525</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30767</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30623</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33184</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30059</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31929</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612211</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569838</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637431</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637845</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563454</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4983184</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2334757</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7317941</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164.7</v>
      </c>
      <c r="S36" s="174"/>
      <c r="T36" s="174"/>
      <c r="U36" s="174"/>
      <c r="V36" s="174"/>
      <c r="W36" s="174"/>
      <c r="X36" s="174"/>
      <c r="Y36" s="174"/>
      <c r="Z36" s="174"/>
      <c r="AA36" s="174"/>
      <c r="AB36" s="174"/>
      <c r="AC36" s="174"/>
      <c r="AD36" s="174"/>
      <c r="AE36" s="174"/>
      <c r="AF36" s="174"/>
      <c r="AG36" s="174"/>
      <c r="AH36" s="174"/>
      <c r="AI36" s="174"/>
      <c r="AJ36" s="175"/>
      <c r="AK36" s="173">
        <f>データ!AZ11</f>
        <v>161</v>
      </c>
      <c r="AL36" s="174"/>
      <c r="AM36" s="174"/>
      <c r="AN36" s="174"/>
      <c r="AO36" s="174"/>
      <c r="AP36" s="174"/>
      <c r="AQ36" s="174"/>
      <c r="AR36" s="174"/>
      <c r="AS36" s="174"/>
      <c r="AT36" s="174"/>
      <c r="AU36" s="174"/>
      <c r="AV36" s="174"/>
      <c r="AW36" s="174"/>
      <c r="AX36" s="174"/>
      <c r="AY36" s="174"/>
      <c r="AZ36" s="174"/>
      <c r="BA36" s="174"/>
      <c r="BB36" s="174"/>
      <c r="BC36" s="175"/>
      <c r="BD36" s="173">
        <f>データ!BA11</f>
        <v>180.3</v>
      </c>
      <c r="BE36" s="174"/>
      <c r="BF36" s="174"/>
      <c r="BG36" s="174"/>
      <c r="BH36" s="174"/>
      <c r="BI36" s="174"/>
      <c r="BJ36" s="174"/>
      <c r="BK36" s="174"/>
      <c r="BL36" s="174"/>
      <c r="BM36" s="174"/>
      <c r="BN36" s="174"/>
      <c r="BO36" s="174"/>
      <c r="BP36" s="174"/>
      <c r="BQ36" s="174"/>
      <c r="BR36" s="174"/>
      <c r="BS36" s="174"/>
      <c r="BT36" s="174"/>
      <c r="BU36" s="174"/>
      <c r="BV36" s="175"/>
      <c r="BW36" s="173">
        <f>データ!BB11</f>
        <v>186.3</v>
      </c>
      <c r="BX36" s="174"/>
      <c r="BY36" s="174"/>
      <c r="BZ36" s="174"/>
      <c r="CA36" s="174"/>
      <c r="CB36" s="174"/>
      <c r="CC36" s="174"/>
      <c r="CD36" s="174"/>
      <c r="CE36" s="174"/>
      <c r="CF36" s="174"/>
      <c r="CG36" s="174"/>
      <c r="CH36" s="174"/>
      <c r="CI36" s="174"/>
      <c r="CJ36" s="174"/>
      <c r="CK36" s="174"/>
      <c r="CL36" s="174"/>
      <c r="CM36" s="174"/>
      <c r="CN36" s="174"/>
      <c r="CO36" s="175"/>
      <c r="CP36" s="173">
        <f>データ!BC11</f>
        <v>149.69999999999999</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174.1</v>
      </c>
      <c r="EC36" s="174"/>
      <c r="ED36" s="174"/>
      <c r="EE36" s="174"/>
      <c r="EF36" s="174"/>
      <c r="EG36" s="174"/>
      <c r="EH36" s="174"/>
      <c r="EI36" s="174"/>
      <c r="EJ36" s="174"/>
      <c r="EK36" s="174"/>
      <c r="EL36" s="174"/>
      <c r="EM36" s="174"/>
      <c r="EN36" s="174"/>
      <c r="EO36" s="174"/>
      <c r="EP36" s="174"/>
      <c r="EQ36" s="174"/>
      <c r="ER36" s="174"/>
      <c r="ES36" s="174"/>
      <c r="ET36" s="175"/>
      <c r="EU36" s="173">
        <f>データ!BK11</f>
        <v>167.7</v>
      </c>
      <c r="EV36" s="174"/>
      <c r="EW36" s="174"/>
      <c r="EX36" s="174"/>
      <c r="EY36" s="174"/>
      <c r="EZ36" s="174"/>
      <c r="FA36" s="174"/>
      <c r="FB36" s="174"/>
      <c r="FC36" s="174"/>
      <c r="FD36" s="174"/>
      <c r="FE36" s="174"/>
      <c r="FF36" s="174"/>
      <c r="FG36" s="174"/>
      <c r="FH36" s="174"/>
      <c r="FI36" s="174"/>
      <c r="FJ36" s="174"/>
      <c r="FK36" s="174"/>
      <c r="FL36" s="174"/>
      <c r="FM36" s="175"/>
      <c r="FN36" s="173">
        <f>データ!BL11</f>
        <v>190</v>
      </c>
      <c r="FO36" s="174"/>
      <c r="FP36" s="174"/>
      <c r="FQ36" s="174"/>
      <c r="FR36" s="174"/>
      <c r="FS36" s="174"/>
      <c r="FT36" s="174"/>
      <c r="FU36" s="174"/>
      <c r="FV36" s="174"/>
      <c r="FW36" s="174"/>
      <c r="FX36" s="174"/>
      <c r="FY36" s="174"/>
      <c r="FZ36" s="174"/>
      <c r="GA36" s="174"/>
      <c r="GB36" s="174"/>
      <c r="GC36" s="174"/>
      <c r="GD36" s="174"/>
      <c r="GE36" s="174"/>
      <c r="GF36" s="175"/>
      <c r="GG36" s="173">
        <f>データ!BM11</f>
        <v>194.4</v>
      </c>
      <c r="GH36" s="174"/>
      <c r="GI36" s="174"/>
      <c r="GJ36" s="174"/>
      <c r="GK36" s="174"/>
      <c r="GL36" s="174"/>
      <c r="GM36" s="174"/>
      <c r="GN36" s="174"/>
      <c r="GO36" s="174"/>
      <c r="GP36" s="174"/>
      <c r="GQ36" s="174"/>
      <c r="GR36" s="174"/>
      <c r="GS36" s="174"/>
      <c r="GT36" s="174"/>
      <c r="GU36" s="174"/>
      <c r="GV36" s="174"/>
      <c r="GW36" s="174"/>
      <c r="GX36" s="174"/>
      <c r="GY36" s="175"/>
      <c r="GZ36" s="173">
        <f>データ!BN11</f>
        <v>154.30000000000001</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f>データ!BU11</f>
        <v>540.9</v>
      </c>
      <c r="IM36" s="174"/>
      <c r="IN36" s="174"/>
      <c r="IO36" s="174"/>
      <c r="IP36" s="174"/>
      <c r="IQ36" s="174"/>
      <c r="IR36" s="174"/>
      <c r="IS36" s="174"/>
      <c r="IT36" s="174"/>
      <c r="IU36" s="174"/>
      <c r="IV36" s="174"/>
      <c r="IW36" s="174"/>
      <c r="IX36" s="174"/>
      <c r="IY36" s="174"/>
      <c r="IZ36" s="174"/>
      <c r="JA36" s="174"/>
      <c r="JB36" s="174"/>
      <c r="JC36" s="174"/>
      <c r="JD36" s="175"/>
      <c r="JE36" s="173">
        <f>データ!BV11</f>
        <v>531</v>
      </c>
      <c r="JF36" s="174"/>
      <c r="JG36" s="174"/>
      <c r="JH36" s="174"/>
      <c r="JI36" s="174"/>
      <c r="JJ36" s="174"/>
      <c r="JK36" s="174"/>
      <c r="JL36" s="174"/>
      <c r="JM36" s="174"/>
      <c r="JN36" s="174"/>
      <c r="JO36" s="174"/>
      <c r="JP36" s="174"/>
      <c r="JQ36" s="174"/>
      <c r="JR36" s="174"/>
      <c r="JS36" s="174"/>
      <c r="JT36" s="174"/>
      <c r="JU36" s="174"/>
      <c r="JV36" s="174"/>
      <c r="JW36" s="175"/>
      <c r="JX36" s="173">
        <f>データ!BW11</f>
        <v>503.3</v>
      </c>
      <c r="JY36" s="174"/>
      <c r="JZ36" s="174"/>
      <c r="KA36" s="174"/>
      <c r="KB36" s="174"/>
      <c r="KC36" s="174"/>
      <c r="KD36" s="174"/>
      <c r="KE36" s="174"/>
      <c r="KF36" s="174"/>
      <c r="KG36" s="174"/>
      <c r="KH36" s="174"/>
      <c r="KI36" s="174"/>
      <c r="KJ36" s="174"/>
      <c r="KK36" s="174"/>
      <c r="KL36" s="174"/>
      <c r="KM36" s="174"/>
      <c r="KN36" s="174"/>
      <c r="KO36" s="174"/>
      <c r="KP36" s="175"/>
      <c r="KQ36" s="173">
        <f>データ!BX11</f>
        <v>618.1</v>
      </c>
      <c r="KR36" s="174"/>
      <c r="KS36" s="174"/>
      <c r="KT36" s="174"/>
      <c r="KU36" s="174"/>
      <c r="KV36" s="174"/>
      <c r="KW36" s="174"/>
      <c r="KX36" s="174"/>
      <c r="KY36" s="174"/>
      <c r="KZ36" s="174"/>
      <c r="LA36" s="174"/>
      <c r="LB36" s="174"/>
      <c r="LC36" s="174"/>
      <c r="LD36" s="174"/>
      <c r="LE36" s="174"/>
      <c r="LF36" s="174"/>
      <c r="LG36" s="174"/>
      <c r="LH36" s="174"/>
      <c r="LI36" s="175"/>
      <c r="LJ36" s="173">
        <f>データ!BY11</f>
        <v>703.6</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8089.7</v>
      </c>
      <c r="MW36" s="174"/>
      <c r="MX36" s="174"/>
      <c r="MY36" s="174"/>
      <c r="MZ36" s="174"/>
      <c r="NA36" s="174"/>
      <c r="NB36" s="174"/>
      <c r="NC36" s="174"/>
      <c r="ND36" s="174"/>
      <c r="NE36" s="174"/>
      <c r="NF36" s="174"/>
      <c r="NG36" s="174"/>
      <c r="NH36" s="174"/>
      <c r="NI36" s="174"/>
      <c r="NJ36" s="174"/>
      <c r="NK36" s="174"/>
      <c r="NL36" s="174"/>
      <c r="NM36" s="174"/>
      <c r="NN36" s="175"/>
      <c r="NO36" s="173">
        <f>データ!CG11</f>
        <v>8395.1</v>
      </c>
      <c r="NP36" s="174"/>
      <c r="NQ36" s="174"/>
      <c r="NR36" s="174"/>
      <c r="NS36" s="174"/>
      <c r="NT36" s="174"/>
      <c r="NU36" s="174"/>
      <c r="NV36" s="174"/>
      <c r="NW36" s="174"/>
      <c r="NX36" s="174"/>
      <c r="NY36" s="174"/>
      <c r="NZ36" s="174"/>
      <c r="OA36" s="174"/>
      <c r="OB36" s="174"/>
      <c r="OC36" s="174"/>
      <c r="OD36" s="174"/>
      <c r="OE36" s="174"/>
      <c r="OF36" s="174"/>
      <c r="OG36" s="175"/>
      <c r="OH36" s="173">
        <f>データ!CH11</f>
        <v>7578.8</v>
      </c>
      <c r="OI36" s="174"/>
      <c r="OJ36" s="174"/>
      <c r="OK36" s="174"/>
      <c r="OL36" s="174"/>
      <c r="OM36" s="174"/>
      <c r="ON36" s="174"/>
      <c r="OO36" s="174"/>
      <c r="OP36" s="174"/>
      <c r="OQ36" s="174"/>
      <c r="OR36" s="174"/>
      <c r="OS36" s="174"/>
      <c r="OT36" s="174"/>
      <c r="OU36" s="174"/>
      <c r="OV36" s="174"/>
      <c r="OW36" s="174"/>
      <c r="OX36" s="174"/>
      <c r="OY36" s="174"/>
      <c r="OZ36" s="175"/>
      <c r="PA36" s="173">
        <f>データ!CI11</f>
        <v>7462.7</v>
      </c>
      <c r="PB36" s="174"/>
      <c r="PC36" s="174"/>
      <c r="PD36" s="174"/>
      <c r="PE36" s="174"/>
      <c r="PF36" s="174"/>
      <c r="PG36" s="174"/>
      <c r="PH36" s="174"/>
      <c r="PI36" s="174"/>
      <c r="PJ36" s="174"/>
      <c r="PK36" s="174"/>
      <c r="PL36" s="174"/>
      <c r="PM36" s="174"/>
      <c r="PN36" s="174"/>
      <c r="PO36" s="174"/>
      <c r="PP36" s="174"/>
      <c r="PQ36" s="174"/>
      <c r="PR36" s="174"/>
      <c r="PS36" s="175"/>
      <c r="PT36" s="173">
        <f>データ!CJ11</f>
        <v>8892</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5165923</v>
      </c>
      <c r="RH36" s="177"/>
      <c r="RI36" s="177"/>
      <c r="RJ36" s="177"/>
      <c r="RK36" s="177"/>
      <c r="RL36" s="177"/>
      <c r="RM36" s="177"/>
      <c r="RN36" s="177"/>
      <c r="RO36" s="177"/>
      <c r="RP36" s="177"/>
      <c r="RQ36" s="177"/>
      <c r="RR36" s="177"/>
      <c r="RS36" s="177"/>
      <c r="RT36" s="177"/>
      <c r="RU36" s="177"/>
      <c r="RV36" s="177"/>
      <c r="RW36" s="177"/>
      <c r="RX36" s="177"/>
      <c r="RY36" s="178"/>
      <c r="RZ36" s="176">
        <f>データ!CQ11</f>
        <v>5783613</v>
      </c>
      <c r="SA36" s="177"/>
      <c r="SB36" s="177"/>
      <c r="SC36" s="177"/>
      <c r="SD36" s="177"/>
      <c r="SE36" s="177"/>
      <c r="SF36" s="177"/>
      <c r="SG36" s="177"/>
      <c r="SH36" s="177"/>
      <c r="SI36" s="177"/>
      <c r="SJ36" s="177"/>
      <c r="SK36" s="177"/>
      <c r="SL36" s="177"/>
      <c r="SM36" s="177"/>
      <c r="SN36" s="177"/>
      <c r="SO36" s="177"/>
      <c r="SP36" s="177"/>
      <c r="SQ36" s="177"/>
      <c r="SR36" s="178"/>
      <c r="SS36" s="176">
        <f>データ!CR11</f>
        <v>5855681</v>
      </c>
      <c r="ST36" s="177"/>
      <c r="SU36" s="177"/>
      <c r="SV36" s="177"/>
      <c r="SW36" s="177"/>
      <c r="SX36" s="177"/>
      <c r="SY36" s="177"/>
      <c r="SZ36" s="177"/>
      <c r="TA36" s="177"/>
      <c r="TB36" s="177"/>
      <c r="TC36" s="177"/>
      <c r="TD36" s="177"/>
      <c r="TE36" s="177"/>
      <c r="TF36" s="177"/>
      <c r="TG36" s="177"/>
      <c r="TH36" s="177"/>
      <c r="TI36" s="177"/>
      <c r="TJ36" s="177"/>
      <c r="TK36" s="178"/>
      <c r="TL36" s="176">
        <f>データ!CS11</f>
        <v>6135505</v>
      </c>
      <c r="TM36" s="177"/>
      <c r="TN36" s="177"/>
      <c r="TO36" s="177"/>
      <c r="TP36" s="177"/>
      <c r="TQ36" s="177"/>
      <c r="TR36" s="177"/>
      <c r="TS36" s="177"/>
      <c r="TT36" s="177"/>
      <c r="TU36" s="177"/>
      <c r="TV36" s="177"/>
      <c r="TW36" s="177"/>
      <c r="TX36" s="177"/>
      <c r="TY36" s="177"/>
      <c r="TZ36" s="177"/>
      <c r="UA36" s="177"/>
      <c r="UB36" s="177"/>
      <c r="UC36" s="177"/>
      <c r="UD36" s="178"/>
      <c r="UE36" s="176">
        <f>データ!CT11</f>
        <v>4430894</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279</v>
      </c>
      <c r="VE41" s="125"/>
      <c r="VF41" s="125"/>
      <c r="VG41" s="125"/>
      <c r="VH41" s="125"/>
      <c r="VI41" s="125"/>
      <c r="VJ41" s="126"/>
    </row>
    <row r="42" spans="1:582" ht="29.45" customHeight="1" x14ac:dyDescent="0.1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45.1</v>
      </c>
      <c r="U56" s="174"/>
      <c r="V56" s="174"/>
      <c r="W56" s="174"/>
      <c r="X56" s="174"/>
      <c r="Y56" s="174"/>
      <c r="Z56" s="174"/>
      <c r="AA56" s="174"/>
      <c r="AB56" s="174"/>
      <c r="AC56" s="174"/>
      <c r="AD56" s="174"/>
      <c r="AE56" s="174"/>
      <c r="AF56" s="174"/>
      <c r="AG56" s="174"/>
      <c r="AH56" s="174"/>
      <c r="AI56" s="174"/>
      <c r="AJ56" s="174"/>
      <c r="AK56" s="174"/>
      <c r="AL56" s="175"/>
      <c r="AM56" s="173">
        <f>データ!DB11</f>
        <v>42</v>
      </c>
      <c r="AN56" s="174"/>
      <c r="AO56" s="174"/>
      <c r="AP56" s="174"/>
      <c r="AQ56" s="174"/>
      <c r="AR56" s="174"/>
      <c r="AS56" s="174"/>
      <c r="AT56" s="174"/>
      <c r="AU56" s="174"/>
      <c r="AV56" s="174"/>
      <c r="AW56" s="174"/>
      <c r="AX56" s="174"/>
      <c r="AY56" s="174"/>
      <c r="AZ56" s="174"/>
      <c r="BA56" s="174"/>
      <c r="BB56" s="174"/>
      <c r="BC56" s="174"/>
      <c r="BD56" s="174"/>
      <c r="BE56" s="175"/>
      <c r="BF56" s="173">
        <f>データ!DC11</f>
        <v>46.1</v>
      </c>
      <c r="BG56" s="174"/>
      <c r="BH56" s="174"/>
      <c r="BI56" s="174"/>
      <c r="BJ56" s="174"/>
      <c r="BK56" s="174"/>
      <c r="BL56" s="174"/>
      <c r="BM56" s="174"/>
      <c r="BN56" s="174"/>
      <c r="BO56" s="174"/>
      <c r="BP56" s="174"/>
      <c r="BQ56" s="174"/>
      <c r="BR56" s="174"/>
      <c r="BS56" s="174"/>
      <c r="BT56" s="174"/>
      <c r="BU56" s="174"/>
      <c r="BV56" s="174"/>
      <c r="BW56" s="174"/>
      <c r="BX56" s="175"/>
      <c r="BY56" s="173">
        <f>データ!DD11</f>
        <v>46.2</v>
      </c>
      <c r="BZ56" s="174"/>
      <c r="CA56" s="174"/>
      <c r="CB56" s="174"/>
      <c r="CC56" s="174"/>
      <c r="CD56" s="174"/>
      <c r="CE56" s="174"/>
      <c r="CF56" s="174"/>
      <c r="CG56" s="174"/>
      <c r="CH56" s="174"/>
      <c r="CI56" s="174"/>
      <c r="CJ56" s="174"/>
      <c r="CK56" s="174"/>
      <c r="CL56" s="174"/>
      <c r="CM56" s="174"/>
      <c r="CN56" s="174"/>
      <c r="CO56" s="174"/>
      <c r="CP56" s="174"/>
      <c r="CQ56" s="175"/>
      <c r="CR56" s="173">
        <f>データ!DE11</f>
        <v>40.799999999999997</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37</v>
      </c>
      <c r="EB56" s="171"/>
      <c r="EC56" s="171"/>
      <c r="ED56" s="171"/>
      <c r="EE56" s="171"/>
      <c r="EF56" s="171"/>
      <c r="EG56" s="171"/>
      <c r="EH56" s="171"/>
      <c r="EI56" s="171"/>
      <c r="EJ56" s="171"/>
      <c r="EK56" s="171"/>
      <c r="EL56" s="172"/>
      <c r="EM56" s="191">
        <f>データ!EZ11</f>
        <v>49.6</v>
      </c>
      <c r="EN56" s="191"/>
      <c r="EO56" s="191"/>
      <c r="EP56" s="191"/>
      <c r="EQ56" s="191"/>
      <c r="ER56" s="191"/>
      <c r="ES56" s="191"/>
      <c r="ET56" s="191"/>
      <c r="EU56" s="191"/>
      <c r="EV56" s="191"/>
      <c r="EW56" s="191"/>
      <c r="EX56" s="191"/>
      <c r="EY56" s="191"/>
      <c r="EZ56" s="191"/>
      <c r="FA56" s="191"/>
      <c r="FB56" s="191"/>
      <c r="FC56" s="191"/>
      <c r="FD56" s="191">
        <f>データ!FA11</f>
        <v>46</v>
      </c>
      <c r="FE56" s="191"/>
      <c r="FF56" s="191"/>
      <c r="FG56" s="191"/>
      <c r="FH56" s="191"/>
      <c r="FI56" s="191"/>
      <c r="FJ56" s="191"/>
      <c r="FK56" s="191"/>
      <c r="FL56" s="191"/>
      <c r="FM56" s="191"/>
      <c r="FN56" s="191"/>
      <c r="FO56" s="191"/>
      <c r="FP56" s="191"/>
      <c r="FQ56" s="191"/>
      <c r="FR56" s="191"/>
      <c r="FS56" s="191"/>
      <c r="FT56" s="191"/>
      <c r="FU56" s="191">
        <f>データ!FB11</f>
        <v>50.4</v>
      </c>
      <c r="FV56" s="191"/>
      <c r="FW56" s="191"/>
      <c r="FX56" s="191"/>
      <c r="FY56" s="191"/>
      <c r="FZ56" s="191"/>
      <c r="GA56" s="191"/>
      <c r="GB56" s="191"/>
      <c r="GC56" s="191"/>
      <c r="GD56" s="191"/>
      <c r="GE56" s="191"/>
      <c r="GF56" s="191"/>
      <c r="GG56" s="191"/>
      <c r="GH56" s="191"/>
      <c r="GI56" s="191"/>
      <c r="GJ56" s="191"/>
      <c r="GK56" s="191"/>
      <c r="GL56" s="191">
        <f>データ!FC11</f>
        <v>50.8</v>
      </c>
      <c r="GM56" s="191"/>
      <c r="GN56" s="191"/>
      <c r="GO56" s="191"/>
      <c r="GP56" s="191"/>
      <c r="GQ56" s="191"/>
      <c r="GR56" s="191"/>
      <c r="GS56" s="191"/>
      <c r="GT56" s="191"/>
      <c r="GU56" s="191"/>
      <c r="GV56" s="191"/>
      <c r="GW56" s="191"/>
      <c r="GX56" s="191"/>
      <c r="GY56" s="191"/>
      <c r="GZ56" s="191"/>
      <c r="HA56" s="191"/>
      <c r="HB56" s="191"/>
      <c r="HC56" s="191">
        <f>データ!FD11</f>
        <v>44.5</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38</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f>データ!KW11</f>
        <v>16.7</v>
      </c>
      <c r="RM56" s="191"/>
      <c r="RN56" s="191"/>
      <c r="RO56" s="191"/>
      <c r="RP56" s="191"/>
      <c r="RQ56" s="191"/>
      <c r="RR56" s="191"/>
      <c r="RS56" s="191"/>
      <c r="RT56" s="191"/>
      <c r="RU56" s="191"/>
      <c r="RV56" s="191"/>
      <c r="RW56" s="191"/>
      <c r="RX56" s="191"/>
      <c r="RY56" s="191"/>
      <c r="RZ56" s="191"/>
      <c r="SA56" s="191"/>
      <c r="SB56" s="191"/>
      <c r="SC56" s="191">
        <f>データ!KX11</f>
        <v>16.7</v>
      </c>
      <c r="SD56" s="191"/>
      <c r="SE56" s="191"/>
      <c r="SF56" s="191"/>
      <c r="SG56" s="191"/>
      <c r="SH56" s="191"/>
      <c r="SI56" s="191"/>
      <c r="SJ56" s="191"/>
      <c r="SK56" s="191"/>
      <c r="SL56" s="191"/>
      <c r="SM56" s="191"/>
      <c r="SN56" s="191"/>
      <c r="SO56" s="191"/>
      <c r="SP56" s="191"/>
      <c r="SQ56" s="191"/>
      <c r="SR56" s="191"/>
      <c r="SS56" s="191"/>
      <c r="ST56" s="191">
        <f>データ!KY11</f>
        <v>18</v>
      </c>
      <c r="SU56" s="191"/>
      <c r="SV56" s="191"/>
      <c r="SW56" s="191"/>
      <c r="SX56" s="191"/>
      <c r="SY56" s="191"/>
      <c r="SZ56" s="191"/>
      <c r="TA56" s="191"/>
      <c r="TB56" s="191"/>
      <c r="TC56" s="191"/>
      <c r="TD56" s="191"/>
      <c r="TE56" s="191"/>
      <c r="TF56" s="191"/>
      <c r="TG56" s="191"/>
      <c r="TH56" s="191"/>
      <c r="TI56" s="191"/>
      <c r="TJ56" s="191"/>
      <c r="TK56" s="191">
        <f>データ!KZ11</f>
        <v>16.3</v>
      </c>
      <c r="TL56" s="191"/>
      <c r="TM56" s="191"/>
      <c r="TN56" s="191"/>
      <c r="TO56" s="191"/>
      <c r="TP56" s="191"/>
      <c r="TQ56" s="191"/>
      <c r="TR56" s="191"/>
      <c r="TS56" s="191"/>
      <c r="TT56" s="191"/>
      <c r="TU56" s="191"/>
      <c r="TV56" s="191"/>
      <c r="TW56" s="191"/>
      <c r="TX56" s="191"/>
      <c r="TY56" s="191"/>
      <c r="TZ56" s="191"/>
      <c r="UA56" s="191"/>
      <c r="UB56" s="191">
        <f>データ!LA11</f>
        <v>17.399999999999999</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f>データ!KW12</f>
        <v>15.4</v>
      </c>
      <c r="RM57" s="191"/>
      <c r="RN57" s="191"/>
      <c r="RO57" s="191"/>
      <c r="RP57" s="191"/>
      <c r="RQ57" s="191"/>
      <c r="RR57" s="191"/>
      <c r="RS57" s="191"/>
      <c r="RT57" s="191"/>
      <c r="RU57" s="191"/>
      <c r="RV57" s="191"/>
      <c r="RW57" s="191"/>
      <c r="RX57" s="191"/>
      <c r="RY57" s="191"/>
      <c r="RZ57" s="191"/>
      <c r="SA57" s="191"/>
      <c r="SB57" s="191"/>
      <c r="SC57" s="191">
        <f>データ!KX12</f>
        <v>15.1</v>
      </c>
      <c r="SD57" s="191"/>
      <c r="SE57" s="191"/>
      <c r="SF57" s="191"/>
      <c r="SG57" s="191"/>
      <c r="SH57" s="191"/>
      <c r="SI57" s="191"/>
      <c r="SJ57" s="191"/>
      <c r="SK57" s="191"/>
      <c r="SL57" s="191"/>
      <c r="SM57" s="191"/>
      <c r="SN57" s="191"/>
      <c r="SO57" s="191"/>
      <c r="SP57" s="191"/>
      <c r="SQ57" s="191"/>
      <c r="SR57" s="191"/>
      <c r="SS57" s="191"/>
      <c r="ST57" s="191">
        <f>データ!KY12</f>
        <v>15.5</v>
      </c>
      <c r="SU57" s="191"/>
      <c r="SV57" s="191"/>
      <c r="SW57" s="191"/>
      <c r="SX57" s="191"/>
      <c r="SY57" s="191"/>
      <c r="SZ57" s="191"/>
      <c r="TA57" s="191"/>
      <c r="TB57" s="191"/>
      <c r="TC57" s="191"/>
      <c r="TD57" s="191"/>
      <c r="TE57" s="191"/>
      <c r="TF57" s="191"/>
      <c r="TG57" s="191"/>
      <c r="TH57" s="191"/>
      <c r="TI57" s="191"/>
      <c r="TJ57" s="191"/>
      <c r="TK57" s="191">
        <f>データ!KZ12</f>
        <v>15.2</v>
      </c>
      <c r="TL57" s="191"/>
      <c r="TM57" s="191"/>
      <c r="TN57" s="191"/>
      <c r="TO57" s="191"/>
      <c r="TP57" s="191"/>
      <c r="TQ57" s="191"/>
      <c r="TR57" s="191"/>
      <c r="TS57" s="191"/>
      <c r="TT57" s="191"/>
      <c r="TU57" s="191"/>
      <c r="TV57" s="191"/>
      <c r="TW57" s="191"/>
      <c r="TX57" s="191"/>
      <c r="TY57" s="191"/>
      <c r="TZ57" s="191"/>
      <c r="UA57" s="191"/>
      <c r="UB57" s="191">
        <f>データ!LA12</f>
        <v>15.2</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9.6999999999999993</v>
      </c>
      <c r="U71" s="174"/>
      <c r="V71" s="174"/>
      <c r="W71" s="174"/>
      <c r="X71" s="174"/>
      <c r="Y71" s="174"/>
      <c r="Z71" s="174"/>
      <c r="AA71" s="174"/>
      <c r="AB71" s="174"/>
      <c r="AC71" s="174"/>
      <c r="AD71" s="174"/>
      <c r="AE71" s="174"/>
      <c r="AF71" s="174"/>
      <c r="AG71" s="174"/>
      <c r="AH71" s="174"/>
      <c r="AI71" s="174"/>
      <c r="AJ71" s="174"/>
      <c r="AK71" s="174"/>
      <c r="AL71" s="175"/>
      <c r="AM71" s="173">
        <f>データ!DL11</f>
        <v>10.199999999999999</v>
      </c>
      <c r="AN71" s="174"/>
      <c r="AO71" s="174"/>
      <c r="AP71" s="174"/>
      <c r="AQ71" s="174"/>
      <c r="AR71" s="174"/>
      <c r="AS71" s="174"/>
      <c r="AT71" s="174"/>
      <c r="AU71" s="174"/>
      <c r="AV71" s="174"/>
      <c r="AW71" s="174"/>
      <c r="AX71" s="174"/>
      <c r="AY71" s="174"/>
      <c r="AZ71" s="174"/>
      <c r="BA71" s="174"/>
      <c r="BB71" s="174"/>
      <c r="BC71" s="174"/>
      <c r="BD71" s="174"/>
      <c r="BE71" s="175"/>
      <c r="BF71" s="173">
        <f>データ!DM11</f>
        <v>6.4</v>
      </c>
      <c r="BG71" s="174"/>
      <c r="BH71" s="174"/>
      <c r="BI71" s="174"/>
      <c r="BJ71" s="174"/>
      <c r="BK71" s="174"/>
      <c r="BL71" s="174"/>
      <c r="BM71" s="174"/>
      <c r="BN71" s="174"/>
      <c r="BO71" s="174"/>
      <c r="BP71" s="174"/>
      <c r="BQ71" s="174"/>
      <c r="BR71" s="174"/>
      <c r="BS71" s="174"/>
      <c r="BT71" s="174"/>
      <c r="BU71" s="174"/>
      <c r="BV71" s="174"/>
      <c r="BW71" s="174"/>
      <c r="BX71" s="175"/>
      <c r="BY71" s="173">
        <f>データ!DN11</f>
        <v>13.2</v>
      </c>
      <c r="BZ71" s="174"/>
      <c r="CA71" s="174"/>
      <c r="CB71" s="174"/>
      <c r="CC71" s="174"/>
      <c r="CD71" s="174"/>
      <c r="CE71" s="174"/>
      <c r="CF71" s="174"/>
      <c r="CG71" s="174"/>
      <c r="CH71" s="174"/>
      <c r="CI71" s="174"/>
      <c r="CJ71" s="174"/>
      <c r="CK71" s="174"/>
      <c r="CL71" s="174"/>
      <c r="CM71" s="174"/>
      <c r="CN71" s="174"/>
      <c r="CO71" s="174"/>
      <c r="CP71" s="174"/>
      <c r="CQ71" s="175"/>
      <c r="CR71" s="173">
        <f>データ!DO11</f>
        <v>12</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f>データ!FJ11</f>
        <v>11.8</v>
      </c>
      <c r="EN71" s="191"/>
      <c r="EO71" s="191"/>
      <c r="EP71" s="191"/>
      <c r="EQ71" s="191"/>
      <c r="ER71" s="191"/>
      <c r="ES71" s="191"/>
      <c r="ET71" s="191"/>
      <c r="EU71" s="191"/>
      <c r="EV71" s="191"/>
      <c r="EW71" s="191"/>
      <c r="EX71" s="191"/>
      <c r="EY71" s="191"/>
      <c r="EZ71" s="191"/>
      <c r="FA71" s="191"/>
      <c r="FB71" s="191"/>
      <c r="FC71" s="191"/>
      <c r="FD71" s="191">
        <f>データ!FK11</f>
        <v>12.7</v>
      </c>
      <c r="FE71" s="191"/>
      <c r="FF71" s="191"/>
      <c r="FG71" s="191"/>
      <c r="FH71" s="191"/>
      <c r="FI71" s="191"/>
      <c r="FJ71" s="191"/>
      <c r="FK71" s="191"/>
      <c r="FL71" s="191"/>
      <c r="FM71" s="191"/>
      <c r="FN71" s="191"/>
      <c r="FO71" s="191"/>
      <c r="FP71" s="191"/>
      <c r="FQ71" s="191"/>
      <c r="FR71" s="191"/>
      <c r="FS71" s="191"/>
      <c r="FT71" s="191"/>
      <c r="FU71" s="191">
        <f>データ!FL11</f>
        <v>7.8</v>
      </c>
      <c r="FV71" s="191"/>
      <c r="FW71" s="191"/>
      <c r="FX71" s="191"/>
      <c r="FY71" s="191"/>
      <c r="FZ71" s="191"/>
      <c r="GA71" s="191"/>
      <c r="GB71" s="191"/>
      <c r="GC71" s="191"/>
      <c r="GD71" s="191"/>
      <c r="GE71" s="191"/>
      <c r="GF71" s="191"/>
      <c r="GG71" s="191"/>
      <c r="GH71" s="191"/>
      <c r="GI71" s="191"/>
      <c r="GJ71" s="191"/>
      <c r="GK71" s="191"/>
      <c r="GL71" s="191">
        <f>データ!FM11</f>
        <v>14.5</v>
      </c>
      <c r="GM71" s="191"/>
      <c r="GN71" s="191"/>
      <c r="GO71" s="191"/>
      <c r="GP71" s="191"/>
      <c r="GQ71" s="191"/>
      <c r="GR71" s="191"/>
      <c r="GS71" s="191"/>
      <c r="GT71" s="191"/>
      <c r="GU71" s="191"/>
      <c r="GV71" s="191"/>
      <c r="GW71" s="191"/>
      <c r="GX71" s="191"/>
      <c r="GY71" s="191"/>
      <c r="GZ71" s="191"/>
      <c r="HA71" s="191"/>
      <c r="HB71" s="191"/>
      <c r="HC71" s="191">
        <f>データ!FN11</f>
        <v>14.6</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39</v>
      </c>
      <c r="RA71" s="171"/>
      <c r="RB71" s="171"/>
      <c r="RC71" s="171"/>
      <c r="RD71" s="171"/>
      <c r="RE71" s="171"/>
      <c r="RF71" s="171"/>
      <c r="RG71" s="171"/>
      <c r="RH71" s="171"/>
      <c r="RI71" s="171"/>
      <c r="RJ71" s="171"/>
      <c r="RK71" s="172"/>
      <c r="RL71" s="191">
        <f>データ!LG11</f>
        <v>1.2</v>
      </c>
      <c r="RM71" s="191"/>
      <c r="RN71" s="191"/>
      <c r="RO71" s="191"/>
      <c r="RP71" s="191"/>
      <c r="RQ71" s="191"/>
      <c r="RR71" s="191"/>
      <c r="RS71" s="191"/>
      <c r="RT71" s="191"/>
      <c r="RU71" s="191"/>
      <c r="RV71" s="191"/>
      <c r="RW71" s="191"/>
      <c r="RX71" s="191"/>
      <c r="RY71" s="191"/>
      <c r="RZ71" s="191"/>
      <c r="SA71" s="191"/>
      <c r="SB71" s="191"/>
      <c r="SC71" s="191">
        <f>データ!LH11</f>
        <v>1.1000000000000001</v>
      </c>
      <c r="SD71" s="191"/>
      <c r="SE71" s="191"/>
      <c r="SF71" s="191"/>
      <c r="SG71" s="191"/>
      <c r="SH71" s="191"/>
      <c r="SI71" s="191"/>
      <c r="SJ71" s="191"/>
      <c r="SK71" s="191"/>
      <c r="SL71" s="191"/>
      <c r="SM71" s="191"/>
      <c r="SN71" s="191"/>
      <c r="SO71" s="191"/>
      <c r="SP71" s="191"/>
      <c r="SQ71" s="191"/>
      <c r="SR71" s="191"/>
      <c r="SS71" s="191"/>
      <c r="ST71" s="191">
        <f>データ!LI11</f>
        <v>0.8</v>
      </c>
      <c r="SU71" s="191"/>
      <c r="SV71" s="191"/>
      <c r="SW71" s="191"/>
      <c r="SX71" s="191"/>
      <c r="SY71" s="191"/>
      <c r="SZ71" s="191"/>
      <c r="TA71" s="191"/>
      <c r="TB71" s="191"/>
      <c r="TC71" s="191"/>
      <c r="TD71" s="191"/>
      <c r="TE71" s="191"/>
      <c r="TF71" s="191"/>
      <c r="TG71" s="191"/>
      <c r="TH71" s="191"/>
      <c r="TI71" s="191"/>
      <c r="TJ71" s="191"/>
      <c r="TK71" s="191">
        <f>データ!LJ11</f>
        <v>8.6</v>
      </c>
      <c r="TL71" s="191"/>
      <c r="TM71" s="191"/>
      <c r="TN71" s="191"/>
      <c r="TO71" s="191"/>
      <c r="TP71" s="191"/>
      <c r="TQ71" s="191"/>
      <c r="TR71" s="191"/>
      <c r="TS71" s="191"/>
      <c r="TT71" s="191"/>
      <c r="TU71" s="191"/>
      <c r="TV71" s="191"/>
      <c r="TW71" s="191"/>
      <c r="TX71" s="191"/>
      <c r="TY71" s="191"/>
      <c r="TZ71" s="191"/>
      <c r="UA71" s="191"/>
      <c r="UB71" s="191">
        <f>データ!LK11</f>
        <v>0.5</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f>データ!LG12</f>
        <v>4.0999999999999996</v>
      </c>
      <c r="RM72" s="191"/>
      <c r="RN72" s="191"/>
      <c r="RO72" s="191"/>
      <c r="RP72" s="191"/>
      <c r="RQ72" s="191"/>
      <c r="RR72" s="191"/>
      <c r="RS72" s="191"/>
      <c r="RT72" s="191"/>
      <c r="RU72" s="191"/>
      <c r="RV72" s="191"/>
      <c r="RW72" s="191"/>
      <c r="RX72" s="191"/>
      <c r="RY72" s="191"/>
      <c r="RZ72" s="191"/>
      <c r="SA72" s="191"/>
      <c r="SB72" s="191"/>
      <c r="SC72" s="191">
        <f>データ!LH12</f>
        <v>2.2000000000000002</v>
      </c>
      <c r="SD72" s="191"/>
      <c r="SE72" s="191"/>
      <c r="SF72" s="191"/>
      <c r="SG72" s="191"/>
      <c r="SH72" s="191"/>
      <c r="SI72" s="191"/>
      <c r="SJ72" s="191"/>
      <c r="SK72" s="191"/>
      <c r="SL72" s="191"/>
      <c r="SM72" s="191"/>
      <c r="SN72" s="191"/>
      <c r="SO72" s="191"/>
      <c r="SP72" s="191"/>
      <c r="SQ72" s="191"/>
      <c r="SR72" s="191"/>
      <c r="SS72" s="191"/>
      <c r="ST72" s="191">
        <f>データ!LI12</f>
        <v>2.4</v>
      </c>
      <c r="SU72" s="191"/>
      <c r="SV72" s="191"/>
      <c r="SW72" s="191"/>
      <c r="SX72" s="191"/>
      <c r="SY72" s="191"/>
      <c r="SZ72" s="191"/>
      <c r="TA72" s="191"/>
      <c r="TB72" s="191"/>
      <c r="TC72" s="191"/>
      <c r="TD72" s="191"/>
      <c r="TE72" s="191"/>
      <c r="TF72" s="191"/>
      <c r="TG72" s="191"/>
      <c r="TH72" s="191"/>
      <c r="TI72" s="191"/>
      <c r="TJ72" s="191"/>
      <c r="TK72" s="191">
        <f>データ!LJ12</f>
        <v>3.7</v>
      </c>
      <c r="TL72" s="191"/>
      <c r="TM72" s="191"/>
      <c r="TN72" s="191"/>
      <c r="TO72" s="191"/>
      <c r="TP72" s="191"/>
      <c r="TQ72" s="191"/>
      <c r="TR72" s="191"/>
      <c r="TS72" s="191"/>
      <c r="TT72" s="191"/>
      <c r="TU72" s="191"/>
      <c r="TV72" s="191"/>
      <c r="TW72" s="191"/>
      <c r="TX72" s="191"/>
      <c r="TY72" s="191"/>
      <c r="TZ72" s="191"/>
      <c r="UA72" s="191"/>
      <c r="UB72" s="191">
        <f>データ!LK12</f>
        <v>1.7</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251</v>
      </c>
      <c r="U86" s="174"/>
      <c r="V86" s="174"/>
      <c r="W86" s="174"/>
      <c r="X86" s="174"/>
      <c r="Y86" s="174"/>
      <c r="Z86" s="174"/>
      <c r="AA86" s="174"/>
      <c r="AB86" s="174"/>
      <c r="AC86" s="174"/>
      <c r="AD86" s="174"/>
      <c r="AE86" s="174"/>
      <c r="AF86" s="174"/>
      <c r="AG86" s="174"/>
      <c r="AH86" s="174"/>
      <c r="AI86" s="174"/>
      <c r="AJ86" s="174"/>
      <c r="AK86" s="174"/>
      <c r="AL86" s="175"/>
      <c r="AM86" s="173">
        <f>データ!DV11</f>
        <v>256.10000000000002</v>
      </c>
      <c r="AN86" s="174"/>
      <c r="AO86" s="174"/>
      <c r="AP86" s="174"/>
      <c r="AQ86" s="174"/>
      <c r="AR86" s="174"/>
      <c r="AS86" s="174"/>
      <c r="AT86" s="174"/>
      <c r="AU86" s="174"/>
      <c r="AV86" s="174"/>
      <c r="AW86" s="174"/>
      <c r="AX86" s="174"/>
      <c r="AY86" s="174"/>
      <c r="AZ86" s="174"/>
      <c r="BA86" s="174"/>
      <c r="BB86" s="174"/>
      <c r="BC86" s="174"/>
      <c r="BD86" s="174"/>
      <c r="BE86" s="175"/>
      <c r="BF86" s="173">
        <f>データ!DW11</f>
        <v>223.1</v>
      </c>
      <c r="BG86" s="174"/>
      <c r="BH86" s="174"/>
      <c r="BI86" s="174"/>
      <c r="BJ86" s="174"/>
      <c r="BK86" s="174"/>
      <c r="BL86" s="174"/>
      <c r="BM86" s="174"/>
      <c r="BN86" s="174"/>
      <c r="BO86" s="174"/>
      <c r="BP86" s="174"/>
      <c r="BQ86" s="174"/>
      <c r="BR86" s="174"/>
      <c r="BS86" s="174"/>
      <c r="BT86" s="174"/>
      <c r="BU86" s="174"/>
      <c r="BV86" s="174"/>
      <c r="BW86" s="174"/>
      <c r="BX86" s="175"/>
      <c r="BY86" s="173">
        <f>データ!DX11</f>
        <v>195.7</v>
      </c>
      <c r="BZ86" s="174"/>
      <c r="CA86" s="174"/>
      <c r="CB86" s="174"/>
      <c r="CC86" s="174"/>
      <c r="CD86" s="174"/>
      <c r="CE86" s="174"/>
      <c r="CF86" s="174"/>
      <c r="CG86" s="174"/>
      <c r="CH86" s="174"/>
      <c r="CI86" s="174"/>
      <c r="CJ86" s="174"/>
      <c r="CK86" s="174"/>
      <c r="CL86" s="174"/>
      <c r="CM86" s="174"/>
      <c r="CN86" s="174"/>
      <c r="CO86" s="174"/>
      <c r="CP86" s="174"/>
      <c r="CQ86" s="175"/>
      <c r="CR86" s="173">
        <f>データ!DY11</f>
        <v>210.4</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186.1</v>
      </c>
      <c r="EN86" s="191"/>
      <c r="EO86" s="191"/>
      <c r="EP86" s="191"/>
      <c r="EQ86" s="191"/>
      <c r="ER86" s="191"/>
      <c r="ES86" s="191"/>
      <c r="ET86" s="191"/>
      <c r="EU86" s="191"/>
      <c r="EV86" s="191"/>
      <c r="EW86" s="191"/>
      <c r="EX86" s="191"/>
      <c r="EY86" s="191"/>
      <c r="EZ86" s="191"/>
      <c r="FA86" s="191"/>
      <c r="FB86" s="191"/>
      <c r="FC86" s="191"/>
      <c r="FD86" s="191">
        <f>データ!FU11</f>
        <v>195.1</v>
      </c>
      <c r="FE86" s="191"/>
      <c r="FF86" s="191"/>
      <c r="FG86" s="191"/>
      <c r="FH86" s="191"/>
      <c r="FI86" s="191"/>
      <c r="FJ86" s="191"/>
      <c r="FK86" s="191"/>
      <c r="FL86" s="191"/>
      <c r="FM86" s="191"/>
      <c r="FN86" s="191"/>
      <c r="FO86" s="191"/>
      <c r="FP86" s="191"/>
      <c r="FQ86" s="191"/>
      <c r="FR86" s="191"/>
      <c r="FS86" s="191"/>
      <c r="FT86" s="191"/>
      <c r="FU86" s="191">
        <f>データ!FV11</f>
        <v>174.8</v>
      </c>
      <c r="FV86" s="191"/>
      <c r="FW86" s="191"/>
      <c r="FX86" s="191"/>
      <c r="FY86" s="191"/>
      <c r="FZ86" s="191"/>
      <c r="GA86" s="191"/>
      <c r="GB86" s="191"/>
      <c r="GC86" s="191"/>
      <c r="GD86" s="191"/>
      <c r="GE86" s="191"/>
      <c r="GF86" s="191"/>
      <c r="GG86" s="191"/>
      <c r="GH86" s="191"/>
      <c r="GI86" s="191"/>
      <c r="GJ86" s="191"/>
      <c r="GK86" s="191"/>
      <c r="GL86" s="191">
        <f>データ!FW11</f>
        <v>149.19999999999999</v>
      </c>
      <c r="GM86" s="191"/>
      <c r="GN86" s="191"/>
      <c r="GO86" s="191"/>
      <c r="GP86" s="191"/>
      <c r="GQ86" s="191"/>
      <c r="GR86" s="191"/>
      <c r="GS86" s="191"/>
      <c r="GT86" s="191"/>
      <c r="GU86" s="191"/>
      <c r="GV86" s="191"/>
      <c r="GW86" s="191"/>
      <c r="GX86" s="191"/>
      <c r="GY86" s="191"/>
      <c r="GZ86" s="191"/>
      <c r="HA86" s="191"/>
      <c r="HB86" s="191"/>
      <c r="HC86" s="191">
        <f>データ!FX11</f>
        <v>166.4</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f>データ!LQ11</f>
        <v>629.4</v>
      </c>
      <c r="RM86" s="191"/>
      <c r="RN86" s="191"/>
      <c r="RO86" s="191"/>
      <c r="RP86" s="191"/>
      <c r="RQ86" s="191"/>
      <c r="RR86" s="191"/>
      <c r="RS86" s="191"/>
      <c r="RT86" s="191"/>
      <c r="RU86" s="191"/>
      <c r="RV86" s="191"/>
      <c r="RW86" s="191"/>
      <c r="RX86" s="191"/>
      <c r="RY86" s="191"/>
      <c r="RZ86" s="191"/>
      <c r="SA86" s="191"/>
      <c r="SB86" s="191"/>
      <c r="SC86" s="191">
        <f>データ!LR11</f>
        <v>587</v>
      </c>
      <c r="SD86" s="191"/>
      <c r="SE86" s="191"/>
      <c r="SF86" s="191"/>
      <c r="SG86" s="191"/>
      <c r="SH86" s="191"/>
      <c r="SI86" s="191"/>
      <c r="SJ86" s="191"/>
      <c r="SK86" s="191"/>
      <c r="SL86" s="191"/>
      <c r="SM86" s="191"/>
      <c r="SN86" s="191"/>
      <c r="SO86" s="191"/>
      <c r="SP86" s="191"/>
      <c r="SQ86" s="191"/>
      <c r="SR86" s="191"/>
      <c r="SS86" s="191"/>
      <c r="ST86" s="191">
        <f>データ!LS11</f>
        <v>500.2</v>
      </c>
      <c r="SU86" s="191"/>
      <c r="SV86" s="191"/>
      <c r="SW86" s="191"/>
      <c r="SX86" s="191"/>
      <c r="SY86" s="191"/>
      <c r="SZ86" s="191"/>
      <c r="TA86" s="191"/>
      <c r="TB86" s="191"/>
      <c r="TC86" s="191"/>
      <c r="TD86" s="191"/>
      <c r="TE86" s="191"/>
      <c r="TF86" s="191"/>
      <c r="TG86" s="191"/>
      <c r="TH86" s="191"/>
      <c r="TI86" s="191"/>
      <c r="TJ86" s="191"/>
      <c r="TK86" s="191">
        <f>データ!LT11</f>
        <v>505.5</v>
      </c>
      <c r="TL86" s="191"/>
      <c r="TM86" s="191"/>
      <c r="TN86" s="191"/>
      <c r="TO86" s="191"/>
      <c r="TP86" s="191"/>
      <c r="TQ86" s="191"/>
      <c r="TR86" s="191"/>
      <c r="TS86" s="191"/>
      <c r="TT86" s="191"/>
      <c r="TU86" s="191"/>
      <c r="TV86" s="191"/>
      <c r="TW86" s="191"/>
      <c r="TX86" s="191"/>
      <c r="TY86" s="191"/>
      <c r="TZ86" s="191"/>
      <c r="UA86" s="191"/>
      <c r="UB86" s="191">
        <f>データ!LU11</f>
        <v>432.3</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f>データ!LQ12</f>
        <v>469.5</v>
      </c>
      <c r="RM87" s="191"/>
      <c r="RN87" s="191"/>
      <c r="RO87" s="191"/>
      <c r="RP87" s="191"/>
      <c r="RQ87" s="191"/>
      <c r="RR87" s="191"/>
      <c r="RS87" s="191"/>
      <c r="RT87" s="191"/>
      <c r="RU87" s="191"/>
      <c r="RV87" s="191"/>
      <c r="RW87" s="191"/>
      <c r="RX87" s="191"/>
      <c r="RY87" s="191"/>
      <c r="RZ87" s="191"/>
      <c r="SA87" s="191"/>
      <c r="SB87" s="191"/>
      <c r="SC87" s="191">
        <f>データ!LR12</f>
        <v>391.3</v>
      </c>
      <c r="SD87" s="191"/>
      <c r="SE87" s="191"/>
      <c r="SF87" s="191"/>
      <c r="SG87" s="191"/>
      <c r="SH87" s="191"/>
      <c r="SI87" s="191"/>
      <c r="SJ87" s="191"/>
      <c r="SK87" s="191"/>
      <c r="SL87" s="191"/>
      <c r="SM87" s="191"/>
      <c r="SN87" s="191"/>
      <c r="SO87" s="191"/>
      <c r="SP87" s="191"/>
      <c r="SQ87" s="191"/>
      <c r="SR87" s="191"/>
      <c r="SS87" s="191"/>
      <c r="ST87" s="191">
        <f>データ!LS12</f>
        <v>270.5</v>
      </c>
      <c r="SU87" s="191"/>
      <c r="SV87" s="191"/>
      <c r="SW87" s="191"/>
      <c r="SX87" s="191"/>
      <c r="SY87" s="191"/>
      <c r="SZ87" s="191"/>
      <c r="TA87" s="191"/>
      <c r="TB87" s="191"/>
      <c r="TC87" s="191"/>
      <c r="TD87" s="191"/>
      <c r="TE87" s="191"/>
      <c r="TF87" s="191"/>
      <c r="TG87" s="191"/>
      <c r="TH87" s="191"/>
      <c r="TI87" s="191"/>
      <c r="TJ87" s="191"/>
      <c r="TK87" s="191">
        <f>データ!LT12</f>
        <v>252.2</v>
      </c>
      <c r="TL87" s="191"/>
      <c r="TM87" s="191"/>
      <c r="TN87" s="191"/>
      <c r="TO87" s="191"/>
      <c r="TP87" s="191"/>
      <c r="TQ87" s="191"/>
      <c r="TR87" s="191"/>
      <c r="TS87" s="191"/>
      <c r="TT87" s="191"/>
      <c r="TU87" s="191"/>
      <c r="TV87" s="191"/>
      <c r="TW87" s="191"/>
      <c r="TX87" s="191"/>
      <c r="TY87" s="191"/>
      <c r="TZ87" s="191"/>
      <c r="UA87" s="191"/>
      <c r="UB87" s="191">
        <f>データ!LU12</f>
        <v>230.4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40</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280</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f>データ!EE11</f>
        <v>45.6</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47.4</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46.1</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48</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49.9</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f>データ!GD11</f>
        <v>49.6</v>
      </c>
      <c r="EN101" s="191"/>
      <c r="EO101" s="191"/>
      <c r="EP101" s="191"/>
      <c r="EQ101" s="191"/>
      <c r="ER101" s="191"/>
      <c r="ES101" s="191"/>
      <c r="ET101" s="191"/>
      <c r="EU101" s="191"/>
      <c r="EV101" s="191"/>
      <c r="EW101" s="191"/>
      <c r="EX101" s="191"/>
      <c r="EY101" s="191"/>
      <c r="EZ101" s="191"/>
      <c r="FA101" s="191"/>
      <c r="FB101" s="191"/>
      <c r="FC101" s="191"/>
      <c r="FD101" s="191">
        <f>データ!GE11</f>
        <v>50.5</v>
      </c>
      <c r="FE101" s="191"/>
      <c r="FF101" s="191"/>
      <c r="FG101" s="191"/>
      <c r="FH101" s="191"/>
      <c r="FI101" s="191"/>
      <c r="FJ101" s="191"/>
      <c r="FK101" s="191"/>
      <c r="FL101" s="191"/>
      <c r="FM101" s="191"/>
      <c r="FN101" s="191"/>
      <c r="FO101" s="191"/>
      <c r="FP101" s="191"/>
      <c r="FQ101" s="191"/>
      <c r="FR101" s="191"/>
      <c r="FS101" s="191"/>
      <c r="FT101" s="191"/>
      <c r="FU101" s="191">
        <f>データ!GF11</f>
        <v>48.2</v>
      </c>
      <c r="FV101" s="191"/>
      <c r="FW101" s="191"/>
      <c r="FX101" s="191"/>
      <c r="FY101" s="191"/>
      <c r="FZ101" s="191"/>
      <c r="GA101" s="191"/>
      <c r="GB101" s="191"/>
      <c r="GC101" s="191"/>
      <c r="GD101" s="191"/>
      <c r="GE101" s="191"/>
      <c r="GF101" s="191"/>
      <c r="GG101" s="191"/>
      <c r="GH101" s="191"/>
      <c r="GI101" s="191"/>
      <c r="GJ101" s="191"/>
      <c r="GK101" s="191"/>
      <c r="GL101" s="191">
        <f>データ!GG11</f>
        <v>49.7</v>
      </c>
      <c r="GM101" s="191"/>
      <c r="GN101" s="191"/>
      <c r="GO101" s="191"/>
      <c r="GP101" s="191"/>
      <c r="GQ101" s="191"/>
      <c r="GR101" s="191"/>
      <c r="GS101" s="191"/>
      <c r="GT101" s="191"/>
      <c r="GU101" s="191"/>
      <c r="GV101" s="191"/>
      <c r="GW101" s="191"/>
      <c r="GX101" s="191"/>
      <c r="GY101" s="191"/>
      <c r="GZ101" s="191"/>
      <c r="HA101" s="191"/>
      <c r="HB101" s="191"/>
      <c r="HC101" s="191">
        <f>データ!GH11</f>
        <v>51.2</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f>データ!MA11</f>
        <v>13.7</v>
      </c>
      <c r="RM101" s="191"/>
      <c r="RN101" s="191"/>
      <c r="RO101" s="191"/>
      <c r="RP101" s="191"/>
      <c r="RQ101" s="191"/>
      <c r="RR101" s="191"/>
      <c r="RS101" s="191"/>
      <c r="RT101" s="191"/>
      <c r="RU101" s="191"/>
      <c r="RV101" s="191"/>
      <c r="RW101" s="191"/>
      <c r="RX101" s="191"/>
      <c r="RY101" s="191"/>
      <c r="RZ101" s="191"/>
      <c r="SA101" s="191"/>
      <c r="SB101" s="191"/>
      <c r="SC101" s="191">
        <f>データ!MB11</f>
        <v>22.6</v>
      </c>
      <c r="SD101" s="191"/>
      <c r="SE101" s="191"/>
      <c r="SF101" s="191"/>
      <c r="SG101" s="191"/>
      <c r="SH101" s="191"/>
      <c r="SI101" s="191"/>
      <c r="SJ101" s="191"/>
      <c r="SK101" s="191"/>
      <c r="SL101" s="191"/>
      <c r="SM101" s="191"/>
      <c r="SN101" s="191"/>
      <c r="SO101" s="191"/>
      <c r="SP101" s="191"/>
      <c r="SQ101" s="191"/>
      <c r="SR101" s="191"/>
      <c r="SS101" s="191"/>
      <c r="ST101" s="191">
        <f>データ!MC11</f>
        <v>27.9</v>
      </c>
      <c r="SU101" s="191"/>
      <c r="SV101" s="191"/>
      <c r="SW101" s="191"/>
      <c r="SX101" s="191"/>
      <c r="SY101" s="191"/>
      <c r="SZ101" s="191"/>
      <c r="TA101" s="191"/>
      <c r="TB101" s="191"/>
      <c r="TC101" s="191"/>
      <c r="TD101" s="191"/>
      <c r="TE101" s="191"/>
      <c r="TF101" s="191"/>
      <c r="TG101" s="191"/>
      <c r="TH101" s="191"/>
      <c r="TI101" s="191"/>
      <c r="TJ101" s="191"/>
      <c r="TK101" s="191">
        <f>データ!MD11</f>
        <v>33.299999999999997</v>
      </c>
      <c r="TL101" s="191"/>
      <c r="TM101" s="191"/>
      <c r="TN101" s="191"/>
      <c r="TO101" s="191"/>
      <c r="TP101" s="191"/>
      <c r="TQ101" s="191"/>
      <c r="TR101" s="191"/>
      <c r="TS101" s="191"/>
      <c r="TT101" s="191"/>
      <c r="TU101" s="191"/>
      <c r="TV101" s="191"/>
      <c r="TW101" s="191"/>
      <c r="TX101" s="191"/>
      <c r="TY101" s="191"/>
      <c r="TZ101" s="191"/>
      <c r="UA101" s="191"/>
      <c r="UB101" s="191">
        <f>データ!ME11</f>
        <v>38.6</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f>データ!MA12</f>
        <v>16.100000000000001</v>
      </c>
      <c r="RM102" s="191"/>
      <c r="RN102" s="191"/>
      <c r="RO102" s="191"/>
      <c r="RP102" s="191"/>
      <c r="RQ102" s="191"/>
      <c r="RR102" s="191"/>
      <c r="RS102" s="191"/>
      <c r="RT102" s="191"/>
      <c r="RU102" s="191"/>
      <c r="RV102" s="191"/>
      <c r="RW102" s="191"/>
      <c r="RX102" s="191"/>
      <c r="RY102" s="191"/>
      <c r="RZ102" s="191"/>
      <c r="SA102" s="191"/>
      <c r="SB102" s="191"/>
      <c r="SC102" s="191">
        <f>データ!MB12</f>
        <v>22.3</v>
      </c>
      <c r="SD102" s="191"/>
      <c r="SE102" s="191"/>
      <c r="SF102" s="191"/>
      <c r="SG102" s="191"/>
      <c r="SH102" s="191"/>
      <c r="SI102" s="191"/>
      <c r="SJ102" s="191"/>
      <c r="SK102" s="191"/>
      <c r="SL102" s="191"/>
      <c r="SM102" s="191"/>
      <c r="SN102" s="191"/>
      <c r="SO102" s="191"/>
      <c r="SP102" s="191"/>
      <c r="SQ102" s="191"/>
      <c r="SR102" s="191"/>
      <c r="SS102" s="191"/>
      <c r="ST102" s="191">
        <f>データ!MC12</f>
        <v>27.3</v>
      </c>
      <c r="SU102" s="191"/>
      <c r="SV102" s="191"/>
      <c r="SW102" s="191"/>
      <c r="SX102" s="191"/>
      <c r="SY102" s="191"/>
      <c r="SZ102" s="191"/>
      <c r="TA102" s="191"/>
      <c r="TB102" s="191"/>
      <c r="TC102" s="191"/>
      <c r="TD102" s="191"/>
      <c r="TE102" s="191"/>
      <c r="TF102" s="191"/>
      <c r="TG102" s="191"/>
      <c r="TH102" s="191"/>
      <c r="TI102" s="191"/>
      <c r="TJ102" s="191"/>
      <c r="TK102" s="191">
        <f>データ!MD12</f>
        <v>32.5</v>
      </c>
      <c r="TL102" s="191"/>
      <c r="TM102" s="191"/>
      <c r="TN102" s="191"/>
      <c r="TO102" s="191"/>
      <c r="TP102" s="191"/>
      <c r="TQ102" s="191"/>
      <c r="TR102" s="191"/>
      <c r="TS102" s="191"/>
      <c r="TT102" s="191"/>
      <c r="TU102" s="191"/>
      <c r="TV102" s="191"/>
      <c r="TW102" s="191"/>
      <c r="TX102" s="191"/>
      <c r="TY102" s="191"/>
      <c r="TZ102" s="191"/>
      <c r="UA102" s="191"/>
      <c r="UB102" s="191">
        <f>データ!ME12</f>
        <v>37.4</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16.899999999999999</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17.600000000000001</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24</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28</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31.9</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f>データ!GN11</f>
        <v>2.6</v>
      </c>
      <c r="EN117" s="191"/>
      <c r="EO117" s="191"/>
      <c r="EP117" s="191"/>
      <c r="EQ117" s="191"/>
      <c r="ER117" s="191"/>
      <c r="ES117" s="191"/>
      <c r="ET117" s="191"/>
      <c r="EU117" s="191"/>
      <c r="EV117" s="191"/>
      <c r="EW117" s="191"/>
      <c r="EX117" s="191"/>
      <c r="EY117" s="191"/>
      <c r="EZ117" s="191"/>
      <c r="FA117" s="191"/>
      <c r="FB117" s="191"/>
      <c r="FC117" s="191"/>
      <c r="FD117" s="191">
        <f>データ!GO11</f>
        <v>2.4</v>
      </c>
      <c r="FE117" s="191"/>
      <c r="FF117" s="191"/>
      <c r="FG117" s="191"/>
      <c r="FH117" s="191"/>
      <c r="FI117" s="191"/>
      <c r="FJ117" s="191"/>
      <c r="FK117" s="191"/>
      <c r="FL117" s="191"/>
      <c r="FM117" s="191"/>
      <c r="FN117" s="191"/>
      <c r="FO117" s="191"/>
      <c r="FP117" s="191"/>
      <c r="FQ117" s="191"/>
      <c r="FR117" s="191"/>
      <c r="FS117" s="191"/>
      <c r="FT117" s="191"/>
      <c r="FU117" s="191">
        <f>データ!GP11</f>
        <v>10.8</v>
      </c>
      <c r="FV117" s="191"/>
      <c r="FW117" s="191"/>
      <c r="FX117" s="191"/>
      <c r="FY117" s="191"/>
      <c r="FZ117" s="191"/>
      <c r="GA117" s="191"/>
      <c r="GB117" s="191"/>
      <c r="GC117" s="191"/>
      <c r="GD117" s="191"/>
      <c r="GE117" s="191"/>
      <c r="GF117" s="191"/>
      <c r="GG117" s="191"/>
      <c r="GH117" s="191"/>
      <c r="GI117" s="191"/>
      <c r="GJ117" s="191"/>
      <c r="GK117" s="191"/>
      <c r="GL117" s="191">
        <f>データ!GQ11</f>
        <v>17.2</v>
      </c>
      <c r="GM117" s="191"/>
      <c r="GN117" s="191"/>
      <c r="GO117" s="191"/>
      <c r="GP117" s="191"/>
      <c r="GQ117" s="191"/>
      <c r="GR117" s="191"/>
      <c r="GS117" s="191"/>
      <c r="GT117" s="191"/>
      <c r="GU117" s="191"/>
      <c r="GV117" s="191"/>
      <c r="GW117" s="191"/>
      <c r="GX117" s="191"/>
      <c r="GY117" s="191"/>
      <c r="GZ117" s="191"/>
      <c r="HA117" s="191"/>
      <c r="HB117" s="191"/>
      <c r="HC117" s="191">
        <f>データ!GR11</f>
        <v>18.399999999999999</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41</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f>データ!MK12</f>
        <v>100</v>
      </c>
      <c r="RM118" s="191"/>
      <c r="RN118" s="191"/>
      <c r="RO118" s="191"/>
      <c r="RP118" s="191"/>
      <c r="RQ118" s="191"/>
      <c r="RR118" s="191"/>
      <c r="RS118" s="191"/>
      <c r="RT118" s="191"/>
      <c r="RU118" s="191"/>
      <c r="RV118" s="191"/>
      <c r="RW118" s="191"/>
      <c r="RX118" s="191"/>
      <c r="RY118" s="191"/>
      <c r="RZ118" s="191"/>
      <c r="SA118" s="191"/>
      <c r="SB118" s="191"/>
      <c r="SC118" s="191">
        <f>データ!ML12</f>
        <v>100</v>
      </c>
      <c r="SD118" s="191"/>
      <c r="SE118" s="191"/>
      <c r="SF118" s="191"/>
      <c r="SG118" s="191"/>
      <c r="SH118" s="191"/>
      <c r="SI118" s="191"/>
      <c r="SJ118" s="191"/>
      <c r="SK118" s="191"/>
      <c r="SL118" s="191"/>
      <c r="SM118" s="191"/>
      <c r="SN118" s="191"/>
      <c r="SO118" s="191"/>
      <c r="SP118" s="191"/>
      <c r="SQ118" s="191"/>
      <c r="SR118" s="191"/>
      <c r="SS118" s="191"/>
      <c r="ST118" s="191">
        <f>データ!MM12</f>
        <v>100</v>
      </c>
      <c r="SU118" s="191"/>
      <c r="SV118" s="191"/>
      <c r="SW118" s="191"/>
      <c r="SX118" s="191"/>
      <c r="SY118" s="191"/>
      <c r="SZ118" s="191"/>
      <c r="TA118" s="191"/>
      <c r="TB118" s="191"/>
      <c r="TC118" s="191"/>
      <c r="TD118" s="191"/>
      <c r="TE118" s="191"/>
      <c r="TF118" s="191"/>
      <c r="TG118" s="191"/>
      <c r="TH118" s="191"/>
      <c r="TI118" s="191"/>
      <c r="TJ118" s="191"/>
      <c r="TK118" s="191">
        <f>データ!MN12</f>
        <v>100</v>
      </c>
      <c r="TL118" s="191"/>
      <c r="TM118" s="191"/>
      <c r="TN118" s="191"/>
      <c r="TO118" s="191"/>
      <c r="TP118" s="191"/>
      <c r="TQ118" s="191"/>
      <c r="TR118" s="191"/>
      <c r="TS118" s="191"/>
      <c r="TT118" s="191"/>
      <c r="TU118" s="191"/>
      <c r="TV118" s="191"/>
      <c r="TW118" s="191"/>
      <c r="TX118" s="191"/>
      <c r="TY118" s="191"/>
      <c r="TZ118" s="191"/>
      <c r="UA118" s="191"/>
      <c r="UB118" s="191">
        <f>データ!MO12</f>
        <v>100</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42</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（最大出力合計157,489kW）</v>
      </c>
      <c r="D126" s="2" t="str">
        <f>データ!EX9</f>
        <v>（最大出力合計136,500kW）</v>
      </c>
      <c r="E126" s="2" t="str">
        <f>データ!GW9</f>
        <v>（最大出力合計-kW）</v>
      </c>
      <c r="F126" s="2" t="str">
        <f>データ!IV9</f>
        <v>（最大出力合計-kW）</v>
      </c>
      <c r="G126" s="2" t="str">
        <f>データ!KU9</f>
        <v>（最大出力合計20,989kW）</v>
      </c>
    </row>
  </sheetData>
  <sheetProtection algorithmName="SHA-512" hashValue="LdW44XOrqNdIelNWfqrTNH9bITjquAaO7iqMcnyJVZeeJbtKGzrZ5xIpfG4IULiYeBv2ogHknT/0lbYbeNXORQ==" saltValue="v3yygV10s1qTTIRZ4PphVw=="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15">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84</v>
      </c>
      <c r="MZ4" s="47"/>
      <c r="NA4" s="47"/>
      <c r="NB4" s="51"/>
      <c r="NC4" s="46" t="s">
        <v>47</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94.5" x14ac:dyDescent="0.15">
      <c r="A6" s="42" t="s">
        <v>126</v>
      </c>
      <c r="B6" s="60" t="str">
        <f>B7</f>
        <v>2021</v>
      </c>
      <c r="C6" s="60" t="str">
        <f t="shared" ref="C6:AX6" si="6">C7</f>
        <v>150002</v>
      </c>
      <c r="D6" s="60" t="str">
        <f t="shared" si="6"/>
        <v>46</v>
      </c>
      <c r="E6" s="60" t="str">
        <f t="shared" si="6"/>
        <v>04</v>
      </c>
      <c r="F6" s="60" t="str">
        <f t="shared" si="6"/>
        <v>0</v>
      </c>
      <c r="G6" s="60" t="str">
        <f t="shared" si="6"/>
        <v>000</v>
      </c>
      <c r="H6" s="60" t="str">
        <f t="shared" si="6"/>
        <v>新潟県</v>
      </c>
      <c r="I6" s="60" t="str">
        <f t="shared" si="6"/>
        <v>法適用</v>
      </c>
      <c r="J6" s="60" t="str">
        <f t="shared" si="6"/>
        <v>電気事業</v>
      </c>
      <c r="K6" s="60" t="str">
        <f t="shared" si="6"/>
        <v>自治体職員</v>
      </c>
      <c r="L6" s="61">
        <f t="shared" si="6"/>
        <v>72.5</v>
      </c>
      <c r="M6" s="62">
        <f t="shared" si="6"/>
        <v>13</v>
      </c>
      <c r="N6" s="62" t="str">
        <f t="shared" si="6"/>
        <v>-</v>
      </c>
      <c r="O6" s="62" t="str">
        <f t="shared" si="6"/>
        <v>-</v>
      </c>
      <c r="P6" s="62">
        <f t="shared" si="6"/>
        <v>4</v>
      </c>
      <c r="Q6" s="62" t="str">
        <f t="shared" si="6"/>
        <v>-</v>
      </c>
      <c r="R6" s="63" t="str">
        <f>R7</f>
        <v>令和4年3月31日　新潟東部太陽光発電所１号系列</v>
      </c>
      <c r="S6" s="64" t="str">
        <f t="shared" si="6"/>
        <v>令和13年11月30日　広神発電所</v>
      </c>
      <c r="T6" s="60" t="str">
        <f t="shared" si="6"/>
        <v>無</v>
      </c>
      <c r="U6" s="64" t="str">
        <f t="shared" si="6"/>
        <v>株式会社エネット、東北電力株式会社、東北電力ネットワーク株式会社</v>
      </c>
      <c r="V6" s="61" t="str">
        <f t="shared" si="6"/>
        <v>-</v>
      </c>
      <c r="W6" s="62">
        <f>W7</f>
        <v>581444</v>
      </c>
      <c r="X6" s="62">
        <f t="shared" si="6"/>
        <v>539215</v>
      </c>
      <c r="Y6" s="62">
        <f t="shared" si="6"/>
        <v>604247</v>
      </c>
      <c r="Z6" s="62">
        <f t="shared" si="6"/>
        <v>607786</v>
      </c>
      <c r="AA6" s="62">
        <f t="shared" si="6"/>
        <v>531525</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30767</v>
      </c>
      <c r="AM6" s="62">
        <f t="shared" si="6"/>
        <v>30623</v>
      </c>
      <c r="AN6" s="62">
        <f t="shared" si="6"/>
        <v>33184</v>
      </c>
      <c r="AO6" s="62">
        <f t="shared" si="6"/>
        <v>30059</v>
      </c>
      <c r="AP6" s="62">
        <f t="shared" si="6"/>
        <v>31929</v>
      </c>
      <c r="AQ6" s="62">
        <f t="shared" si="6"/>
        <v>612211</v>
      </c>
      <c r="AR6" s="62">
        <f t="shared" si="6"/>
        <v>569838</v>
      </c>
      <c r="AS6" s="62">
        <f t="shared" si="6"/>
        <v>637431</v>
      </c>
      <c r="AT6" s="62">
        <f t="shared" si="6"/>
        <v>637845</v>
      </c>
      <c r="AU6" s="62">
        <f t="shared" si="6"/>
        <v>563454</v>
      </c>
      <c r="AV6" s="62">
        <f t="shared" si="6"/>
        <v>4983184</v>
      </c>
      <c r="AW6" s="62">
        <f t="shared" si="6"/>
        <v>2334757</v>
      </c>
      <c r="AX6" s="62">
        <f t="shared" si="6"/>
        <v>7317941</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94.5" x14ac:dyDescent="0.15">
      <c r="A7" s="42"/>
      <c r="B7" s="70" t="s">
        <v>127</v>
      </c>
      <c r="C7" s="70" t="s">
        <v>128</v>
      </c>
      <c r="D7" s="70" t="s">
        <v>129</v>
      </c>
      <c r="E7" s="70" t="s">
        <v>130</v>
      </c>
      <c r="F7" s="70" t="s">
        <v>131</v>
      </c>
      <c r="G7" s="70" t="s">
        <v>132</v>
      </c>
      <c r="H7" s="70" t="s">
        <v>133</v>
      </c>
      <c r="I7" s="70" t="s">
        <v>134</v>
      </c>
      <c r="J7" s="70" t="s">
        <v>135</v>
      </c>
      <c r="K7" s="70" t="s">
        <v>136</v>
      </c>
      <c r="L7" s="71">
        <v>72.5</v>
      </c>
      <c r="M7" s="72">
        <v>13</v>
      </c>
      <c r="N7" s="72" t="s">
        <v>137</v>
      </c>
      <c r="O7" s="73" t="s">
        <v>137</v>
      </c>
      <c r="P7" s="73">
        <v>4</v>
      </c>
      <c r="Q7" s="73" t="s">
        <v>137</v>
      </c>
      <c r="R7" s="74" t="s">
        <v>138</v>
      </c>
      <c r="S7" s="74" t="s">
        <v>139</v>
      </c>
      <c r="T7" s="75" t="s">
        <v>140</v>
      </c>
      <c r="U7" s="74" t="s">
        <v>141</v>
      </c>
      <c r="V7" s="71" t="s">
        <v>137</v>
      </c>
      <c r="W7" s="73">
        <v>581444</v>
      </c>
      <c r="X7" s="73">
        <v>539215</v>
      </c>
      <c r="Y7" s="73">
        <v>604247</v>
      </c>
      <c r="Z7" s="73">
        <v>607786</v>
      </c>
      <c r="AA7" s="73">
        <v>531525</v>
      </c>
      <c r="AB7" s="73" t="s">
        <v>137</v>
      </c>
      <c r="AC7" s="73" t="s">
        <v>137</v>
      </c>
      <c r="AD7" s="73" t="s">
        <v>137</v>
      </c>
      <c r="AE7" s="73" t="s">
        <v>137</v>
      </c>
      <c r="AF7" s="73" t="s">
        <v>137</v>
      </c>
      <c r="AG7" s="73" t="s">
        <v>137</v>
      </c>
      <c r="AH7" s="73" t="s">
        <v>137</v>
      </c>
      <c r="AI7" s="73" t="s">
        <v>137</v>
      </c>
      <c r="AJ7" s="73" t="s">
        <v>137</v>
      </c>
      <c r="AK7" s="73" t="s">
        <v>137</v>
      </c>
      <c r="AL7" s="73">
        <v>30767</v>
      </c>
      <c r="AM7" s="73">
        <v>30623</v>
      </c>
      <c r="AN7" s="73">
        <v>33184</v>
      </c>
      <c r="AO7" s="73">
        <v>30059</v>
      </c>
      <c r="AP7" s="73">
        <v>31929</v>
      </c>
      <c r="AQ7" s="73">
        <v>612211</v>
      </c>
      <c r="AR7" s="73">
        <v>569838</v>
      </c>
      <c r="AS7" s="73">
        <v>637431</v>
      </c>
      <c r="AT7" s="73">
        <v>637845</v>
      </c>
      <c r="AU7" s="73">
        <v>563454</v>
      </c>
      <c r="AV7" s="73">
        <v>4983184</v>
      </c>
      <c r="AW7" s="73">
        <v>2334757</v>
      </c>
      <c r="AX7" s="73">
        <v>7317941</v>
      </c>
      <c r="AY7" s="76">
        <v>164.7</v>
      </c>
      <c r="AZ7" s="76">
        <v>161</v>
      </c>
      <c r="BA7" s="76">
        <v>180.3</v>
      </c>
      <c r="BB7" s="76">
        <v>186.3</v>
      </c>
      <c r="BC7" s="76">
        <v>149.69999999999999</v>
      </c>
      <c r="BD7" s="76">
        <v>130.5</v>
      </c>
      <c r="BE7" s="76">
        <v>129.9</v>
      </c>
      <c r="BF7" s="76">
        <v>130.19999999999999</v>
      </c>
      <c r="BG7" s="76">
        <v>134.6</v>
      </c>
      <c r="BH7" s="76">
        <v>131.19999999999999</v>
      </c>
      <c r="BI7" s="76">
        <v>100</v>
      </c>
      <c r="BJ7" s="76">
        <v>174.1</v>
      </c>
      <c r="BK7" s="76">
        <v>167.7</v>
      </c>
      <c r="BL7" s="76">
        <v>190</v>
      </c>
      <c r="BM7" s="76">
        <v>194.4</v>
      </c>
      <c r="BN7" s="76">
        <v>154.30000000000001</v>
      </c>
      <c r="BO7" s="76">
        <v>130.69999999999999</v>
      </c>
      <c r="BP7" s="76">
        <v>128.9</v>
      </c>
      <c r="BQ7" s="76">
        <v>129.30000000000001</v>
      </c>
      <c r="BR7" s="76">
        <v>133.80000000000001</v>
      </c>
      <c r="BS7" s="76">
        <v>130.19999999999999</v>
      </c>
      <c r="BT7" s="76">
        <v>100</v>
      </c>
      <c r="BU7" s="76">
        <v>540.9</v>
      </c>
      <c r="BV7" s="76">
        <v>531</v>
      </c>
      <c r="BW7" s="76">
        <v>503.3</v>
      </c>
      <c r="BX7" s="76">
        <v>618.1</v>
      </c>
      <c r="BY7" s="76">
        <v>703.6</v>
      </c>
      <c r="BZ7" s="76">
        <v>707.7</v>
      </c>
      <c r="CA7" s="76">
        <v>749.1</v>
      </c>
      <c r="CB7" s="76">
        <v>763.6</v>
      </c>
      <c r="CC7" s="76">
        <v>666.3</v>
      </c>
      <c r="CD7" s="76">
        <v>836.7</v>
      </c>
      <c r="CE7" s="76">
        <v>100</v>
      </c>
      <c r="CF7" s="76">
        <v>8089.7</v>
      </c>
      <c r="CG7" s="76">
        <v>8395.1</v>
      </c>
      <c r="CH7" s="76">
        <v>7578.8</v>
      </c>
      <c r="CI7" s="76">
        <v>7462.7</v>
      </c>
      <c r="CJ7" s="76">
        <v>8892</v>
      </c>
      <c r="CK7" s="76">
        <v>8600.1</v>
      </c>
      <c r="CL7" s="76">
        <v>9078.5</v>
      </c>
      <c r="CM7" s="76">
        <v>9106</v>
      </c>
      <c r="CN7" s="76">
        <v>9268.1</v>
      </c>
      <c r="CO7" s="76">
        <v>9846.1</v>
      </c>
      <c r="CP7" s="73">
        <v>5165923</v>
      </c>
      <c r="CQ7" s="73">
        <v>5783613</v>
      </c>
      <c r="CR7" s="73">
        <v>5855681</v>
      </c>
      <c r="CS7" s="73">
        <v>6135505</v>
      </c>
      <c r="CT7" s="73">
        <v>4430894</v>
      </c>
      <c r="CU7" s="73">
        <v>1467681</v>
      </c>
      <c r="CV7" s="73">
        <v>1533303</v>
      </c>
      <c r="CW7" s="73">
        <v>1359753</v>
      </c>
      <c r="CX7" s="73">
        <v>1430009</v>
      </c>
      <c r="CY7" s="73">
        <v>1417603</v>
      </c>
      <c r="CZ7" s="73">
        <v>157489</v>
      </c>
      <c r="DA7" s="76">
        <v>45.1</v>
      </c>
      <c r="DB7" s="76">
        <v>42</v>
      </c>
      <c r="DC7" s="76">
        <v>46.1</v>
      </c>
      <c r="DD7" s="76">
        <v>46.2</v>
      </c>
      <c r="DE7" s="76">
        <v>40.799999999999997</v>
      </c>
      <c r="DF7" s="76">
        <v>36.4</v>
      </c>
      <c r="DG7" s="76">
        <v>35.200000000000003</v>
      </c>
      <c r="DH7" s="76">
        <v>35</v>
      </c>
      <c r="DI7" s="76">
        <v>34.4</v>
      </c>
      <c r="DJ7" s="76">
        <v>32.1</v>
      </c>
      <c r="DK7" s="76">
        <v>9.6999999999999993</v>
      </c>
      <c r="DL7" s="76">
        <v>10.199999999999999</v>
      </c>
      <c r="DM7" s="76">
        <v>6.4</v>
      </c>
      <c r="DN7" s="76">
        <v>13.2</v>
      </c>
      <c r="DO7" s="76">
        <v>12</v>
      </c>
      <c r="DP7" s="76">
        <v>19.8</v>
      </c>
      <c r="DQ7" s="76">
        <v>20.100000000000001</v>
      </c>
      <c r="DR7" s="76">
        <v>18.5</v>
      </c>
      <c r="DS7" s="76">
        <v>20.6</v>
      </c>
      <c r="DT7" s="76">
        <v>18.899999999999999</v>
      </c>
      <c r="DU7" s="76">
        <v>251</v>
      </c>
      <c r="DV7" s="76">
        <v>256.10000000000002</v>
      </c>
      <c r="DW7" s="76">
        <v>223.1</v>
      </c>
      <c r="DX7" s="76">
        <v>195.7</v>
      </c>
      <c r="DY7" s="76">
        <v>210.4</v>
      </c>
      <c r="DZ7" s="76">
        <v>96.5</v>
      </c>
      <c r="EA7" s="76">
        <v>89.3</v>
      </c>
      <c r="EB7" s="76">
        <v>92.8</v>
      </c>
      <c r="EC7" s="76">
        <v>95.1</v>
      </c>
      <c r="ED7" s="76">
        <v>101.1</v>
      </c>
      <c r="EE7" s="76">
        <v>45.6</v>
      </c>
      <c r="EF7" s="76">
        <v>47.4</v>
      </c>
      <c r="EG7" s="76">
        <v>46.1</v>
      </c>
      <c r="EH7" s="76">
        <v>48</v>
      </c>
      <c r="EI7" s="76">
        <v>49.9</v>
      </c>
      <c r="EJ7" s="76">
        <v>60.1</v>
      </c>
      <c r="EK7" s="76">
        <v>61.2</v>
      </c>
      <c r="EL7" s="76">
        <v>61.9</v>
      </c>
      <c r="EM7" s="76">
        <v>62</v>
      </c>
      <c r="EN7" s="76">
        <v>60.7</v>
      </c>
      <c r="EO7" s="76">
        <v>16.899999999999999</v>
      </c>
      <c r="EP7" s="76">
        <v>17.600000000000001</v>
      </c>
      <c r="EQ7" s="76">
        <v>24</v>
      </c>
      <c r="ER7" s="76">
        <v>28</v>
      </c>
      <c r="ES7" s="76">
        <v>31.9</v>
      </c>
      <c r="ET7" s="76">
        <v>21.1</v>
      </c>
      <c r="EU7" s="76">
        <v>22.3</v>
      </c>
      <c r="EV7" s="76">
        <v>22.1</v>
      </c>
      <c r="EW7" s="76">
        <v>23</v>
      </c>
      <c r="EX7" s="76">
        <v>28.8</v>
      </c>
      <c r="EY7" s="73">
        <v>136500</v>
      </c>
      <c r="EZ7" s="76">
        <v>49.6</v>
      </c>
      <c r="FA7" s="76">
        <v>46</v>
      </c>
      <c r="FB7" s="76">
        <v>50.4</v>
      </c>
      <c r="FC7" s="76">
        <v>50.8</v>
      </c>
      <c r="FD7" s="76">
        <v>44.5</v>
      </c>
      <c r="FE7" s="76">
        <v>38</v>
      </c>
      <c r="FF7" s="76">
        <v>36.5</v>
      </c>
      <c r="FG7" s="76">
        <v>36.6</v>
      </c>
      <c r="FH7" s="76">
        <v>35.799999999999997</v>
      </c>
      <c r="FI7" s="76">
        <v>33.299999999999997</v>
      </c>
      <c r="FJ7" s="76">
        <v>11.8</v>
      </c>
      <c r="FK7" s="76">
        <v>12.7</v>
      </c>
      <c r="FL7" s="76">
        <v>7.8</v>
      </c>
      <c r="FM7" s="76">
        <v>14.5</v>
      </c>
      <c r="FN7" s="76">
        <v>14.6</v>
      </c>
      <c r="FO7" s="76">
        <v>20.6</v>
      </c>
      <c r="FP7" s="76">
        <v>21.6</v>
      </c>
      <c r="FQ7" s="76">
        <v>20</v>
      </c>
      <c r="FR7" s="76">
        <v>22.1</v>
      </c>
      <c r="FS7" s="76">
        <v>20.2</v>
      </c>
      <c r="FT7" s="76">
        <v>186.1</v>
      </c>
      <c r="FU7" s="76">
        <v>195.1</v>
      </c>
      <c r="FV7" s="76">
        <v>174.8</v>
      </c>
      <c r="FW7" s="76">
        <v>149.19999999999999</v>
      </c>
      <c r="FX7" s="76">
        <v>166.4</v>
      </c>
      <c r="FY7" s="76">
        <v>73.2</v>
      </c>
      <c r="FZ7" s="76">
        <v>71.400000000000006</v>
      </c>
      <c r="GA7" s="76">
        <v>82</v>
      </c>
      <c r="GB7" s="76">
        <v>87.3</v>
      </c>
      <c r="GC7" s="76">
        <v>94.7</v>
      </c>
      <c r="GD7" s="76">
        <v>49.6</v>
      </c>
      <c r="GE7" s="76">
        <v>50.5</v>
      </c>
      <c r="GF7" s="76">
        <v>48.2</v>
      </c>
      <c r="GG7" s="76">
        <v>49.7</v>
      </c>
      <c r="GH7" s="76">
        <v>51.2</v>
      </c>
      <c r="GI7" s="76">
        <v>62.6</v>
      </c>
      <c r="GJ7" s="76">
        <v>63.4</v>
      </c>
      <c r="GK7" s="76">
        <v>63.8</v>
      </c>
      <c r="GL7" s="76">
        <v>63.6</v>
      </c>
      <c r="GM7" s="76">
        <v>62</v>
      </c>
      <c r="GN7" s="76">
        <v>2.6</v>
      </c>
      <c r="GO7" s="76">
        <v>2.4</v>
      </c>
      <c r="GP7" s="76">
        <v>10.8</v>
      </c>
      <c r="GQ7" s="76">
        <v>17.2</v>
      </c>
      <c r="GR7" s="76">
        <v>18.399999999999999</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t="s">
        <v>137</v>
      </c>
      <c r="IX7" s="76" t="s">
        <v>137</v>
      </c>
      <c r="IY7" s="76" t="s">
        <v>137</v>
      </c>
      <c r="IZ7" s="76" t="s">
        <v>137</v>
      </c>
      <c r="JA7" s="76" t="s">
        <v>137</v>
      </c>
      <c r="JB7" s="76" t="s">
        <v>137</v>
      </c>
      <c r="JC7" s="76">
        <v>13.1</v>
      </c>
      <c r="JD7" s="76">
        <v>19.899999999999999</v>
      </c>
      <c r="JE7" s="76">
        <v>16.899999999999999</v>
      </c>
      <c r="JF7" s="76">
        <v>20.9</v>
      </c>
      <c r="JG7" s="76">
        <v>21.5</v>
      </c>
      <c r="JH7" s="76" t="s">
        <v>137</v>
      </c>
      <c r="JI7" s="76" t="s">
        <v>137</v>
      </c>
      <c r="JJ7" s="76" t="s">
        <v>137</v>
      </c>
      <c r="JK7" s="76" t="s">
        <v>137</v>
      </c>
      <c r="JL7" s="76" t="s">
        <v>137</v>
      </c>
      <c r="JM7" s="76">
        <v>25</v>
      </c>
      <c r="JN7" s="76">
        <v>12.9</v>
      </c>
      <c r="JO7" s="76">
        <v>14</v>
      </c>
      <c r="JP7" s="76">
        <v>15.5</v>
      </c>
      <c r="JQ7" s="76">
        <v>16.2</v>
      </c>
      <c r="JR7" s="76" t="s">
        <v>137</v>
      </c>
      <c r="JS7" s="76" t="s">
        <v>137</v>
      </c>
      <c r="JT7" s="76" t="s">
        <v>137</v>
      </c>
      <c r="JU7" s="76" t="s">
        <v>137</v>
      </c>
      <c r="JV7" s="76" t="s">
        <v>137</v>
      </c>
      <c r="JW7" s="76">
        <v>267.7</v>
      </c>
      <c r="JX7" s="76">
        <v>155.5</v>
      </c>
      <c r="JY7" s="76">
        <v>121</v>
      </c>
      <c r="JZ7" s="76">
        <v>81.7</v>
      </c>
      <c r="KA7" s="76">
        <v>91.3</v>
      </c>
      <c r="KB7" s="76" t="s">
        <v>137</v>
      </c>
      <c r="KC7" s="76" t="s">
        <v>137</v>
      </c>
      <c r="KD7" s="76" t="s">
        <v>137</v>
      </c>
      <c r="KE7" s="76" t="s">
        <v>137</v>
      </c>
      <c r="KF7" s="76" t="s">
        <v>137</v>
      </c>
      <c r="KG7" s="76">
        <v>29</v>
      </c>
      <c r="KH7" s="76">
        <v>32.4</v>
      </c>
      <c r="KI7" s="76">
        <v>42.4</v>
      </c>
      <c r="KJ7" s="76">
        <v>45.4</v>
      </c>
      <c r="KK7" s="76">
        <v>44.2</v>
      </c>
      <c r="KL7" s="76" t="s">
        <v>137</v>
      </c>
      <c r="KM7" s="76" t="s">
        <v>137</v>
      </c>
      <c r="KN7" s="76" t="s">
        <v>137</v>
      </c>
      <c r="KO7" s="76" t="s">
        <v>137</v>
      </c>
      <c r="KP7" s="76" t="s">
        <v>137</v>
      </c>
      <c r="KQ7" s="76">
        <v>100</v>
      </c>
      <c r="KR7" s="76">
        <v>100</v>
      </c>
      <c r="KS7" s="76">
        <v>100</v>
      </c>
      <c r="KT7" s="76">
        <v>56</v>
      </c>
      <c r="KU7" s="76">
        <v>99.9</v>
      </c>
      <c r="KV7" s="73">
        <v>20989</v>
      </c>
      <c r="KW7" s="76">
        <v>16.7</v>
      </c>
      <c r="KX7" s="76">
        <v>16.7</v>
      </c>
      <c r="KY7" s="76">
        <v>18</v>
      </c>
      <c r="KZ7" s="76">
        <v>16.3</v>
      </c>
      <c r="LA7" s="76">
        <v>17.399999999999999</v>
      </c>
      <c r="LB7" s="76">
        <v>15.4</v>
      </c>
      <c r="LC7" s="76">
        <v>15.1</v>
      </c>
      <c r="LD7" s="76">
        <v>15.5</v>
      </c>
      <c r="LE7" s="76">
        <v>15.2</v>
      </c>
      <c r="LF7" s="76">
        <v>15.2</v>
      </c>
      <c r="LG7" s="76">
        <v>1.2</v>
      </c>
      <c r="LH7" s="76">
        <v>1.1000000000000001</v>
      </c>
      <c r="LI7" s="76">
        <v>0.8</v>
      </c>
      <c r="LJ7" s="76">
        <v>8.6</v>
      </c>
      <c r="LK7" s="76">
        <v>0.5</v>
      </c>
      <c r="LL7" s="76">
        <v>4.0999999999999996</v>
      </c>
      <c r="LM7" s="76">
        <v>2.2000000000000002</v>
      </c>
      <c r="LN7" s="76">
        <v>2.4</v>
      </c>
      <c r="LO7" s="76">
        <v>3.7</v>
      </c>
      <c r="LP7" s="76">
        <v>1.7</v>
      </c>
      <c r="LQ7" s="76">
        <v>629.4</v>
      </c>
      <c r="LR7" s="76">
        <v>587</v>
      </c>
      <c r="LS7" s="76">
        <v>500.2</v>
      </c>
      <c r="LT7" s="76">
        <v>505.5</v>
      </c>
      <c r="LU7" s="76">
        <v>432.3</v>
      </c>
      <c r="LV7" s="76">
        <v>469.5</v>
      </c>
      <c r="LW7" s="76">
        <v>391.3</v>
      </c>
      <c r="LX7" s="76">
        <v>270.5</v>
      </c>
      <c r="LY7" s="76">
        <v>252.2</v>
      </c>
      <c r="LZ7" s="76">
        <v>230.4</v>
      </c>
      <c r="MA7" s="76">
        <v>13.7</v>
      </c>
      <c r="MB7" s="76">
        <v>22.6</v>
      </c>
      <c r="MC7" s="76">
        <v>27.9</v>
      </c>
      <c r="MD7" s="76">
        <v>33.299999999999997</v>
      </c>
      <c r="ME7" s="76">
        <v>38.6</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12</v>
      </c>
      <c r="MV7" s="76">
        <v>12</v>
      </c>
      <c r="MW7" s="76">
        <v>13</v>
      </c>
      <c r="MX7" s="76">
        <v>13</v>
      </c>
      <c r="MY7" s="76" t="s">
        <v>137</v>
      </c>
      <c r="MZ7" s="76" t="s">
        <v>137</v>
      </c>
      <c r="NA7" s="76" t="s">
        <v>137</v>
      </c>
      <c r="NB7" s="76" t="s">
        <v>137</v>
      </c>
      <c r="NC7" s="76" t="s">
        <v>137</v>
      </c>
      <c r="ND7" s="76" t="s">
        <v>137</v>
      </c>
      <c r="NE7" s="76" t="s">
        <v>137</v>
      </c>
      <c r="NF7" s="76" t="s">
        <v>137</v>
      </c>
      <c r="NG7" s="76">
        <v>4</v>
      </c>
      <c r="NH7" s="76">
        <v>4</v>
      </c>
      <c r="NI7" s="76">
        <v>4</v>
      </c>
      <c r="NJ7" s="76">
        <v>4</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1</v>
      </c>
      <c r="KX8" s="80" t="s">
        <v>142</v>
      </c>
      <c r="KY8" s="78"/>
      <c r="KZ8" s="78"/>
      <c r="LA8" s="78"/>
      <c r="LB8" s="78"/>
      <c r="LC8" s="79"/>
      <c r="LD8" s="78"/>
      <c r="LE8" s="78"/>
      <c r="LF8" s="78" t="str">
        <f>LG4</f>
        <v>修繕費比率（％）</v>
      </c>
      <c r="LG8" s="78" t="b">
        <f>IF(SUM($P$7,$NG$7:$NJ$7)=0,FALSE,TRUE)</f>
        <v>1</v>
      </c>
      <c r="LH8" s="80" t="s">
        <v>142</v>
      </c>
      <c r="LI8" s="78"/>
      <c r="LJ8" s="78"/>
      <c r="LK8" s="78"/>
      <c r="LL8" s="78"/>
      <c r="LM8" s="78"/>
      <c r="LN8" s="79"/>
      <c r="LO8" s="78"/>
      <c r="LP8" s="78" t="str">
        <f>LQ4</f>
        <v>企業債残高対料金収入比率（％）</v>
      </c>
      <c r="LQ8" s="78" t="b">
        <f>IF(SUM($P$7,$NG$7:$NJ$7)=0,FALSE,TRUE)</f>
        <v>1</v>
      </c>
      <c r="LR8" s="80" t="s">
        <v>142</v>
      </c>
      <c r="LS8" s="78"/>
      <c r="LT8" s="78"/>
      <c r="LU8" s="78"/>
      <c r="LV8" s="78"/>
      <c r="LW8" s="78"/>
      <c r="LX8" s="78"/>
      <c r="LY8" s="79"/>
      <c r="LZ8" s="78" t="str">
        <f>MA4</f>
        <v>有形固定資産減価償却率（％）</v>
      </c>
      <c r="MA8" s="78" t="b">
        <f>IF(SUM($P$7,$NG$7:$NJ$7)=0,FALSE,TRUE)</f>
        <v>1</v>
      </c>
      <c r="MB8" s="80" t="s">
        <v>142</v>
      </c>
      <c r="MC8" s="78"/>
      <c r="MD8" s="78"/>
      <c r="ME8" s="78"/>
      <c r="MF8" s="78"/>
      <c r="MG8" s="78"/>
      <c r="MH8" s="78"/>
      <c r="MI8" s="78"/>
      <c r="MJ8" s="78" t="str">
        <f>MK4</f>
        <v>FIT収入割合（％）</v>
      </c>
      <c r="MK8" s="78" t="b">
        <f>IF(SUM($P$7,$NG$7:$NJ$7)=0,FALSE,TRUE)</f>
        <v>1</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（最大出力合計157,489kW）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（最大出力合計136,500kW）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（最大出力合計20,989kW）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164.7</v>
      </c>
      <c r="AZ11" s="88">
        <f>AZ7</f>
        <v>161</v>
      </c>
      <c r="BA11" s="88">
        <f>BA7</f>
        <v>180.3</v>
      </c>
      <c r="BB11" s="88">
        <f>BB7</f>
        <v>186.3</v>
      </c>
      <c r="BC11" s="88">
        <f>BC7</f>
        <v>149.69999999999999</v>
      </c>
      <c r="BD11" s="77"/>
      <c r="BE11" s="77"/>
      <c r="BF11" s="77"/>
      <c r="BG11" s="77"/>
      <c r="BH11" s="77"/>
      <c r="BI11" s="87" t="s">
        <v>150</v>
      </c>
      <c r="BJ11" s="88">
        <f>BJ7</f>
        <v>174.1</v>
      </c>
      <c r="BK11" s="88">
        <f>BK7</f>
        <v>167.7</v>
      </c>
      <c r="BL11" s="88">
        <f>BL7</f>
        <v>190</v>
      </c>
      <c r="BM11" s="88">
        <f>BM7</f>
        <v>194.4</v>
      </c>
      <c r="BN11" s="88">
        <f>BN7</f>
        <v>154.30000000000001</v>
      </c>
      <c r="BO11" s="77"/>
      <c r="BP11" s="77"/>
      <c r="BQ11" s="77"/>
      <c r="BR11" s="77"/>
      <c r="BS11" s="77"/>
      <c r="BT11" s="87" t="s">
        <v>150</v>
      </c>
      <c r="BU11" s="88">
        <f>BU7</f>
        <v>540.9</v>
      </c>
      <c r="BV11" s="88">
        <f>BV7</f>
        <v>531</v>
      </c>
      <c r="BW11" s="88">
        <f>BW7</f>
        <v>503.3</v>
      </c>
      <c r="BX11" s="88">
        <f>BX7</f>
        <v>618.1</v>
      </c>
      <c r="BY11" s="88">
        <f>BY7</f>
        <v>703.6</v>
      </c>
      <c r="BZ11" s="77"/>
      <c r="CA11" s="77"/>
      <c r="CB11" s="77"/>
      <c r="CC11" s="77"/>
      <c r="CD11" s="77"/>
      <c r="CE11" s="87" t="s">
        <v>150</v>
      </c>
      <c r="CF11" s="88">
        <f>CF7</f>
        <v>8089.7</v>
      </c>
      <c r="CG11" s="88">
        <f>CG7</f>
        <v>8395.1</v>
      </c>
      <c r="CH11" s="88">
        <f>CH7</f>
        <v>7578.8</v>
      </c>
      <c r="CI11" s="88">
        <f>CI7</f>
        <v>7462.7</v>
      </c>
      <c r="CJ11" s="88">
        <f>CJ7</f>
        <v>8892</v>
      </c>
      <c r="CK11" s="77"/>
      <c r="CL11" s="77"/>
      <c r="CM11" s="77"/>
      <c r="CN11" s="77"/>
      <c r="CO11" s="87" t="s">
        <v>150</v>
      </c>
      <c r="CP11" s="89">
        <f>CP7</f>
        <v>5165923</v>
      </c>
      <c r="CQ11" s="89">
        <f>CQ7</f>
        <v>5783613</v>
      </c>
      <c r="CR11" s="89">
        <f>CR7</f>
        <v>5855681</v>
      </c>
      <c r="CS11" s="89">
        <f>CS7</f>
        <v>6135505</v>
      </c>
      <c r="CT11" s="89">
        <f>CT7</f>
        <v>4430894</v>
      </c>
      <c r="CU11" s="77"/>
      <c r="CV11" s="77"/>
      <c r="CW11" s="77"/>
      <c r="CX11" s="77"/>
      <c r="CY11" s="77"/>
      <c r="CZ11" s="87" t="s">
        <v>151</v>
      </c>
      <c r="DA11" s="88">
        <f>DA7</f>
        <v>45.1</v>
      </c>
      <c r="DB11" s="88">
        <f>DB7</f>
        <v>42</v>
      </c>
      <c r="DC11" s="88">
        <f>DC7</f>
        <v>46.1</v>
      </c>
      <c r="DD11" s="88">
        <f>DD7</f>
        <v>46.2</v>
      </c>
      <c r="DE11" s="88">
        <f>DE7</f>
        <v>40.799999999999997</v>
      </c>
      <c r="DF11" s="77"/>
      <c r="DG11" s="77"/>
      <c r="DH11" s="77"/>
      <c r="DI11" s="77"/>
      <c r="DJ11" s="87" t="s">
        <v>150</v>
      </c>
      <c r="DK11" s="88">
        <f>DK7</f>
        <v>9.6999999999999993</v>
      </c>
      <c r="DL11" s="88">
        <f>DL7</f>
        <v>10.199999999999999</v>
      </c>
      <c r="DM11" s="88">
        <f>DM7</f>
        <v>6.4</v>
      </c>
      <c r="DN11" s="88">
        <f>DN7</f>
        <v>13.2</v>
      </c>
      <c r="DO11" s="88">
        <f>DO7</f>
        <v>12</v>
      </c>
      <c r="DP11" s="77"/>
      <c r="DQ11" s="77"/>
      <c r="DR11" s="77"/>
      <c r="DS11" s="77"/>
      <c r="DT11" s="87" t="s">
        <v>150</v>
      </c>
      <c r="DU11" s="88">
        <f>DU7</f>
        <v>251</v>
      </c>
      <c r="DV11" s="88">
        <f>DV7</f>
        <v>256.10000000000002</v>
      </c>
      <c r="DW11" s="88">
        <f>DW7</f>
        <v>223.1</v>
      </c>
      <c r="DX11" s="88">
        <f>DX7</f>
        <v>195.7</v>
      </c>
      <c r="DY11" s="88">
        <f>DY7</f>
        <v>210.4</v>
      </c>
      <c r="DZ11" s="77"/>
      <c r="EA11" s="77"/>
      <c r="EB11" s="77"/>
      <c r="EC11" s="77"/>
      <c r="ED11" s="87" t="s">
        <v>150</v>
      </c>
      <c r="EE11" s="88">
        <f>EE7</f>
        <v>45.6</v>
      </c>
      <c r="EF11" s="88">
        <f>EF7</f>
        <v>47.4</v>
      </c>
      <c r="EG11" s="88">
        <f>EG7</f>
        <v>46.1</v>
      </c>
      <c r="EH11" s="88">
        <f>EH7</f>
        <v>48</v>
      </c>
      <c r="EI11" s="88">
        <f>EI7</f>
        <v>49.9</v>
      </c>
      <c r="EJ11" s="77"/>
      <c r="EK11" s="77"/>
      <c r="EL11" s="77"/>
      <c r="EM11" s="77"/>
      <c r="EN11" s="87" t="s">
        <v>152</v>
      </c>
      <c r="EO11" s="88">
        <f>EO7</f>
        <v>16.899999999999999</v>
      </c>
      <c r="EP11" s="88">
        <f>EP7</f>
        <v>17.600000000000001</v>
      </c>
      <c r="EQ11" s="88">
        <f>EQ7</f>
        <v>24</v>
      </c>
      <c r="ER11" s="88">
        <f>ER7</f>
        <v>28</v>
      </c>
      <c r="ES11" s="88">
        <f>ES7</f>
        <v>31.9</v>
      </c>
      <c r="ET11" s="77"/>
      <c r="EU11" s="77"/>
      <c r="EV11" s="77"/>
      <c r="EW11" s="77"/>
      <c r="EX11" s="77"/>
      <c r="EY11" s="87" t="s">
        <v>150</v>
      </c>
      <c r="EZ11" s="88">
        <f>EZ7</f>
        <v>49.6</v>
      </c>
      <c r="FA11" s="88">
        <f>FA7</f>
        <v>46</v>
      </c>
      <c r="FB11" s="88">
        <f>FB7</f>
        <v>50.4</v>
      </c>
      <c r="FC11" s="88">
        <f>FC7</f>
        <v>50.8</v>
      </c>
      <c r="FD11" s="88">
        <f>FD7</f>
        <v>44.5</v>
      </c>
      <c r="FE11" s="77"/>
      <c r="FF11" s="77"/>
      <c r="FG11" s="77"/>
      <c r="FH11" s="77"/>
      <c r="FI11" s="87" t="s">
        <v>150</v>
      </c>
      <c r="FJ11" s="88">
        <f>FJ7</f>
        <v>11.8</v>
      </c>
      <c r="FK11" s="88">
        <f>FK7</f>
        <v>12.7</v>
      </c>
      <c r="FL11" s="88">
        <f>FL7</f>
        <v>7.8</v>
      </c>
      <c r="FM11" s="88">
        <f>FM7</f>
        <v>14.5</v>
      </c>
      <c r="FN11" s="88">
        <f>FN7</f>
        <v>14.6</v>
      </c>
      <c r="FO11" s="77"/>
      <c r="FP11" s="77"/>
      <c r="FQ11" s="77"/>
      <c r="FR11" s="77"/>
      <c r="FS11" s="87" t="s">
        <v>150</v>
      </c>
      <c r="FT11" s="88">
        <f>FT7</f>
        <v>186.1</v>
      </c>
      <c r="FU11" s="88">
        <f>FU7</f>
        <v>195.1</v>
      </c>
      <c r="FV11" s="88">
        <f>FV7</f>
        <v>174.8</v>
      </c>
      <c r="FW11" s="88">
        <f>FW7</f>
        <v>149.19999999999999</v>
      </c>
      <c r="FX11" s="88">
        <f>FX7</f>
        <v>166.4</v>
      </c>
      <c r="FY11" s="77"/>
      <c r="FZ11" s="77"/>
      <c r="GA11" s="77"/>
      <c r="GB11" s="77"/>
      <c r="GC11" s="87" t="s">
        <v>150</v>
      </c>
      <c r="GD11" s="88">
        <f>GD7</f>
        <v>49.6</v>
      </c>
      <c r="GE11" s="88">
        <f>GE7</f>
        <v>50.5</v>
      </c>
      <c r="GF11" s="88">
        <f>GF7</f>
        <v>48.2</v>
      </c>
      <c r="GG11" s="88">
        <f>GG7</f>
        <v>49.7</v>
      </c>
      <c r="GH11" s="88">
        <f>GH7</f>
        <v>51.2</v>
      </c>
      <c r="GI11" s="77"/>
      <c r="GJ11" s="77"/>
      <c r="GK11" s="77"/>
      <c r="GL11" s="77"/>
      <c r="GM11" s="87" t="s">
        <v>150</v>
      </c>
      <c r="GN11" s="88">
        <f>GN7</f>
        <v>2.6</v>
      </c>
      <c r="GO11" s="88">
        <f>GO7</f>
        <v>2.4</v>
      </c>
      <c r="GP11" s="88">
        <f>GP7</f>
        <v>10.8</v>
      </c>
      <c r="GQ11" s="88">
        <f>GQ7</f>
        <v>17.2</v>
      </c>
      <c r="GR11" s="88">
        <f>GR7</f>
        <v>18.399999999999999</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150</v>
      </c>
      <c r="KL11" s="88" t="str">
        <f>KL7</f>
        <v>-</v>
      </c>
      <c r="KM11" s="88" t="str">
        <f>KM7</f>
        <v>-</v>
      </c>
      <c r="KN11" s="88" t="str">
        <f>KN7</f>
        <v>-</v>
      </c>
      <c r="KO11" s="88" t="str">
        <f>KO7</f>
        <v>-</v>
      </c>
      <c r="KP11" s="88" t="str">
        <f>KP7</f>
        <v>-</v>
      </c>
      <c r="KQ11" s="77"/>
      <c r="KR11" s="77"/>
      <c r="KS11" s="77"/>
      <c r="KT11" s="77"/>
      <c r="KU11" s="77"/>
      <c r="KV11" s="87" t="s">
        <v>150</v>
      </c>
      <c r="KW11" s="88">
        <f>KW7</f>
        <v>16.7</v>
      </c>
      <c r="KX11" s="88">
        <f>KX7</f>
        <v>16.7</v>
      </c>
      <c r="KY11" s="88">
        <f>KY7</f>
        <v>18</v>
      </c>
      <c r="KZ11" s="88">
        <f>KZ7</f>
        <v>16.3</v>
      </c>
      <c r="LA11" s="88">
        <f>LA7</f>
        <v>17.399999999999999</v>
      </c>
      <c r="LB11" s="77"/>
      <c r="LC11" s="77"/>
      <c r="LD11" s="77"/>
      <c r="LE11" s="77"/>
      <c r="LF11" s="87" t="s">
        <v>153</v>
      </c>
      <c r="LG11" s="88">
        <f>LG7</f>
        <v>1.2</v>
      </c>
      <c r="LH11" s="88">
        <f>LH7</f>
        <v>1.1000000000000001</v>
      </c>
      <c r="LI11" s="88">
        <f>LI7</f>
        <v>0.8</v>
      </c>
      <c r="LJ11" s="88">
        <f>LJ7</f>
        <v>8.6</v>
      </c>
      <c r="LK11" s="88">
        <f>LK7</f>
        <v>0.5</v>
      </c>
      <c r="LL11" s="77"/>
      <c r="LM11" s="77"/>
      <c r="LN11" s="77"/>
      <c r="LO11" s="77"/>
      <c r="LP11" s="87" t="s">
        <v>153</v>
      </c>
      <c r="LQ11" s="88">
        <f>LQ7</f>
        <v>629.4</v>
      </c>
      <c r="LR11" s="88">
        <f>LR7</f>
        <v>587</v>
      </c>
      <c r="LS11" s="88">
        <f>LS7</f>
        <v>500.2</v>
      </c>
      <c r="LT11" s="88">
        <f>LT7</f>
        <v>505.5</v>
      </c>
      <c r="LU11" s="88">
        <f>LU7</f>
        <v>432.3</v>
      </c>
      <c r="LV11" s="77"/>
      <c r="LW11" s="77"/>
      <c r="LX11" s="77"/>
      <c r="LY11" s="77"/>
      <c r="LZ11" s="87" t="s">
        <v>150</v>
      </c>
      <c r="MA11" s="88">
        <f>MA7</f>
        <v>13.7</v>
      </c>
      <c r="MB11" s="88">
        <f>MB7</f>
        <v>22.6</v>
      </c>
      <c r="MC11" s="88">
        <f>MC7</f>
        <v>27.9</v>
      </c>
      <c r="MD11" s="88">
        <f>MD7</f>
        <v>33.299999999999997</v>
      </c>
      <c r="ME11" s="88">
        <f>ME7</f>
        <v>38.6</v>
      </c>
      <c r="MF11" s="77"/>
      <c r="MG11" s="77"/>
      <c r="MH11" s="77"/>
      <c r="MI11" s="77"/>
      <c r="MJ11" s="87" t="s">
        <v>150</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154</v>
      </c>
      <c r="AY12" s="88">
        <f>BD7</f>
        <v>130.5</v>
      </c>
      <c r="AZ12" s="88">
        <f>BE7</f>
        <v>129.9</v>
      </c>
      <c r="BA12" s="88">
        <f>BF7</f>
        <v>130.19999999999999</v>
      </c>
      <c r="BB12" s="88">
        <f>BG7</f>
        <v>134.6</v>
      </c>
      <c r="BC12" s="88">
        <f>BH7</f>
        <v>131.19999999999999</v>
      </c>
      <c r="BD12" s="77"/>
      <c r="BE12" s="77"/>
      <c r="BF12" s="77"/>
      <c r="BG12" s="77"/>
      <c r="BH12" s="77"/>
      <c r="BI12" s="87" t="s">
        <v>154</v>
      </c>
      <c r="BJ12" s="88">
        <f>BO7</f>
        <v>130.69999999999999</v>
      </c>
      <c r="BK12" s="88">
        <f>BP7</f>
        <v>128.9</v>
      </c>
      <c r="BL12" s="88">
        <f>BQ7</f>
        <v>129.30000000000001</v>
      </c>
      <c r="BM12" s="88">
        <f>BR7</f>
        <v>133.80000000000001</v>
      </c>
      <c r="BN12" s="88">
        <f>BS7</f>
        <v>130.19999999999999</v>
      </c>
      <c r="BO12" s="77"/>
      <c r="BP12" s="77"/>
      <c r="BQ12" s="77"/>
      <c r="BR12" s="77"/>
      <c r="BS12" s="77"/>
      <c r="BT12" s="87" t="s">
        <v>155</v>
      </c>
      <c r="BU12" s="88">
        <f>BZ7</f>
        <v>707.7</v>
      </c>
      <c r="BV12" s="88">
        <f>CA7</f>
        <v>749.1</v>
      </c>
      <c r="BW12" s="88">
        <f>CB7</f>
        <v>763.6</v>
      </c>
      <c r="BX12" s="88">
        <f>CC7</f>
        <v>666.3</v>
      </c>
      <c r="BY12" s="88">
        <f>CD7</f>
        <v>836.7</v>
      </c>
      <c r="BZ12" s="77"/>
      <c r="CA12" s="77"/>
      <c r="CB12" s="77"/>
      <c r="CC12" s="77"/>
      <c r="CD12" s="77"/>
      <c r="CE12" s="87" t="s">
        <v>154</v>
      </c>
      <c r="CF12" s="88">
        <f>CK7</f>
        <v>8600.1</v>
      </c>
      <c r="CG12" s="88">
        <f>CL7</f>
        <v>9078.5</v>
      </c>
      <c r="CH12" s="88">
        <f>CM7</f>
        <v>9106</v>
      </c>
      <c r="CI12" s="88">
        <f>CN7</f>
        <v>9268.1</v>
      </c>
      <c r="CJ12" s="88">
        <f>CO7</f>
        <v>9846.1</v>
      </c>
      <c r="CK12" s="77"/>
      <c r="CL12" s="77"/>
      <c r="CM12" s="77"/>
      <c r="CN12" s="77"/>
      <c r="CO12" s="87" t="s">
        <v>154</v>
      </c>
      <c r="CP12" s="89">
        <f>CU7</f>
        <v>1467681</v>
      </c>
      <c r="CQ12" s="89">
        <f>CV7</f>
        <v>1533303</v>
      </c>
      <c r="CR12" s="89">
        <f>CW7</f>
        <v>1359753</v>
      </c>
      <c r="CS12" s="89">
        <f>CX7</f>
        <v>1430009</v>
      </c>
      <c r="CT12" s="89">
        <f>CY7</f>
        <v>1417603</v>
      </c>
      <c r="CU12" s="77"/>
      <c r="CV12" s="77"/>
      <c r="CW12" s="77"/>
      <c r="CX12" s="77"/>
      <c r="CY12" s="77"/>
      <c r="CZ12" s="87" t="s">
        <v>154</v>
      </c>
      <c r="DA12" s="88">
        <f>DF7</f>
        <v>36.4</v>
      </c>
      <c r="DB12" s="88">
        <f>DG7</f>
        <v>35.200000000000003</v>
      </c>
      <c r="DC12" s="88">
        <f>DH7</f>
        <v>35</v>
      </c>
      <c r="DD12" s="88">
        <f>DI7</f>
        <v>34.4</v>
      </c>
      <c r="DE12" s="88">
        <f>DJ7</f>
        <v>32.1</v>
      </c>
      <c r="DF12" s="77"/>
      <c r="DG12" s="77"/>
      <c r="DH12" s="77"/>
      <c r="DI12" s="77"/>
      <c r="DJ12" s="87" t="s">
        <v>156</v>
      </c>
      <c r="DK12" s="88">
        <f>DP7</f>
        <v>19.8</v>
      </c>
      <c r="DL12" s="88">
        <f>DQ7</f>
        <v>20.100000000000001</v>
      </c>
      <c r="DM12" s="88">
        <f>DR7</f>
        <v>18.5</v>
      </c>
      <c r="DN12" s="88">
        <f>DS7</f>
        <v>20.6</v>
      </c>
      <c r="DO12" s="88">
        <f>DT7</f>
        <v>18.899999999999999</v>
      </c>
      <c r="DP12" s="77"/>
      <c r="DQ12" s="77"/>
      <c r="DR12" s="77"/>
      <c r="DS12" s="77"/>
      <c r="DT12" s="87" t="s">
        <v>157</v>
      </c>
      <c r="DU12" s="88">
        <f>DZ7</f>
        <v>96.5</v>
      </c>
      <c r="DV12" s="88">
        <f>EA7</f>
        <v>89.3</v>
      </c>
      <c r="DW12" s="88">
        <f>EB7</f>
        <v>92.8</v>
      </c>
      <c r="DX12" s="88">
        <f>EC7</f>
        <v>95.1</v>
      </c>
      <c r="DY12" s="88">
        <f>ED7</f>
        <v>101.1</v>
      </c>
      <c r="DZ12" s="77"/>
      <c r="EA12" s="77"/>
      <c r="EB12" s="77"/>
      <c r="EC12" s="77"/>
      <c r="ED12" s="87" t="s">
        <v>154</v>
      </c>
      <c r="EE12" s="88">
        <f>EJ7</f>
        <v>60.1</v>
      </c>
      <c r="EF12" s="88">
        <f>EK7</f>
        <v>61.2</v>
      </c>
      <c r="EG12" s="88">
        <f>EL7</f>
        <v>61.9</v>
      </c>
      <c r="EH12" s="88">
        <f>EM7</f>
        <v>62</v>
      </c>
      <c r="EI12" s="88">
        <f>EN7</f>
        <v>60.7</v>
      </c>
      <c r="EJ12" s="77"/>
      <c r="EK12" s="77"/>
      <c r="EL12" s="77"/>
      <c r="EM12" s="77"/>
      <c r="EN12" s="87" t="s">
        <v>154</v>
      </c>
      <c r="EO12" s="88">
        <f>ET7</f>
        <v>21.1</v>
      </c>
      <c r="EP12" s="88">
        <f>EU7</f>
        <v>22.3</v>
      </c>
      <c r="EQ12" s="88">
        <f>EV7</f>
        <v>22.1</v>
      </c>
      <c r="ER12" s="88">
        <f>EW7</f>
        <v>23</v>
      </c>
      <c r="ES12" s="88">
        <f>EX7</f>
        <v>28.8</v>
      </c>
      <c r="ET12" s="77"/>
      <c r="EU12" s="77"/>
      <c r="EV12" s="77"/>
      <c r="EW12" s="77"/>
      <c r="EX12" s="77"/>
      <c r="EY12" s="87" t="s">
        <v>154</v>
      </c>
      <c r="EZ12" s="88">
        <f>IF($EZ$8,FE7,"-")</f>
        <v>38</v>
      </c>
      <c r="FA12" s="88">
        <f>IF($EZ$8,FF7,"-")</f>
        <v>36.5</v>
      </c>
      <c r="FB12" s="88">
        <f>IF($EZ$8,FG7,"-")</f>
        <v>36.6</v>
      </c>
      <c r="FC12" s="88">
        <f>IF($EZ$8,FH7,"-")</f>
        <v>35.799999999999997</v>
      </c>
      <c r="FD12" s="88">
        <f>IF($EZ$8,FI7,"-")</f>
        <v>33.299999999999997</v>
      </c>
      <c r="FE12" s="77"/>
      <c r="FF12" s="77"/>
      <c r="FG12" s="77"/>
      <c r="FH12" s="77"/>
      <c r="FI12" s="87" t="s">
        <v>154</v>
      </c>
      <c r="FJ12" s="88">
        <f>IF($FJ$8,FO7,"-")</f>
        <v>20.6</v>
      </c>
      <c r="FK12" s="88">
        <f>IF($FJ$8,FP7,"-")</f>
        <v>21.6</v>
      </c>
      <c r="FL12" s="88">
        <f>IF($FJ$8,FQ7,"-")</f>
        <v>20</v>
      </c>
      <c r="FM12" s="88">
        <f>IF($FJ$8,FR7,"-")</f>
        <v>22.1</v>
      </c>
      <c r="FN12" s="88">
        <f>IF($FJ$8,FS7,"-")</f>
        <v>20.2</v>
      </c>
      <c r="FO12" s="77"/>
      <c r="FP12" s="77"/>
      <c r="FQ12" s="77"/>
      <c r="FR12" s="77"/>
      <c r="FS12" s="87" t="s">
        <v>154</v>
      </c>
      <c r="FT12" s="88">
        <f>IF($FT$8,FY7,"-")</f>
        <v>73.2</v>
      </c>
      <c r="FU12" s="88">
        <f>IF($FT$8,FZ7,"-")</f>
        <v>71.400000000000006</v>
      </c>
      <c r="FV12" s="88">
        <f>IF($FT$8,GA7,"-")</f>
        <v>82</v>
      </c>
      <c r="FW12" s="88">
        <f>IF($FT$8,GB7,"-")</f>
        <v>87.3</v>
      </c>
      <c r="FX12" s="88">
        <f>IF($FT$8,GC7,"-")</f>
        <v>94.7</v>
      </c>
      <c r="FY12" s="77"/>
      <c r="FZ12" s="77"/>
      <c r="GA12" s="77"/>
      <c r="GB12" s="77"/>
      <c r="GC12" s="87" t="s">
        <v>154</v>
      </c>
      <c r="GD12" s="88">
        <f>IF($GD$8,GI7,"-")</f>
        <v>62.6</v>
      </c>
      <c r="GE12" s="88">
        <f>IF($GD$8,GJ7,"-")</f>
        <v>63.4</v>
      </c>
      <c r="GF12" s="88">
        <f>IF($GD$8,GK7,"-")</f>
        <v>63.8</v>
      </c>
      <c r="GG12" s="88">
        <f>IF($GD$8,GL7,"-")</f>
        <v>63.6</v>
      </c>
      <c r="GH12" s="88">
        <f>IF($GD$8,GM7,"-")</f>
        <v>62</v>
      </c>
      <c r="GI12" s="77"/>
      <c r="GJ12" s="77"/>
      <c r="GK12" s="77"/>
      <c r="GL12" s="77"/>
      <c r="GM12" s="87" t="s">
        <v>154</v>
      </c>
      <c r="GN12" s="88">
        <f>IF($GN$8,GS7,"-")</f>
        <v>15.3</v>
      </c>
      <c r="GO12" s="88">
        <f>IF($GN$8,GT7,"-")</f>
        <v>16.100000000000001</v>
      </c>
      <c r="GP12" s="88">
        <f>IF($GN$8,GU7,"-")</f>
        <v>15.2</v>
      </c>
      <c r="GQ12" s="88">
        <f>IF($GN$8,GV7,"-")</f>
        <v>17.7</v>
      </c>
      <c r="GR12" s="88">
        <f>IF($GN$8,GW7,"-")</f>
        <v>21.9</v>
      </c>
      <c r="GS12" s="77"/>
      <c r="GT12" s="77"/>
      <c r="GU12" s="77"/>
      <c r="GV12" s="77"/>
      <c r="GW12" s="77"/>
      <c r="GX12" s="87" t="s">
        <v>154</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158</v>
      </c>
      <c r="HS12" s="88" t="str">
        <f>IF($HS$8,HX7,"-")</f>
        <v>-</v>
      </c>
      <c r="HT12" s="88" t="str">
        <f>IF($HS$8,HY7,"-")</f>
        <v>-</v>
      </c>
      <c r="HU12" s="88" t="str">
        <f>IF($HS$8,HZ7,"-")</f>
        <v>-</v>
      </c>
      <c r="HV12" s="88" t="str">
        <f>IF($HS$8,IA7,"-")</f>
        <v>-</v>
      </c>
      <c r="HW12" s="88" t="str">
        <f>IF($HS$8,IB7,"-")</f>
        <v>-</v>
      </c>
      <c r="HX12" s="77"/>
      <c r="HY12" s="77"/>
      <c r="HZ12" s="77"/>
      <c r="IA12" s="77"/>
      <c r="IB12" s="87" t="s">
        <v>158</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158</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154</v>
      </c>
      <c r="KW12" s="88">
        <f>IF($KW$8,LB7,"-")</f>
        <v>15.4</v>
      </c>
      <c r="KX12" s="88">
        <f>IF($KW$8,LC7,"-")</f>
        <v>15.1</v>
      </c>
      <c r="KY12" s="88">
        <f>IF($KW$8,LD7,"-")</f>
        <v>15.5</v>
      </c>
      <c r="KZ12" s="88">
        <f>IF($KW$8,LE7,"-")</f>
        <v>15.2</v>
      </c>
      <c r="LA12" s="88">
        <f>IF($KW$8,LF7,"-")</f>
        <v>15.2</v>
      </c>
      <c r="LB12" s="77"/>
      <c r="LC12" s="77"/>
      <c r="LD12" s="77"/>
      <c r="LE12" s="77"/>
      <c r="LF12" s="87" t="s">
        <v>154</v>
      </c>
      <c r="LG12" s="88">
        <f>IF($LG$8,LL7,"-")</f>
        <v>4.0999999999999996</v>
      </c>
      <c r="LH12" s="88">
        <f>IF($LG$8,LM7,"-")</f>
        <v>2.2000000000000002</v>
      </c>
      <c r="LI12" s="88">
        <f>IF($LG$8,LN7,"-")</f>
        <v>2.4</v>
      </c>
      <c r="LJ12" s="88">
        <f>IF($LG$8,LO7,"-")</f>
        <v>3.7</v>
      </c>
      <c r="LK12" s="88">
        <f>IF($LG$8,LP7,"-")</f>
        <v>1.7</v>
      </c>
      <c r="LL12" s="77"/>
      <c r="LM12" s="77"/>
      <c r="LN12" s="77"/>
      <c r="LO12" s="77"/>
      <c r="LP12" s="87" t="s">
        <v>154</v>
      </c>
      <c r="LQ12" s="88">
        <f>IF($LQ$8,LV7,"-")</f>
        <v>469.5</v>
      </c>
      <c r="LR12" s="88">
        <f>IF($LQ$8,LW7,"-")</f>
        <v>391.3</v>
      </c>
      <c r="LS12" s="88">
        <f>IF($LQ$8,LX7,"-")</f>
        <v>270.5</v>
      </c>
      <c r="LT12" s="88">
        <f>IF($LQ$8,LY7,"-")</f>
        <v>252.2</v>
      </c>
      <c r="LU12" s="88">
        <f>IF($LQ$8,LZ7,"-")</f>
        <v>230.4</v>
      </c>
      <c r="LV12" s="77"/>
      <c r="LW12" s="77"/>
      <c r="LX12" s="77"/>
      <c r="LY12" s="77"/>
      <c r="LZ12" s="87" t="s">
        <v>154</v>
      </c>
      <c r="MA12" s="88">
        <f>IF($MA$8,MF7,"-")</f>
        <v>16.100000000000001</v>
      </c>
      <c r="MB12" s="88">
        <f>IF($MA$8,MG7,"-")</f>
        <v>22.3</v>
      </c>
      <c r="MC12" s="88">
        <f>IF($MA$8,MH7,"-")</f>
        <v>27.3</v>
      </c>
      <c r="MD12" s="88">
        <f>IF($MA$8,MI7,"-")</f>
        <v>32.5</v>
      </c>
      <c r="ME12" s="88">
        <f>IF($MA$8,MJ7,"-")</f>
        <v>37.4</v>
      </c>
      <c r="MF12" s="77"/>
      <c r="MG12" s="77"/>
      <c r="MH12" s="77"/>
      <c r="MI12" s="77"/>
      <c r="MJ12" s="87" t="s">
        <v>154</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159</v>
      </c>
      <c r="AY13" s="88">
        <f>$BI$7</f>
        <v>100</v>
      </c>
      <c r="AZ13" s="88">
        <f>$BI$7</f>
        <v>100</v>
      </c>
      <c r="BA13" s="88">
        <f>$BI$7</f>
        <v>100</v>
      </c>
      <c r="BB13" s="88">
        <f>$BI$7</f>
        <v>100</v>
      </c>
      <c r="BC13" s="88">
        <f>$BI$7</f>
        <v>100</v>
      </c>
      <c r="BD13" s="77"/>
      <c r="BE13" s="77"/>
      <c r="BF13" s="77"/>
      <c r="BG13" s="77"/>
      <c r="BH13" s="77"/>
      <c r="BI13" s="87" t="s">
        <v>159</v>
      </c>
      <c r="BJ13" s="88">
        <f>$BT$7</f>
        <v>100</v>
      </c>
      <c r="BK13" s="88">
        <f>$BT$7</f>
        <v>100</v>
      </c>
      <c r="BL13" s="88">
        <f>$BT$7</f>
        <v>100</v>
      </c>
      <c r="BM13" s="88">
        <f>$BT$7</f>
        <v>100</v>
      </c>
      <c r="BN13" s="88">
        <f>$BT$7</f>
        <v>100</v>
      </c>
      <c r="BO13" s="77"/>
      <c r="BP13" s="77"/>
      <c r="BQ13" s="77"/>
      <c r="BR13" s="77"/>
      <c r="BS13" s="77"/>
      <c r="BT13" s="87" t="s">
        <v>159</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160</v>
      </c>
      <c r="C14" s="92"/>
      <c r="D14" s="93"/>
      <c r="E14" s="92"/>
      <c r="F14" s="203" t="s">
        <v>161</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162</v>
      </c>
      <c r="C15" s="202"/>
      <c r="D15" s="93"/>
      <c r="E15" s="90">
        <v>1</v>
      </c>
      <c r="F15" s="202" t="s">
        <v>163</v>
      </c>
      <c r="G15" s="202"/>
      <c r="H15" s="95" t="s">
        <v>164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165</v>
      </c>
      <c r="AY15" s="96"/>
      <c r="AZ15" s="96"/>
      <c r="BA15" s="96"/>
      <c r="BB15" s="96"/>
      <c r="BC15" s="96"/>
      <c r="BD15" s="93"/>
      <c r="BE15" s="93"/>
      <c r="BF15" s="93"/>
      <c r="BG15" s="93"/>
      <c r="BH15" s="93"/>
      <c r="BI15" s="94" t="s">
        <v>165</v>
      </c>
      <c r="BJ15" s="96"/>
      <c r="BK15" s="96"/>
      <c r="BL15" s="96"/>
      <c r="BM15" s="96"/>
      <c r="BN15" s="96"/>
      <c r="BO15" s="93"/>
      <c r="BP15" s="93"/>
      <c r="BQ15" s="93"/>
      <c r="BR15" s="93"/>
      <c r="BS15" s="93"/>
      <c r="BT15" s="94" t="s">
        <v>165</v>
      </c>
      <c r="BU15" s="96"/>
      <c r="BV15" s="96"/>
      <c r="BW15" s="96"/>
      <c r="BX15" s="96"/>
      <c r="BY15" s="96"/>
      <c r="BZ15" s="93"/>
      <c r="CA15" s="93"/>
      <c r="CB15" s="93"/>
      <c r="CC15" s="93"/>
      <c r="CD15" s="93"/>
      <c r="CE15" s="94" t="s">
        <v>165</v>
      </c>
      <c r="CF15" s="96"/>
      <c r="CG15" s="96"/>
      <c r="CH15" s="96"/>
      <c r="CI15" s="96"/>
      <c r="CJ15" s="96"/>
      <c r="CK15" s="93"/>
      <c r="CL15" s="93"/>
      <c r="CM15" s="93"/>
      <c r="CN15" s="93"/>
      <c r="CO15" s="94" t="s">
        <v>165</v>
      </c>
      <c r="CP15" s="96"/>
      <c r="CQ15" s="96"/>
      <c r="CR15" s="96"/>
      <c r="CS15" s="96"/>
      <c r="CT15" s="96"/>
      <c r="CU15" s="93"/>
      <c r="CV15" s="93"/>
      <c r="CW15" s="93"/>
      <c r="CX15" s="93"/>
      <c r="CY15" s="93"/>
      <c r="CZ15" s="94" t="s">
        <v>165</v>
      </c>
      <c r="DA15" s="96"/>
      <c r="DB15" s="96"/>
      <c r="DC15" s="96"/>
      <c r="DD15" s="96"/>
      <c r="DE15" s="96"/>
      <c r="DF15" s="93"/>
      <c r="DG15" s="93"/>
      <c r="DH15" s="93"/>
      <c r="DI15" s="93"/>
      <c r="DJ15" s="94" t="s">
        <v>165</v>
      </c>
      <c r="DK15" s="96"/>
      <c r="DL15" s="96"/>
      <c r="DM15" s="96"/>
      <c r="DN15" s="96"/>
      <c r="DO15" s="96"/>
      <c r="DP15" s="93"/>
      <c r="DQ15" s="93"/>
      <c r="DR15" s="93"/>
      <c r="DS15" s="93"/>
      <c r="DT15" s="94" t="s">
        <v>165</v>
      </c>
      <c r="DU15" s="96"/>
      <c r="DV15" s="96"/>
      <c r="DW15" s="96"/>
      <c r="DX15" s="96"/>
      <c r="DY15" s="96"/>
      <c r="DZ15" s="93"/>
      <c r="EA15" s="93"/>
      <c r="EB15" s="93"/>
      <c r="EC15" s="93"/>
      <c r="ED15" s="94" t="s">
        <v>165</v>
      </c>
      <c r="EE15" s="96"/>
      <c r="EF15" s="96"/>
      <c r="EG15" s="96"/>
      <c r="EH15" s="96"/>
      <c r="EI15" s="96"/>
      <c r="EJ15" s="93"/>
      <c r="EK15" s="93"/>
      <c r="EL15" s="93"/>
      <c r="EM15" s="93"/>
      <c r="EN15" s="94" t="s">
        <v>165</v>
      </c>
      <c r="EO15" s="96"/>
      <c r="EP15" s="96"/>
      <c r="EQ15" s="96"/>
      <c r="ER15" s="96"/>
      <c r="ES15" s="96"/>
      <c r="ET15" s="93"/>
      <c r="EU15" s="93"/>
      <c r="EV15" s="93"/>
      <c r="EW15" s="93"/>
      <c r="EX15" s="93"/>
      <c r="EY15" s="94" t="s">
        <v>165</v>
      </c>
      <c r="EZ15" s="96"/>
      <c r="FA15" s="96"/>
      <c r="FB15" s="96"/>
      <c r="FC15" s="96"/>
      <c r="FD15" s="96"/>
      <c r="FE15" s="93"/>
      <c r="FF15" s="93"/>
      <c r="FG15" s="93"/>
      <c r="FH15" s="93"/>
      <c r="FI15" s="94" t="s">
        <v>165</v>
      </c>
      <c r="FJ15" s="96"/>
      <c r="FK15" s="96"/>
      <c r="FL15" s="96"/>
      <c r="FM15" s="96"/>
      <c r="FN15" s="96"/>
      <c r="FO15" s="93"/>
      <c r="FP15" s="93"/>
      <c r="FQ15" s="93"/>
      <c r="FR15" s="93"/>
      <c r="FS15" s="94" t="s">
        <v>165</v>
      </c>
      <c r="FT15" s="96"/>
      <c r="FU15" s="96"/>
      <c r="FV15" s="96"/>
      <c r="FW15" s="96"/>
      <c r="FX15" s="96"/>
      <c r="FY15" s="93"/>
      <c r="FZ15" s="93"/>
      <c r="GA15" s="93"/>
      <c r="GB15" s="93"/>
      <c r="GC15" s="94" t="s">
        <v>165</v>
      </c>
      <c r="GD15" s="96"/>
      <c r="GE15" s="96"/>
      <c r="GF15" s="96"/>
      <c r="GG15" s="96"/>
      <c r="GH15" s="96"/>
      <c r="GI15" s="93"/>
      <c r="GJ15" s="93"/>
      <c r="GK15" s="93"/>
      <c r="GL15" s="93"/>
      <c r="GM15" s="94" t="s">
        <v>165</v>
      </c>
      <c r="GN15" s="96"/>
      <c r="GO15" s="96"/>
      <c r="GP15" s="96"/>
      <c r="GQ15" s="96"/>
      <c r="GR15" s="96"/>
      <c r="GS15" s="93"/>
      <c r="GT15" s="93"/>
      <c r="GU15" s="93"/>
      <c r="GV15" s="93"/>
      <c r="GW15" s="93"/>
      <c r="GX15" s="94" t="s">
        <v>165</v>
      </c>
      <c r="GY15" s="96"/>
      <c r="GZ15" s="96"/>
      <c r="HA15" s="96"/>
      <c r="HB15" s="96"/>
      <c r="HC15" s="96"/>
      <c r="HD15" s="93"/>
      <c r="HE15" s="93"/>
      <c r="HF15" s="93"/>
      <c r="HG15" s="93"/>
      <c r="HH15" s="94" t="s">
        <v>165</v>
      </c>
      <c r="HI15" s="96"/>
      <c r="HJ15" s="96"/>
      <c r="HK15" s="96"/>
      <c r="HL15" s="96"/>
      <c r="HM15" s="96"/>
      <c r="HN15" s="93"/>
      <c r="HO15" s="93"/>
      <c r="HP15" s="93"/>
      <c r="HQ15" s="93"/>
      <c r="HR15" s="94" t="s">
        <v>165</v>
      </c>
      <c r="HS15" s="96"/>
      <c r="HT15" s="96"/>
      <c r="HU15" s="96"/>
      <c r="HV15" s="96"/>
      <c r="HW15" s="96"/>
      <c r="HX15" s="93"/>
      <c r="HY15" s="93"/>
      <c r="HZ15" s="93"/>
      <c r="IA15" s="93"/>
      <c r="IB15" s="94" t="s">
        <v>165</v>
      </c>
      <c r="IC15" s="96"/>
      <c r="ID15" s="96"/>
      <c r="IE15" s="96"/>
      <c r="IF15" s="96"/>
      <c r="IG15" s="96"/>
      <c r="IH15" s="93"/>
      <c r="II15" s="93"/>
      <c r="IJ15" s="93"/>
      <c r="IK15" s="93"/>
      <c r="IL15" s="94" t="s">
        <v>165</v>
      </c>
      <c r="IM15" s="96"/>
      <c r="IN15" s="96"/>
      <c r="IO15" s="96"/>
      <c r="IP15" s="96"/>
      <c r="IQ15" s="96"/>
      <c r="IR15" s="93"/>
      <c r="IS15" s="93"/>
      <c r="IT15" s="93"/>
      <c r="IU15" s="93"/>
      <c r="IV15" s="93"/>
      <c r="IW15" s="94" t="s">
        <v>165</v>
      </c>
      <c r="IX15" s="96"/>
      <c r="IY15" s="96"/>
      <c r="IZ15" s="96"/>
      <c r="JA15" s="96"/>
      <c r="JB15" s="96"/>
      <c r="JC15" s="93"/>
      <c r="JD15" s="93"/>
      <c r="JE15" s="93"/>
      <c r="JF15" s="93"/>
      <c r="JG15" s="94" t="s">
        <v>165</v>
      </c>
      <c r="JH15" s="96"/>
      <c r="JI15" s="96"/>
      <c r="JJ15" s="96"/>
      <c r="JK15" s="96"/>
      <c r="JL15" s="96"/>
      <c r="JM15" s="93"/>
      <c r="JN15" s="93"/>
      <c r="JO15" s="93"/>
      <c r="JP15" s="93"/>
      <c r="JQ15" s="94" t="s">
        <v>165</v>
      </c>
      <c r="JR15" s="96"/>
      <c r="JS15" s="96"/>
      <c r="JT15" s="96"/>
      <c r="JU15" s="96"/>
      <c r="JV15" s="96"/>
      <c r="JW15" s="93"/>
      <c r="JX15" s="93"/>
      <c r="JY15" s="93"/>
      <c r="JZ15" s="93"/>
      <c r="KA15" s="94" t="s">
        <v>165</v>
      </c>
      <c r="KB15" s="96"/>
      <c r="KC15" s="96"/>
      <c r="KD15" s="96"/>
      <c r="KE15" s="96"/>
      <c r="KF15" s="96"/>
      <c r="KG15" s="93"/>
      <c r="KH15" s="93"/>
      <c r="KI15" s="93"/>
      <c r="KJ15" s="93"/>
      <c r="KK15" s="94" t="s">
        <v>165</v>
      </c>
      <c r="KL15" s="96"/>
      <c r="KM15" s="96"/>
      <c r="KN15" s="96"/>
      <c r="KO15" s="96"/>
      <c r="KP15" s="96"/>
      <c r="KQ15" s="93"/>
      <c r="KR15" s="93"/>
      <c r="KS15" s="93"/>
      <c r="KT15" s="93"/>
      <c r="KU15" s="93"/>
      <c r="KV15" s="94" t="s">
        <v>165</v>
      </c>
      <c r="KW15" s="96"/>
      <c r="KX15" s="96"/>
      <c r="KY15" s="96"/>
      <c r="KZ15" s="96"/>
      <c r="LA15" s="96"/>
      <c r="LB15" s="93"/>
      <c r="LC15" s="93"/>
      <c r="LD15" s="93"/>
      <c r="LE15" s="93"/>
      <c r="LF15" s="94" t="s">
        <v>165</v>
      </c>
      <c r="LG15" s="96"/>
      <c r="LH15" s="96"/>
      <c r="LI15" s="96"/>
      <c r="LJ15" s="96"/>
      <c r="LK15" s="96"/>
      <c r="LL15" s="93"/>
      <c r="LM15" s="93"/>
      <c r="LN15" s="93"/>
      <c r="LO15" s="93"/>
      <c r="LP15" s="94" t="s">
        <v>165</v>
      </c>
      <c r="LQ15" s="96"/>
      <c r="LR15" s="96"/>
      <c r="LS15" s="96"/>
      <c r="LT15" s="96"/>
      <c r="LU15" s="96"/>
      <c r="LV15" s="93"/>
      <c r="LW15" s="93"/>
      <c r="LX15" s="93"/>
      <c r="LY15" s="93"/>
      <c r="LZ15" s="94" t="s">
        <v>165</v>
      </c>
      <c r="MA15" s="96"/>
      <c r="MB15" s="96"/>
      <c r="MC15" s="96"/>
      <c r="MD15" s="96"/>
      <c r="ME15" s="96"/>
      <c r="MF15" s="93"/>
      <c r="MG15" s="93"/>
      <c r="MH15" s="93"/>
      <c r="MI15" s="93"/>
      <c r="MJ15" s="94" t="s">
        <v>165</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166</v>
      </c>
      <c r="C16" s="202"/>
      <c r="D16" s="93"/>
      <c r="E16" s="90">
        <f>E15+1</f>
        <v>2</v>
      </c>
      <c r="F16" s="202" t="s">
        <v>167</v>
      </c>
      <c r="G16" s="202"/>
      <c r="H16" s="95" t="s">
        <v>168</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169</v>
      </c>
      <c r="C17" s="202"/>
      <c r="D17" s="93"/>
      <c r="E17" s="90">
        <f t="shared" ref="E17" si="8">E16+1</f>
        <v>3</v>
      </c>
      <c r="F17" s="202" t="s">
        <v>170</v>
      </c>
      <c r="G17" s="202"/>
      <c r="H17" s="95" t="s">
        <v>171</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172</v>
      </c>
      <c r="AY17" s="99">
        <f>IF(AY7="-",NA(),AY7)</f>
        <v>164.7</v>
      </c>
      <c r="AZ17" s="99">
        <f t="shared" ref="AZ17:BC17" si="9">IF(AZ7="-",NA(),AZ7)</f>
        <v>161</v>
      </c>
      <c r="BA17" s="99">
        <f t="shared" si="9"/>
        <v>180.3</v>
      </c>
      <c r="BB17" s="99">
        <f t="shared" si="9"/>
        <v>186.3</v>
      </c>
      <c r="BC17" s="99">
        <f t="shared" si="9"/>
        <v>149.69999999999999</v>
      </c>
      <c r="BD17" s="93"/>
      <c r="BE17" s="93"/>
      <c r="BF17" s="93"/>
      <c r="BG17" s="93"/>
      <c r="BH17" s="93"/>
      <c r="BI17" s="98" t="s">
        <v>172</v>
      </c>
      <c r="BJ17" s="99">
        <f>IF(BJ7="-",NA(),BJ7)</f>
        <v>174.1</v>
      </c>
      <c r="BK17" s="99">
        <f t="shared" ref="BK17:BN17" si="10">IF(BK7="-",NA(),BK7)</f>
        <v>167.7</v>
      </c>
      <c r="BL17" s="99">
        <f t="shared" si="10"/>
        <v>190</v>
      </c>
      <c r="BM17" s="99">
        <f t="shared" si="10"/>
        <v>194.4</v>
      </c>
      <c r="BN17" s="99">
        <f t="shared" si="10"/>
        <v>154.30000000000001</v>
      </c>
      <c r="BO17" s="93"/>
      <c r="BP17" s="93"/>
      <c r="BQ17" s="93"/>
      <c r="BR17" s="93"/>
      <c r="BS17" s="93"/>
      <c r="BT17" s="98" t="s">
        <v>172</v>
      </c>
      <c r="BU17" s="99">
        <f>IF(BU7="-",NA(),BU7)</f>
        <v>540.9</v>
      </c>
      <c r="BV17" s="99">
        <f t="shared" ref="BV17:BY17" si="11">IF(BV7="-",NA(),BV7)</f>
        <v>531</v>
      </c>
      <c r="BW17" s="99">
        <f t="shared" si="11"/>
        <v>503.3</v>
      </c>
      <c r="BX17" s="99">
        <f t="shared" si="11"/>
        <v>618.1</v>
      </c>
      <c r="BY17" s="99">
        <f t="shared" si="11"/>
        <v>703.6</v>
      </c>
      <c r="BZ17" s="93"/>
      <c r="CA17" s="93"/>
      <c r="CB17" s="93"/>
      <c r="CC17" s="93"/>
      <c r="CD17" s="93"/>
      <c r="CE17" s="98" t="s">
        <v>172</v>
      </c>
      <c r="CF17" s="99">
        <f>IF(CF7="-",NA(),CF7)</f>
        <v>8089.7</v>
      </c>
      <c r="CG17" s="99">
        <f t="shared" ref="CG17:CJ17" si="12">IF(CG7="-",NA(),CG7)</f>
        <v>8395.1</v>
      </c>
      <c r="CH17" s="99">
        <f t="shared" si="12"/>
        <v>7578.8</v>
      </c>
      <c r="CI17" s="99">
        <f t="shared" si="12"/>
        <v>7462.7</v>
      </c>
      <c r="CJ17" s="99">
        <f t="shared" si="12"/>
        <v>8892</v>
      </c>
      <c r="CK17" s="93"/>
      <c r="CL17" s="93"/>
      <c r="CM17" s="93"/>
      <c r="CN17" s="93"/>
      <c r="CO17" s="98" t="s">
        <v>172</v>
      </c>
      <c r="CP17" s="100">
        <f>IF(CP7="-",NA(),CP7)</f>
        <v>5165923</v>
      </c>
      <c r="CQ17" s="100">
        <f t="shared" ref="CQ17:CT17" si="13">IF(CQ7="-",NA(),CQ7)</f>
        <v>5783613</v>
      </c>
      <c r="CR17" s="100">
        <f t="shared" si="13"/>
        <v>5855681</v>
      </c>
      <c r="CS17" s="100">
        <f t="shared" si="13"/>
        <v>6135505</v>
      </c>
      <c r="CT17" s="100">
        <f t="shared" si="13"/>
        <v>4430894</v>
      </c>
      <c r="CU17" s="93"/>
      <c r="CV17" s="93"/>
      <c r="CW17" s="93"/>
      <c r="CX17" s="93"/>
      <c r="CY17" s="93"/>
      <c r="CZ17" s="98" t="s">
        <v>172</v>
      </c>
      <c r="DA17" s="99">
        <f>IF(DA7="-",NA(),DA7)</f>
        <v>45.1</v>
      </c>
      <c r="DB17" s="99">
        <f t="shared" ref="DB17:DE17" si="14">IF(DB7="-",NA(),DB7)</f>
        <v>42</v>
      </c>
      <c r="DC17" s="99">
        <f t="shared" si="14"/>
        <v>46.1</v>
      </c>
      <c r="DD17" s="99">
        <f t="shared" si="14"/>
        <v>46.2</v>
      </c>
      <c r="DE17" s="99">
        <f t="shared" si="14"/>
        <v>40.799999999999997</v>
      </c>
      <c r="DF17" s="93"/>
      <c r="DG17" s="93"/>
      <c r="DH17" s="93"/>
      <c r="DI17" s="93"/>
      <c r="DJ17" s="98" t="s">
        <v>172</v>
      </c>
      <c r="DK17" s="99">
        <f>IF(DK7="-",NA(),DK7)</f>
        <v>9.6999999999999993</v>
      </c>
      <c r="DL17" s="99">
        <f t="shared" ref="DL17:DO17" si="15">IF(DL7="-",NA(),DL7)</f>
        <v>10.199999999999999</v>
      </c>
      <c r="DM17" s="99">
        <f t="shared" si="15"/>
        <v>6.4</v>
      </c>
      <c r="DN17" s="99">
        <f t="shared" si="15"/>
        <v>13.2</v>
      </c>
      <c r="DO17" s="99">
        <f t="shared" si="15"/>
        <v>12</v>
      </c>
      <c r="DP17" s="93"/>
      <c r="DQ17" s="93"/>
      <c r="DR17" s="93"/>
      <c r="DS17" s="93"/>
      <c r="DT17" s="98" t="s">
        <v>172</v>
      </c>
      <c r="DU17" s="99">
        <f>IF(DU7="-",NA(),DU7)</f>
        <v>251</v>
      </c>
      <c r="DV17" s="99">
        <f t="shared" ref="DV17:DY17" si="16">IF(DV7="-",NA(),DV7)</f>
        <v>256.10000000000002</v>
      </c>
      <c r="DW17" s="99">
        <f t="shared" si="16"/>
        <v>223.1</v>
      </c>
      <c r="DX17" s="99">
        <f t="shared" si="16"/>
        <v>195.7</v>
      </c>
      <c r="DY17" s="99">
        <f t="shared" si="16"/>
        <v>210.4</v>
      </c>
      <c r="DZ17" s="93"/>
      <c r="EA17" s="93"/>
      <c r="EB17" s="93"/>
      <c r="EC17" s="93"/>
      <c r="ED17" s="98" t="s">
        <v>172</v>
      </c>
      <c r="EE17" s="99">
        <f>IF(EE7="-",NA(),EE7)</f>
        <v>45.6</v>
      </c>
      <c r="EF17" s="99">
        <f t="shared" ref="EF17:EI17" si="17">IF(EF7="-",NA(),EF7)</f>
        <v>47.4</v>
      </c>
      <c r="EG17" s="99">
        <f t="shared" si="17"/>
        <v>46.1</v>
      </c>
      <c r="EH17" s="99">
        <f t="shared" si="17"/>
        <v>48</v>
      </c>
      <c r="EI17" s="99">
        <f t="shared" si="17"/>
        <v>49.9</v>
      </c>
      <c r="EJ17" s="93"/>
      <c r="EK17" s="93"/>
      <c r="EL17" s="93"/>
      <c r="EM17" s="93"/>
      <c r="EN17" s="98" t="s">
        <v>173</v>
      </c>
      <c r="EO17" s="99">
        <f>IF(EO7="-",NA(),EO7)</f>
        <v>16.899999999999999</v>
      </c>
      <c r="EP17" s="99">
        <f t="shared" ref="EP17:ES17" si="18">IF(EP7="-",NA(),EP7)</f>
        <v>17.600000000000001</v>
      </c>
      <c r="EQ17" s="99">
        <f t="shared" si="18"/>
        <v>24</v>
      </c>
      <c r="ER17" s="99">
        <f t="shared" si="18"/>
        <v>28</v>
      </c>
      <c r="ES17" s="99">
        <f t="shared" si="18"/>
        <v>31.9</v>
      </c>
      <c r="ET17" s="93"/>
      <c r="EU17" s="93"/>
      <c r="EV17" s="93"/>
      <c r="EW17" s="93"/>
      <c r="EX17" s="93"/>
      <c r="EY17" s="98" t="s">
        <v>172</v>
      </c>
      <c r="EZ17" s="99">
        <f>IF(EZ7="-",NA(),EZ7)</f>
        <v>49.6</v>
      </c>
      <c r="FA17" s="99">
        <f t="shared" ref="FA17:FD17" si="19">IF(FA7="-",NA(),FA7)</f>
        <v>46</v>
      </c>
      <c r="FB17" s="99">
        <f t="shared" si="19"/>
        <v>50.4</v>
      </c>
      <c r="FC17" s="99">
        <f t="shared" si="19"/>
        <v>50.8</v>
      </c>
      <c r="FD17" s="99">
        <f t="shared" si="19"/>
        <v>44.5</v>
      </c>
      <c r="FE17" s="93"/>
      <c r="FF17" s="93"/>
      <c r="FG17" s="93"/>
      <c r="FH17" s="93"/>
      <c r="FI17" s="98" t="s">
        <v>172</v>
      </c>
      <c r="FJ17" s="99">
        <f>IF(FJ7="-",NA(),FJ7)</f>
        <v>11.8</v>
      </c>
      <c r="FK17" s="99">
        <f t="shared" ref="FK17:FN17" si="20">IF(FK7="-",NA(),FK7)</f>
        <v>12.7</v>
      </c>
      <c r="FL17" s="99">
        <f t="shared" si="20"/>
        <v>7.8</v>
      </c>
      <c r="FM17" s="99">
        <f t="shared" si="20"/>
        <v>14.5</v>
      </c>
      <c r="FN17" s="99">
        <f t="shared" si="20"/>
        <v>14.6</v>
      </c>
      <c r="FO17" s="93"/>
      <c r="FP17" s="93"/>
      <c r="FQ17" s="93"/>
      <c r="FR17" s="93"/>
      <c r="FS17" s="98" t="s">
        <v>172</v>
      </c>
      <c r="FT17" s="99">
        <f>IF(FT7="-",NA(),FT7)</f>
        <v>186.1</v>
      </c>
      <c r="FU17" s="99">
        <f t="shared" ref="FU17:FX17" si="21">IF(FU7="-",NA(),FU7)</f>
        <v>195.1</v>
      </c>
      <c r="FV17" s="99">
        <f t="shared" si="21"/>
        <v>174.8</v>
      </c>
      <c r="FW17" s="99">
        <f t="shared" si="21"/>
        <v>149.19999999999999</v>
      </c>
      <c r="FX17" s="99">
        <f t="shared" si="21"/>
        <v>166.4</v>
      </c>
      <c r="FY17" s="93"/>
      <c r="FZ17" s="93"/>
      <c r="GA17" s="93"/>
      <c r="GB17" s="93"/>
      <c r="GC17" s="98" t="s">
        <v>172</v>
      </c>
      <c r="GD17" s="99">
        <f>IF(GD7="-",NA(),GD7)</f>
        <v>49.6</v>
      </c>
      <c r="GE17" s="99">
        <f t="shared" ref="GE17:GH17" si="22">IF(GE7="-",NA(),GE7)</f>
        <v>50.5</v>
      </c>
      <c r="GF17" s="99">
        <f t="shared" si="22"/>
        <v>48.2</v>
      </c>
      <c r="GG17" s="99">
        <f t="shared" si="22"/>
        <v>49.7</v>
      </c>
      <c r="GH17" s="99">
        <f t="shared" si="22"/>
        <v>51.2</v>
      </c>
      <c r="GI17" s="93"/>
      <c r="GJ17" s="93"/>
      <c r="GK17" s="93"/>
      <c r="GL17" s="93"/>
      <c r="GM17" s="98" t="s">
        <v>172</v>
      </c>
      <c r="GN17" s="99">
        <f>IF(GN7="-",NA(),GN7)</f>
        <v>2.6</v>
      </c>
      <c r="GO17" s="99">
        <f t="shared" ref="GO17:GR17" si="23">IF(GO7="-",NA(),GO7)</f>
        <v>2.4</v>
      </c>
      <c r="GP17" s="99">
        <f t="shared" si="23"/>
        <v>10.8</v>
      </c>
      <c r="GQ17" s="99">
        <f t="shared" si="23"/>
        <v>17.2</v>
      </c>
      <c r="GR17" s="99">
        <f t="shared" si="23"/>
        <v>18.399999999999999</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172</v>
      </c>
      <c r="HI17" s="99" t="e">
        <f>IF(HI7="-",NA(),HI7)</f>
        <v>#N/A</v>
      </c>
      <c r="HJ17" s="99" t="e">
        <f t="shared" ref="HJ17:HM17" si="25">IF(HJ7="-",NA(),HJ7)</f>
        <v>#N/A</v>
      </c>
      <c r="HK17" s="99" t="e">
        <f t="shared" si="25"/>
        <v>#N/A</v>
      </c>
      <c r="HL17" s="99" t="e">
        <f t="shared" si="25"/>
        <v>#N/A</v>
      </c>
      <c r="HM17" s="99" t="e">
        <f t="shared" si="25"/>
        <v>#N/A</v>
      </c>
      <c r="HN17" s="93"/>
      <c r="HO17" s="93"/>
      <c r="HP17" s="93"/>
      <c r="HQ17" s="93"/>
      <c r="HR17" s="98" t="s">
        <v>174</v>
      </c>
      <c r="HS17" s="99" t="e">
        <f>IF(HS7="-",NA(),HS7)</f>
        <v>#N/A</v>
      </c>
      <c r="HT17" s="99" t="e">
        <f t="shared" ref="HT17:HW17" si="26">IF(HT7="-",NA(),HT7)</f>
        <v>#N/A</v>
      </c>
      <c r="HU17" s="99" t="e">
        <f t="shared" si="26"/>
        <v>#N/A</v>
      </c>
      <c r="HV17" s="99" t="e">
        <f t="shared" si="26"/>
        <v>#N/A</v>
      </c>
      <c r="HW17" s="99" t="e">
        <f t="shared" si="26"/>
        <v>#N/A</v>
      </c>
      <c r="HX17" s="93"/>
      <c r="HY17" s="93"/>
      <c r="HZ17" s="93"/>
      <c r="IA17" s="93"/>
      <c r="IB17" s="98" t="s">
        <v>172</v>
      </c>
      <c r="IC17" s="99" t="e">
        <f>IF(IC7="-",NA(),IC7)</f>
        <v>#N/A</v>
      </c>
      <c r="ID17" s="99" t="e">
        <f t="shared" ref="ID17:IG17" si="27">IF(ID7="-",NA(),ID7)</f>
        <v>#N/A</v>
      </c>
      <c r="IE17" s="99" t="e">
        <f t="shared" si="27"/>
        <v>#N/A</v>
      </c>
      <c r="IF17" s="99" t="e">
        <f t="shared" si="27"/>
        <v>#N/A</v>
      </c>
      <c r="IG17" s="99" t="e">
        <f t="shared" si="27"/>
        <v>#N/A</v>
      </c>
      <c r="IH17" s="93"/>
      <c r="II17" s="93"/>
      <c r="IJ17" s="93"/>
      <c r="IK17" s="93"/>
      <c r="IL17" s="98" t="s">
        <v>173</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t="e">
        <f>IF(IX7="-",NA(),IX7)</f>
        <v>#N/A</v>
      </c>
      <c r="IY17" s="99" t="e">
        <f t="shared" ref="IY17:JB17" si="29">IF(IY7="-",NA(),IY7)</f>
        <v>#N/A</v>
      </c>
      <c r="IZ17" s="99" t="e">
        <f t="shared" si="29"/>
        <v>#N/A</v>
      </c>
      <c r="JA17" s="99" t="e">
        <f t="shared" si="29"/>
        <v>#N/A</v>
      </c>
      <c r="JB17" s="99" t="e">
        <f t="shared" si="29"/>
        <v>#N/A</v>
      </c>
      <c r="JC17" s="93"/>
      <c r="JD17" s="93"/>
      <c r="JE17" s="93"/>
      <c r="JF17" s="93"/>
      <c r="JG17" s="98" t="s">
        <v>173</v>
      </c>
      <c r="JH17" s="99" t="e">
        <f>IF(JH7="-",NA(),JH7)</f>
        <v>#N/A</v>
      </c>
      <c r="JI17" s="99" t="e">
        <f t="shared" ref="JI17:JL17" si="30">IF(JI7="-",NA(),JI7)</f>
        <v>#N/A</v>
      </c>
      <c r="JJ17" s="99" t="e">
        <f t="shared" si="30"/>
        <v>#N/A</v>
      </c>
      <c r="JK17" s="99" t="e">
        <f t="shared" si="30"/>
        <v>#N/A</v>
      </c>
      <c r="JL17" s="99" t="e">
        <f t="shared" si="30"/>
        <v>#N/A</v>
      </c>
      <c r="JM17" s="93"/>
      <c r="JN17" s="93"/>
      <c r="JO17" s="93"/>
      <c r="JP17" s="93"/>
      <c r="JQ17" s="98" t="s">
        <v>172</v>
      </c>
      <c r="JR17" s="99" t="e">
        <f>IF(JR7="-",NA(),JR7)</f>
        <v>#N/A</v>
      </c>
      <c r="JS17" s="99" t="e">
        <f t="shared" ref="JS17:JV17" si="31">IF(JS7="-",NA(),JS7)</f>
        <v>#N/A</v>
      </c>
      <c r="JT17" s="99" t="e">
        <f t="shared" si="31"/>
        <v>#N/A</v>
      </c>
      <c r="JU17" s="99" t="e">
        <f t="shared" si="31"/>
        <v>#N/A</v>
      </c>
      <c r="JV17" s="99" t="e">
        <f t="shared" si="31"/>
        <v>#N/A</v>
      </c>
      <c r="JW17" s="93"/>
      <c r="JX17" s="93"/>
      <c r="JY17" s="93"/>
      <c r="JZ17" s="93"/>
      <c r="KA17" s="98" t="s">
        <v>172</v>
      </c>
      <c r="KB17" s="99" t="e">
        <f>IF(KB7="-",NA(),KB7)</f>
        <v>#N/A</v>
      </c>
      <c r="KC17" s="99" t="e">
        <f t="shared" ref="KC17:KF17" si="32">IF(KC7="-",NA(),KC7)</f>
        <v>#N/A</v>
      </c>
      <c r="KD17" s="99" t="e">
        <f t="shared" si="32"/>
        <v>#N/A</v>
      </c>
      <c r="KE17" s="99" t="e">
        <f t="shared" si="32"/>
        <v>#N/A</v>
      </c>
      <c r="KF17" s="99" t="e">
        <f t="shared" si="32"/>
        <v>#N/A</v>
      </c>
      <c r="KG17" s="93"/>
      <c r="KH17" s="93"/>
      <c r="KI17" s="93"/>
      <c r="KJ17" s="93"/>
      <c r="KK17" s="98" t="s">
        <v>172</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172</v>
      </c>
      <c r="KW17" s="99">
        <f>IF(KW7="-",NA(),KW7)</f>
        <v>16.7</v>
      </c>
      <c r="KX17" s="99">
        <f t="shared" ref="KX17:LA17" si="34">IF(KX7="-",NA(),KX7)</f>
        <v>16.7</v>
      </c>
      <c r="KY17" s="99">
        <f t="shared" si="34"/>
        <v>18</v>
      </c>
      <c r="KZ17" s="99">
        <f t="shared" si="34"/>
        <v>16.3</v>
      </c>
      <c r="LA17" s="99">
        <f t="shared" si="34"/>
        <v>17.399999999999999</v>
      </c>
      <c r="LB17" s="93"/>
      <c r="LC17" s="93"/>
      <c r="LD17" s="93"/>
      <c r="LE17" s="93"/>
      <c r="LF17" s="98" t="s">
        <v>172</v>
      </c>
      <c r="LG17" s="99">
        <f>IF(LG7="-",NA(),LG7)</f>
        <v>1.2</v>
      </c>
      <c r="LH17" s="99">
        <f t="shared" ref="LH17:LK17" si="35">IF(LH7="-",NA(),LH7)</f>
        <v>1.1000000000000001</v>
      </c>
      <c r="LI17" s="99">
        <f t="shared" si="35"/>
        <v>0.8</v>
      </c>
      <c r="LJ17" s="99">
        <f t="shared" si="35"/>
        <v>8.6</v>
      </c>
      <c r="LK17" s="99">
        <f t="shared" si="35"/>
        <v>0.5</v>
      </c>
      <c r="LL17" s="93"/>
      <c r="LM17" s="93"/>
      <c r="LN17" s="93"/>
      <c r="LO17" s="93"/>
      <c r="LP17" s="98" t="s">
        <v>172</v>
      </c>
      <c r="LQ17" s="99">
        <f>IF(LQ7="-",NA(),LQ7)</f>
        <v>629.4</v>
      </c>
      <c r="LR17" s="99">
        <f t="shared" ref="LR17:LU17" si="36">IF(LR7="-",NA(),LR7)</f>
        <v>587</v>
      </c>
      <c r="LS17" s="99">
        <f t="shared" si="36"/>
        <v>500.2</v>
      </c>
      <c r="LT17" s="99">
        <f t="shared" si="36"/>
        <v>505.5</v>
      </c>
      <c r="LU17" s="99">
        <f t="shared" si="36"/>
        <v>432.3</v>
      </c>
      <c r="LV17" s="93"/>
      <c r="LW17" s="93"/>
      <c r="LX17" s="93"/>
      <c r="LY17" s="93"/>
      <c r="LZ17" s="98" t="s">
        <v>172</v>
      </c>
      <c r="MA17" s="99">
        <f>IF(MA7="-",NA(),MA7)</f>
        <v>13.7</v>
      </c>
      <c r="MB17" s="99">
        <f t="shared" ref="MB17:ME17" si="37">IF(MB7="-",NA(),MB7)</f>
        <v>22.6</v>
      </c>
      <c r="MC17" s="99">
        <f t="shared" si="37"/>
        <v>27.9</v>
      </c>
      <c r="MD17" s="99">
        <f t="shared" si="37"/>
        <v>33.299999999999997</v>
      </c>
      <c r="ME17" s="99">
        <f t="shared" si="37"/>
        <v>38.6</v>
      </c>
      <c r="MF17" s="93"/>
      <c r="MG17" s="93"/>
      <c r="MH17" s="93"/>
      <c r="MI17" s="93"/>
      <c r="MJ17" s="98" t="s">
        <v>172</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175</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176</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177</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177</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177</v>
      </c>
      <c r="CF18" s="99">
        <f>IF(CK7="-",NA(),CK7)</f>
        <v>8600.1</v>
      </c>
      <c r="CG18" s="99">
        <f t="shared" ref="CG18:CJ18" si="42">IF(CL7="-",NA(),CL7)</f>
        <v>9078.5</v>
      </c>
      <c r="CH18" s="99">
        <f t="shared" si="42"/>
        <v>9106</v>
      </c>
      <c r="CI18" s="99">
        <f t="shared" si="42"/>
        <v>9268.1</v>
      </c>
      <c r="CJ18" s="99">
        <f t="shared" si="42"/>
        <v>9846.1</v>
      </c>
      <c r="CK18" s="93"/>
      <c r="CL18" s="93"/>
      <c r="CM18" s="93"/>
      <c r="CN18" s="93"/>
      <c r="CO18" s="98" t="s">
        <v>177</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177</v>
      </c>
      <c r="DA18" s="99">
        <f>IF(DF7="-",NA(),DF7)</f>
        <v>36.4</v>
      </c>
      <c r="DB18" s="99">
        <f t="shared" ref="DB18:DE18" si="44">IF(DG7="-",NA(),DG7)</f>
        <v>35.200000000000003</v>
      </c>
      <c r="DC18" s="99">
        <f t="shared" si="44"/>
        <v>35</v>
      </c>
      <c r="DD18" s="99">
        <f t="shared" si="44"/>
        <v>34.4</v>
      </c>
      <c r="DE18" s="99">
        <f t="shared" si="44"/>
        <v>32.1</v>
      </c>
      <c r="DF18" s="93"/>
      <c r="DG18" s="93"/>
      <c r="DH18" s="93"/>
      <c r="DI18" s="93"/>
      <c r="DJ18" s="98" t="s">
        <v>178</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177</v>
      </c>
      <c r="DU18" s="99">
        <f>IF(DZ7="-",NA(),DZ7)</f>
        <v>96.5</v>
      </c>
      <c r="DV18" s="99">
        <f t="shared" ref="DV18:DY18" si="46">IF(EA7="-",NA(),EA7)</f>
        <v>89.3</v>
      </c>
      <c r="DW18" s="99">
        <f t="shared" si="46"/>
        <v>92.8</v>
      </c>
      <c r="DX18" s="99">
        <f t="shared" si="46"/>
        <v>95.1</v>
      </c>
      <c r="DY18" s="99">
        <f t="shared" si="46"/>
        <v>101.1</v>
      </c>
      <c r="DZ18" s="93"/>
      <c r="EA18" s="93"/>
      <c r="EB18" s="93"/>
      <c r="EC18" s="93"/>
      <c r="ED18" s="98" t="s">
        <v>176</v>
      </c>
      <c r="EE18" s="99">
        <f>IF(EJ7="-",NA(),EJ7)</f>
        <v>60.1</v>
      </c>
      <c r="EF18" s="99">
        <f t="shared" ref="EF18:EI18" si="47">IF(EK7="-",NA(),EK7)</f>
        <v>61.2</v>
      </c>
      <c r="EG18" s="99">
        <f t="shared" si="47"/>
        <v>61.9</v>
      </c>
      <c r="EH18" s="99">
        <f t="shared" si="47"/>
        <v>62</v>
      </c>
      <c r="EI18" s="99">
        <f t="shared" si="47"/>
        <v>60.7</v>
      </c>
      <c r="EJ18" s="93"/>
      <c r="EK18" s="93"/>
      <c r="EL18" s="93"/>
      <c r="EM18" s="93"/>
      <c r="EN18" s="98" t="s">
        <v>177</v>
      </c>
      <c r="EO18" s="99">
        <f>IF(ET7="-",NA(),ET7)</f>
        <v>21.1</v>
      </c>
      <c r="EP18" s="99">
        <f t="shared" ref="EP18:ES18" si="48">IF(EU7="-",NA(),EU7)</f>
        <v>22.3</v>
      </c>
      <c r="EQ18" s="99">
        <f t="shared" si="48"/>
        <v>22.1</v>
      </c>
      <c r="ER18" s="99">
        <f t="shared" si="48"/>
        <v>23</v>
      </c>
      <c r="ES18" s="99">
        <f t="shared" si="48"/>
        <v>28.8</v>
      </c>
      <c r="ET18" s="93"/>
      <c r="EU18" s="93"/>
      <c r="EV18" s="93"/>
      <c r="EW18" s="93"/>
      <c r="EX18" s="93"/>
      <c r="EY18" s="98" t="s">
        <v>177</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177</v>
      </c>
      <c r="FJ18" s="99">
        <f>IF(OR(NOT($FJ$8),FO7="-"),NA(),FO7)</f>
        <v>20.6</v>
      </c>
      <c r="FK18" s="99">
        <f>IF(OR(NOT($FJ$8),FP7="-"),NA(),FP7)</f>
        <v>21.6</v>
      </c>
      <c r="FL18" s="99">
        <f>IF(OR(NOT($FJ$8),FQ7="-"),NA(),FQ7)</f>
        <v>20</v>
      </c>
      <c r="FM18" s="99">
        <f>IF(OR(NOT($FJ$8),FR7="-"),NA(),FR7)</f>
        <v>22.1</v>
      </c>
      <c r="FN18" s="99">
        <f>IF(OR(NOT($FJ$8),FS7="-"),NA(),FS7)</f>
        <v>20.2</v>
      </c>
      <c r="FO18" s="93"/>
      <c r="FP18" s="93"/>
      <c r="FQ18" s="93"/>
      <c r="FR18" s="93"/>
      <c r="FS18" s="98" t="s">
        <v>177</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177</v>
      </c>
      <c r="GD18" s="99">
        <f>IF(OR(NOT($GD$8),GI7="-"),NA(),GI7)</f>
        <v>62.6</v>
      </c>
      <c r="GE18" s="99">
        <f>IF(OR(NOT($GD$8),GJ7="-"),NA(),GJ7)</f>
        <v>63.4</v>
      </c>
      <c r="GF18" s="99">
        <f>IF(OR(NOT($GD$8),GK7="-"),NA(),GK7)</f>
        <v>63.8</v>
      </c>
      <c r="GG18" s="99">
        <f>IF(OR(NOT($GD$8),GL7="-"),NA(),GL7)</f>
        <v>63.6</v>
      </c>
      <c r="GH18" s="99">
        <f>IF(OR(NOT($GD$8),GM7="-"),NA(),GM7)</f>
        <v>62</v>
      </c>
      <c r="GI18" s="93"/>
      <c r="GJ18" s="93"/>
      <c r="GK18" s="93"/>
      <c r="GL18" s="93"/>
      <c r="GM18" s="98" t="s">
        <v>177</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177</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177</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177</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177</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177</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177</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178</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177</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177</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176</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177</v>
      </c>
      <c r="KW18" s="99">
        <f>IF(OR(NOT($KW$8),LB7="-"),NA(),LB7)</f>
        <v>15.4</v>
      </c>
      <c r="KX18" s="99">
        <f>IF(OR(NOT($KW$8),LC7="-"),NA(),LC7)</f>
        <v>15.1</v>
      </c>
      <c r="KY18" s="99">
        <f>IF(OR(NOT($KW$8),LD7="-"),NA(),LD7)</f>
        <v>15.5</v>
      </c>
      <c r="KZ18" s="99">
        <f>IF(OR(NOT($KW$8),LE7="-"),NA(),LE7)</f>
        <v>15.2</v>
      </c>
      <c r="LA18" s="99">
        <f>IF(OR(NOT($KW$8),LF7="-"),NA(),LF7)</f>
        <v>15.2</v>
      </c>
      <c r="LB18" s="93"/>
      <c r="LC18" s="93"/>
      <c r="LD18" s="93"/>
      <c r="LE18" s="93"/>
      <c r="LF18" s="98" t="s">
        <v>177</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177</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176</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177</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179</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159</v>
      </c>
      <c r="AY19" s="99">
        <f>$BI$7</f>
        <v>100</v>
      </c>
      <c r="AZ19" s="99">
        <f t="shared" ref="AZ19:BC19" si="49">$BI$7</f>
        <v>100</v>
      </c>
      <c r="BA19" s="99">
        <f t="shared" si="49"/>
        <v>100</v>
      </c>
      <c r="BB19" s="99">
        <f t="shared" si="49"/>
        <v>100</v>
      </c>
      <c r="BC19" s="99">
        <f t="shared" si="49"/>
        <v>100</v>
      </c>
      <c r="BD19" s="93"/>
      <c r="BE19" s="93"/>
      <c r="BF19" s="93"/>
      <c r="BG19" s="93"/>
      <c r="BH19" s="93"/>
      <c r="BI19" s="101" t="s">
        <v>159</v>
      </c>
      <c r="BJ19" s="99">
        <f>$BT$7</f>
        <v>100</v>
      </c>
      <c r="BK19" s="99">
        <f>$BT$7</f>
        <v>100</v>
      </c>
      <c r="BL19" s="99">
        <f>$BT$7</f>
        <v>100</v>
      </c>
      <c r="BM19" s="99">
        <f>$BT$7</f>
        <v>100</v>
      </c>
      <c r="BN19" s="99">
        <f>$BT$7</f>
        <v>100</v>
      </c>
      <c r="BO19" s="93"/>
      <c r="BP19" s="93"/>
      <c r="BQ19" s="93"/>
      <c r="BR19" s="93"/>
      <c r="BS19" s="93"/>
      <c r="BT19" s="101" t="s">
        <v>159</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180</v>
      </c>
      <c r="C20" s="202"/>
      <c r="D20" s="93"/>
    </row>
    <row r="21" spans="1:374" x14ac:dyDescent="0.15">
      <c r="A21" s="90">
        <f t="shared" si="7"/>
        <v>7</v>
      </c>
      <c r="B21" s="202" t="s">
        <v>181</v>
      </c>
      <c r="C21" s="202"/>
      <c r="D21" s="93"/>
    </row>
    <row r="22" spans="1:374" x14ac:dyDescent="0.15">
      <c r="A22" s="90">
        <f t="shared" si="7"/>
        <v>8</v>
      </c>
      <c r="B22" s="202" t="s">
        <v>182</v>
      </c>
      <c r="C22" s="202"/>
      <c r="D22" s="93"/>
      <c r="E22" s="204" t="s">
        <v>183</v>
      </c>
      <c r="F22" s="205"/>
      <c r="G22" s="205"/>
      <c r="H22" s="205"/>
      <c r="I22" s="206"/>
    </row>
    <row r="23" spans="1:374" x14ac:dyDescent="0.15">
      <c r="A23" s="90">
        <f t="shared" si="7"/>
        <v>9</v>
      </c>
      <c r="B23" s="202" t="s">
        <v>184</v>
      </c>
      <c r="C23" s="202"/>
      <c r="D23" s="93"/>
      <c r="E23" s="207"/>
      <c r="F23" s="208"/>
      <c r="G23" s="208"/>
      <c r="H23" s="208"/>
      <c r="I23" s="209"/>
    </row>
    <row r="24" spans="1:374" x14ac:dyDescent="0.15">
      <c r="A24" s="90">
        <f t="shared" si="7"/>
        <v>10</v>
      </c>
      <c r="B24" s="202" t="s">
        <v>185</v>
      </c>
      <c r="C24" s="202"/>
      <c r="D24" s="93"/>
      <c r="E24" s="207"/>
      <c r="F24" s="208"/>
      <c r="G24" s="208"/>
      <c r="H24" s="208"/>
      <c r="I24" s="209"/>
    </row>
    <row r="25" spans="1:374" x14ac:dyDescent="0.15">
      <c r="A25" s="90">
        <f t="shared" si="7"/>
        <v>11</v>
      </c>
      <c r="B25" s="202" t="s">
        <v>186</v>
      </c>
      <c r="C25" s="202"/>
      <c r="D25" s="93"/>
      <c r="E25" s="207"/>
      <c r="F25" s="208"/>
      <c r="G25" s="208"/>
      <c r="H25" s="208"/>
      <c r="I25" s="209"/>
    </row>
    <row r="26" spans="1:374" x14ac:dyDescent="0.15">
      <c r="A26" s="90">
        <f t="shared" si="7"/>
        <v>12</v>
      </c>
      <c r="B26" s="202" t="s">
        <v>187</v>
      </c>
      <c r="C26" s="202"/>
      <c r="D26" s="93"/>
      <c r="E26" s="207"/>
      <c r="F26" s="208"/>
      <c r="G26" s="208"/>
      <c r="H26" s="208"/>
      <c r="I26" s="209"/>
    </row>
    <row r="27" spans="1:374" x14ac:dyDescent="0.15">
      <c r="A27" s="90">
        <f t="shared" si="7"/>
        <v>13</v>
      </c>
      <c r="B27" s="202" t="s">
        <v>188</v>
      </c>
      <c r="C27" s="202"/>
      <c r="D27" s="93"/>
      <c r="E27" s="207"/>
      <c r="F27" s="208"/>
      <c r="G27" s="208"/>
      <c r="H27" s="208"/>
      <c r="I27" s="209"/>
    </row>
    <row r="28" spans="1:374" x14ac:dyDescent="0.15">
      <c r="A28" s="90">
        <f t="shared" si="7"/>
        <v>14</v>
      </c>
      <c r="B28" s="202" t="s">
        <v>189</v>
      </c>
      <c r="C28" s="202"/>
      <c r="D28" s="93"/>
      <c r="E28" s="207"/>
      <c r="F28" s="208"/>
      <c r="G28" s="208"/>
      <c r="H28" s="208"/>
      <c r="I28" s="209"/>
    </row>
    <row r="29" spans="1:374" x14ac:dyDescent="0.15">
      <c r="A29" s="90">
        <f t="shared" si="7"/>
        <v>15</v>
      </c>
      <c r="B29" s="202" t="s">
        <v>190</v>
      </c>
      <c r="C29" s="202"/>
      <c r="D29" s="93"/>
      <c r="E29" s="207"/>
      <c r="F29" s="208"/>
      <c r="G29" s="208"/>
      <c r="H29" s="208"/>
      <c r="I29" s="209"/>
    </row>
    <row r="30" spans="1:374" x14ac:dyDescent="0.15">
      <c r="A30" s="90">
        <f t="shared" si="7"/>
        <v>16</v>
      </c>
      <c r="B30" s="202" t="s">
        <v>191</v>
      </c>
      <c r="C30" s="202"/>
      <c r="D30" s="93"/>
      <c r="E30" s="207"/>
      <c r="F30" s="208"/>
      <c r="G30" s="208"/>
      <c r="H30" s="208"/>
      <c r="I30" s="209"/>
    </row>
    <row r="31" spans="1:374" x14ac:dyDescent="0.15">
      <c r="A31" s="90">
        <f t="shared" si="7"/>
        <v>17</v>
      </c>
      <c r="B31" s="202" t="s">
        <v>192</v>
      </c>
      <c r="C31" s="202"/>
      <c r="D31" s="93"/>
      <c r="E31" s="207"/>
      <c r="F31" s="208"/>
      <c r="G31" s="208"/>
      <c r="H31" s="208"/>
      <c r="I31" s="209"/>
    </row>
    <row r="32" spans="1:374" x14ac:dyDescent="0.15">
      <c r="A32" s="90">
        <f t="shared" si="7"/>
        <v>18</v>
      </c>
      <c r="B32" s="202" t="s">
        <v>193</v>
      </c>
      <c r="C32" s="202"/>
      <c r="D32" s="93"/>
      <c r="E32" s="207"/>
      <c r="F32" s="208"/>
      <c r="G32" s="208"/>
      <c r="H32" s="208"/>
      <c r="I32" s="209"/>
    </row>
    <row r="33" spans="1:9" x14ac:dyDescent="0.15">
      <c r="A33" s="90">
        <f t="shared" si="7"/>
        <v>19</v>
      </c>
      <c r="B33" s="202" t="s">
        <v>194</v>
      </c>
      <c r="C33" s="202"/>
      <c r="D33" s="93"/>
      <c r="E33" s="207"/>
      <c r="F33" s="208"/>
      <c r="G33" s="208"/>
      <c r="H33" s="208"/>
      <c r="I33" s="209"/>
    </row>
    <row r="34" spans="1:9" x14ac:dyDescent="0.15">
      <c r="A34" s="90">
        <f t="shared" si="7"/>
        <v>20</v>
      </c>
      <c r="B34" s="202" t="s">
        <v>195</v>
      </c>
      <c r="C34" s="202"/>
      <c r="D34" s="93"/>
      <c r="E34" s="207"/>
      <c r="F34" s="208"/>
      <c r="G34" s="208"/>
      <c r="H34" s="208"/>
      <c r="I34" s="209"/>
    </row>
    <row r="35" spans="1:9" ht="25.5" customHeight="1" x14ac:dyDescent="0.15">
      <c r="E35" s="210"/>
      <c r="F35" s="211"/>
      <c r="G35" s="211"/>
      <c r="H35" s="211"/>
      <c r="I35" s="212"/>
    </row>
    <row r="36" spans="1:9" x14ac:dyDescent="0.15">
      <c r="A36" t="s">
        <v>196</v>
      </c>
      <c r="B36" t="s">
        <v>197</v>
      </c>
    </row>
    <row r="37" spans="1:9" x14ac:dyDescent="0.15">
      <c r="A37" t="s">
        <v>198</v>
      </c>
      <c r="B37" t="s">
        <v>199</v>
      </c>
    </row>
    <row r="38" spans="1:9" x14ac:dyDescent="0.15">
      <c r="A38" t="s">
        <v>200</v>
      </c>
      <c r="B38" t="s">
        <v>201</v>
      </c>
    </row>
    <row r="39" spans="1:9" x14ac:dyDescent="0.15">
      <c r="A39" t="s">
        <v>202</v>
      </c>
      <c r="B39" t="s">
        <v>203</v>
      </c>
    </row>
    <row r="40" spans="1:9" x14ac:dyDescent="0.15">
      <c r="A40" t="s">
        <v>204</v>
      </c>
      <c r="B40" t="s">
        <v>205</v>
      </c>
    </row>
    <row r="41" spans="1:9" x14ac:dyDescent="0.15">
      <c r="A41" t="s">
        <v>206</v>
      </c>
      <c r="B41" t="s">
        <v>207</v>
      </c>
    </row>
    <row r="42" spans="1:9" x14ac:dyDescent="0.15">
      <c r="A42" t="s">
        <v>208</v>
      </c>
      <c r="B42" t="s">
        <v>209</v>
      </c>
    </row>
    <row r="43" spans="1:9" x14ac:dyDescent="0.15">
      <c r="A43" t="s">
        <v>210</v>
      </c>
      <c r="B43" t="s">
        <v>211</v>
      </c>
    </row>
    <row r="44" spans="1:9" x14ac:dyDescent="0.15">
      <c r="A44" t="s">
        <v>212</v>
      </c>
      <c r="B44" t="s">
        <v>213</v>
      </c>
    </row>
    <row r="45" spans="1:9" x14ac:dyDescent="0.15">
      <c r="A45" t="s">
        <v>214</v>
      </c>
      <c r="B45" t="s">
        <v>215</v>
      </c>
    </row>
    <row r="46" spans="1:9" x14ac:dyDescent="0.15">
      <c r="A46" t="s">
        <v>216</v>
      </c>
      <c r="B46" t="s">
        <v>217</v>
      </c>
    </row>
    <row r="47" spans="1:9" x14ac:dyDescent="0.15">
      <c r="A47" t="s">
        <v>218</v>
      </c>
      <c r="B47" t="s">
        <v>219</v>
      </c>
    </row>
    <row r="48" spans="1:9" x14ac:dyDescent="0.15">
      <c r="A48" t="s">
        <v>220</v>
      </c>
      <c r="B48" t="s">
        <v>221</v>
      </c>
    </row>
    <row r="49" spans="1:2" x14ac:dyDescent="0.15">
      <c r="A49" t="s">
        <v>222</v>
      </c>
      <c r="B49" t="s">
        <v>223</v>
      </c>
    </row>
    <row r="50" spans="1:2" x14ac:dyDescent="0.15">
      <c r="A50" t="s">
        <v>224</v>
      </c>
      <c r="B50" t="s">
        <v>225</v>
      </c>
    </row>
    <row r="51" spans="1:2" x14ac:dyDescent="0.15">
      <c r="A51" t="s">
        <v>226</v>
      </c>
      <c r="B51" t="s">
        <v>227</v>
      </c>
    </row>
    <row r="52" spans="1:2" x14ac:dyDescent="0.15">
      <c r="A52" t="s">
        <v>228</v>
      </c>
      <c r="B52" t="s">
        <v>229</v>
      </c>
    </row>
    <row r="53" spans="1:2" x14ac:dyDescent="0.15">
      <c r="A53" t="s">
        <v>230</v>
      </c>
      <c r="B53" t="s">
        <v>231</v>
      </c>
    </row>
    <row r="54" spans="1:2" x14ac:dyDescent="0.15">
      <c r="A54" t="s">
        <v>232</v>
      </c>
      <c r="B54" t="s">
        <v>233</v>
      </c>
    </row>
    <row r="55" spans="1:2" x14ac:dyDescent="0.15">
      <c r="A55" t="s">
        <v>234</v>
      </c>
      <c r="B55" t="s">
        <v>235</v>
      </c>
    </row>
    <row r="56" spans="1:2" x14ac:dyDescent="0.15">
      <c r="A56" t="s">
        <v>236</v>
      </c>
      <c r="B56" t="s">
        <v>237</v>
      </c>
    </row>
    <row r="57" spans="1:2" x14ac:dyDescent="0.15">
      <c r="A57" t="s">
        <v>238</v>
      </c>
      <c r="B57" t="s">
        <v>239</v>
      </c>
    </row>
    <row r="58" spans="1:2" x14ac:dyDescent="0.15">
      <c r="A58" t="s">
        <v>240</v>
      </c>
      <c r="B58" t="s">
        <v>241</v>
      </c>
    </row>
    <row r="59" spans="1:2" x14ac:dyDescent="0.15">
      <c r="A59" t="s">
        <v>242</v>
      </c>
      <c r="B59" t="s">
        <v>243</v>
      </c>
    </row>
    <row r="60" spans="1:2" x14ac:dyDescent="0.15">
      <c r="A60" t="s">
        <v>244</v>
      </c>
      <c r="B60" t="s">
        <v>245</v>
      </c>
    </row>
    <row r="61" spans="1:2" x14ac:dyDescent="0.15">
      <c r="A61" t="s">
        <v>246</v>
      </c>
      <c r="B61" t="s">
        <v>247</v>
      </c>
    </row>
    <row r="62" spans="1:2" x14ac:dyDescent="0.15">
      <c r="A62" t="s">
        <v>248</v>
      </c>
      <c r="B62" t="s">
        <v>249</v>
      </c>
    </row>
    <row r="63" spans="1:2" x14ac:dyDescent="0.15">
      <c r="A63" t="s">
        <v>250</v>
      </c>
      <c r="B63" t="s">
        <v>251</v>
      </c>
    </row>
    <row r="64" spans="1:2" x14ac:dyDescent="0.15">
      <c r="A64" t="s">
        <v>252</v>
      </c>
      <c r="B64" t="s">
        <v>253</v>
      </c>
    </row>
    <row r="65" spans="1:2" x14ac:dyDescent="0.15">
      <c r="A65" t="s">
        <v>254</v>
      </c>
      <c r="B65" t="s">
        <v>255</v>
      </c>
    </row>
    <row r="66" spans="1:2" x14ac:dyDescent="0.15">
      <c r="A66" t="s">
        <v>256</v>
      </c>
      <c r="B66" t="s">
        <v>257</v>
      </c>
    </row>
    <row r="67" spans="1:2" x14ac:dyDescent="0.15">
      <c r="A67" t="s">
        <v>258</v>
      </c>
      <c r="B67" t="s">
        <v>257</v>
      </c>
    </row>
    <row r="68" spans="1:2" x14ac:dyDescent="0.15">
      <c r="A68" t="s">
        <v>259</v>
      </c>
      <c r="B68" t="s">
        <v>257</v>
      </c>
    </row>
    <row r="69" spans="1:2" x14ac:dyDescent="0.15">
      <c r="A69" t="s">
        <v>260</v>
      </c>
      <c r="B69" t="s">
        <v>257</v>
      </c>
    </row>
    <row r="70" spans="1:2" x14ac:dyDescent="0.15">
      <c r="A70" t="s">
        <v>261</v>
      </c>
      <c r="B70" t="s">
        <v>257</v>
      </c>
    </row>
    <row r="71" spans="1:2" x14ac:dyDescent="0.15">
      <c r="A71" t="s">
        <v>262</v>
      </c>
      <c r="B71" t="s">
        <v>257</v>
      </c>
    </row>
    <row r="72" spans="1:2" x14ac:dyDescent="0.15">
      <c r="A72" t="s">
        <v>263</v>
      </c>
      <c r="B72" t="s">
        <v>257</v>
      </c>
    </row>
    <row r="73" spans="1:2" x14ac:dyDescent="0.15">
      <c r="A73" t="s">
        <v>264</v>
      </c>
      <c r="B73" t="s">
        <v>257</v>
      </c>
    </row>
    <row r="74" spans="1:2" x14ac:dyDescent="0.15">
      <c r="A74" t="s">
        <v>265</v>
      </c>
      <c r="B74" t="s">
        <v>257</v>
      </c>
    </row>
    <row r="75" spans="1:2" x14ac:dyDescent="0.15">
      <c r="A75" t="s">
        <v>266</v>
      </c>
      <c r="B75" t="s">
        <v>257</v>
      </c>
    </row>
    <row r="76" spans="1:2" x14ac:dyDescent="0.15">
      <c r="A76" t="s">
        <v>267</v>
      </c>
      <c r="B76" t="s">
        <v>257</v>
      </c>
    </row>
    <row r="77" spans="1:2" x14ac:dyDescent="0.15">
      <c r="A77" t="s">
        <v>268</v>
      </c>
      <c r="B77" t="s">
        <v>257</v>
      </c>
    </row>
    <row r="78" spans="1:2" x14ac:dyDescent="0.15">
      <c r="A78" t="s">
        <v>269</v>
      </c>
      <c r="B78" t="s">
        <v>257</v>
      </c>
    </row>
    <row r="79" spans="1:2" x14ac:dyDescent="0.15">
      <c r="A79" t="s">
        <v>270</v>
      </c>
      <c r="B79" t="s">
        <v>257</v>
      </c>
    </row>
    <row r="80" spans="1:2" x14ac:dyDescent="0.15">
      <c r="A80" t="s">
        <v>271</v>
      </c>
      <c r="B80" t="s">
        <v>257</v>
      </c>
    </row>
    <row r="81" spans="1:2" x14ac:dyDescent="0.15">
      <c r="A81" t="s">
        <v>272</v>
      </c>
      <c r="B81" t="s">
        <v>257</v>
      </c>
    </row>
    <row r="82" spans="1:2" x14ac:dyDescent="0.15">
      <c r="A82" t="s">
        <v>273</v>
      </c>
      <c r="B82" t="s">
        <v>257</v>
      </c>
    </row>
    <row r="83" spans="1:2" x14ac:dyDescent="0.15">
      <c r="A83" t="s">
        <v>274</v>
      </c>
      <c r="B83" t="s">
        <v>257</v>
      </c>
    </row>
    <row r="84" spans="1:2" x14ac:dyDescent="0.15">
      <c r="A84" t="s">
        <v>275</v>
      </c>
      <c r="B84" t="s">
        <v>257</v>
      </c>
    </row>
    <row r="85" spans="1:2" x14ac:dyDescent="0.15">
      <c r="A85" t="s">
        <v>276</v>
      </c>
      <c r="B85" t="s">
        <v>257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2023-01-18T07:23:00Z</cp:lastPrinted>
  <dcterms:created xsi:type="dcterms:W3CDTF">2022-12-01T02:11:41Z</dcterms:created>
  <dcterms:modified xsi:type="dcterms:W3CDTF">2023-01-19T02:19:49Z</dcterms:modified>
  <cp:category/>
</cp:coreProperties>
</file>