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財務係\040_決算\07 地方公営企業決算統計\R3地方公営企業決算統計\20　経営比較分析表\02 作業\【経営比較分析表】\"/>
    </mc:Choice>
  </mc:AlternateContent>
  <xr:revisionPtr revIDLastSave="0" documentId="13_ncr:1_{993B6B79-7A3F-49B8-BEE8-74AA129255BA}" xr6:coauthVersionLast="36" xr6:coauthVersionMax="36" xr10:uidLastSave="{00000000-0000-0000-0000-000000000000}"/>
  <workbookProtection workbookAlgorithmName="SHA-512" workbookHashValue="P579pucRV8LzcegqN6LbGWRU89jMaHR98eRgrsZFD5LDMDNA/OZYKHUvXmOeQZkdTlHVI83UnCLXZgWIReugSw==" workbookSaltValue="6MsokEu5FrcW6Wx4/lP2Jw==" workbookSpinCount="100000" lockStructure="1"/>
  <bookViews>
    <workbookView xWindow="0" yWindow="0" windowWidth="15360" windowHeight="7635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KV79" i="4" s="1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AN80" i="4" s="1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KF55" i="4" s="1"/>
  <c r="DF7" i="5"/>
  <c r="DE7" i="5"/>
  <c r="DD7" i="5"/>
  <c r="DC7" i="5"/>
  <c r="DB7" i="5"/>
  <c r="DA7" i="5"/>
  <c r="CZ7" i="5"/>
  <c r="CY7" i="5"/>
  <c r="HV55" i="4" s="1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AE56" i="4" s="1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KF33" i="4" s="1"/>
  <c r="BN7" i="5"/>
  <c r="BM7" i="5"/>
  <c r="BL7" i="5"/>
  <c r="BK7" i="5"/>
  <c r="BJ7" i="5"/>
  <c r="BI7" i="5"/>
  <c r="BH7" i="5"/>
  <c r="BG7" i="5"/>
  <c r="HV33" i="4" s="1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E34" i="4" s="1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ID12" i="4" s="1"/>
  <c r="AE6" i="5"/>
  <c r="LP10" i="4" s="1"/>
  <c r="AD6" i="5"/>
  <c r="AC6" i="5"/>
  <c r="AB6" i="5"/>
  <c r="AA6" i="5"/>
  <c r="Z6" i="5"/>
  <c r="Y6" i="5"/>
  <c r="X6" i="5"/>
  <c r="EG12" i="4" s="1"/>
  <c r="W6" i="5"/>
  <c r="V6" i="5"/>
  <c r="U6" i="5"/>
  <c r="T6" i="5"/>
  <c r="S6" i="5"/>
  <c r="EG10" i="4" s="1"/>
  <c r="R6" i="5"/>
  <c r="Q6" i="5"/>
  <c r="P6" i="5"/>
  <c r="B10" i="4" s="1"/>
  <c r="O6" i="5"/>
  <c r="N6" i="5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G90" i="4"/>
  <c r="F90" i="4"/>
  <c r="E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U80" i="4"/>
  <c r="MH79" i="4"/>
  <c r="LO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P56" i="4"/>
  <c r="MN55" i="4"/>
  <c r="LY55" i="4"/>
  <c r="LJ55" i="4"/>
  <c r="KU55" i="4"/>
  <c r="IZ55" i="4"/>
  <c r="IK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P34" i="4"/>
  <c r="MN33" i="4"/>
  <c r="LY33" i="4"/>
  <c r="LJ33" i="4"/>
  <c r="KU33" i="4"/>
  <c r="IZ33" i="4"/>
  <c r="IK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FZ12" i="4"/>
  <c r="CN12" i="4"/>
  <c r="AU12" i="4"/>
  <c r="B12" i="4"/>
  <c r="JW10" i="4"/>
  <c r="ID10" i="4"/>
  <c r="FZ10" i="4"/>
  <c r="CN10" i="4"/>
  <c r="AU10" i="4"/>
  <c r="LP8" i="4"/>
  <c r="JW8" i="4"/>
  <c r="ID8" i="4"/>
  <c r="FZ8" i="4"/>
  <c r="EG8" i="4"/>
  <c r="CN8" i="4"/>
  <c r="AU8" i="4"/>
  <c r="B8" i="4"/>
  <c r="IZ54" i="4" l="1"/>
  <c r="IZ32" i="4"/>
  <c r="FL54" i="4"/>
  <c r="FL32" i="4"/>
  <c r="CS78" i="4"/>
  <c r="BX54" i="4"/>
  <c r="BX32" i="4"/>
  <c r="MN54" i="4"/>
  <c r="MN32" i="4"/>
  <c r="MH78" i="4"/>
  <c r="HM78" i="4"/>
  <c r="C11" i="5"/>
  <c r="D11" i="5"/>
  <c r="E11" i="5"/>
  <c r="B11" i="5"/>
  <c r="DS32" i="4" l="1"/>
  <c r="AN78" i="4"/>
  <c r="AE54" i="4"/>
  <c r="AE32" i="4"/>
  <c r="KU54" i="4"/>
  <c r="KU32" i="4"/>
  <c r="KC78" i="4"/>
  <c r="HG54" i="4"/>
  <c r="HG32" i="4"/>
  <c r="FH78" i="4"/>
  <c r="DS54" i="4"/>
  <c r="U78" i="4"/>
  <c r="P54" i="4"/>
  <c r="P32" i="4"/>
  <c r="KF54" i="4"/>
  <c r="KF32" i="4"/>
  <c r="JJ78" i="4"/>
  <c r="GR54" i="4"/>
  <c r="GR32" i="4"/>
  <c r="EO78" i="4"/>
  <c r="DD54" i="4"/>
  <c r="DD32" i="4"/>
  <c r="LO78" i="4"/>
  <c r="IK54" i="4"/>
  <c r="GT78" i="4"/>
  <c r="EW54" i="4"/>
  <c r="EW32" i="4"/>
  <c r="BZ78" i="4"/>
  <c r="BI54" i="4"/>
  <c r="BI32" i="4"/>
  <c r="LY54" i="4"/>
  <c r="LY32" i="4"/>
  <c r="IK32" i="4"/>
  <c r="LJ32" i="4"/>
  <c r="KV78" i="4"/>
  <c r="HV54" i="4"/>
  <c r="HV32" i="4"/>
  <c r="GA78" i="4"/>
  <c r="EH54" i="4"/>
  <c r="EH32" i="4"/>
  <c r="BG78" i="4"/>
  <c r="AT54" i="4"/>
  <c r="AT32" i="4"/>
  <c r="LJ54" i="4"/>
</calcChain>
</file>

<file path=xl/sharedStrings.xml><?xml version="1.0" encoding="utf-8"?>
<sst xmlns="http://schemas.openxmlformats.org/spreadsheetml/2006/main" count="327" uniqueCount="183">
  <si>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</si>
  <si>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</si>
  <si>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</si>
  <si>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</si>
  <si>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</si>
  <si>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</si>
  <si>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</si>
  <si>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</si>
  <si>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</si>
  <si>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</si>
  <si>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</si>
  <si>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</si>
  <si>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</si>
  <si>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</si>
  <si>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</si>
  <si>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</si>
  <si>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</si>
  <si>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</si>
  <si>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</si>
  <si>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</si>
  <si>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</si>
  <si>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</si>
  <si>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</si>
  <si>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</si>
  <si>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</si>
  <si>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</si>
  <si>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</si>
  <si>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</si>
  <si>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</si>
  <si>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</si>
  <si>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</si>
  <si>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</si>
  <si>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</si>
  <si>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</si>
  <si>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</si>
  <si>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</si>
  <si>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</si>
  <si>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</si>
  <si>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</si>
  <si>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</si>
  <si>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</si>
  <si>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</si>
  <si>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</si>
  <si>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</si>
  <si>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</si>
  <si>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</si>
  <si>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</si>
  <si>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</si>
  <si>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</si>
  <si>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</si>
  <si>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</si>
  <si>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</si>
  <si>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</si>
  <si>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</si>
  <si>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</si>
  <si>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</si>
  <si>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</si>
  <si>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</si>
  <si>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</si>
  <si>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</si>
  <si>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</si>
  <si>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</si>
  <si>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</si>
  <si>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</si>
  <si>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</si>
  <si>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</si>
  <si>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</si>
  <si>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</si>
  <si>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</si>
  <si>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</si>
  <si>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</si>
  <si>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</si>
  <si>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</si>
  <si>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</si>
  <si>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</si>
  <si>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</si>
  <si>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</si>
  <si>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</si>
  <si>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</si>
  <si>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</si>
  <si>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</si>
  <si>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</si>
  <si>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</si>
  <si>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</si>
  <si>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</si>
  <si>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</si>
  <si>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</si>
  <si>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</si>
  <si>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</si>
  <si>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</si>
  <si>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</si>
  <si>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</si>
  <si>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</si>
  <si>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</si>
  <si>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</si>
  <si>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</si>
  <si>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</si>
  <si>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</si>
  <si>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</si>
  <si>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</si>
  <si>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</si>
  <si>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</si>
  <si>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</si>
  <si>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</si>
  <si>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</si>
  <si>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</si>
  <si>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</si>
  <si>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</si>
  <si>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</si>
  <si>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</si>
  <si>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</si>
  <si>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</si>
  <si>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</si>
  <si>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</si>
  <si>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</si>
  <si>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</si>
  <si>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</si>
  <si>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</si>
  <si>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</si>
  <si>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</si>
  <si>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</si>
  <si>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</si>
  <si>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</si>
  <si>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</si>
  <si>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</si>
  <si>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</si>
  <si>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</si>
  <si>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</si>
  <si>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</si>
  <si>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</si>
  <si>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</si>
  <si>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</si>
  <si>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</si>
  <si>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</si>
  <si>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</si>
  <si>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</si>
  <si>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</si>
  <si>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</si>
  <si>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</si>
  <si>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</si>
  <si>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</si>
  <si>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</si>
  <si>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</si>
  <si>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</si>
  <si>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</si>
  <si>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</si>
  <si>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</si>
  <si>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</si>
  <si>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</si>
  <si>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</si>
  <si>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</si>
  <si>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</si>
  <si>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</si>
  <si>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</si>
  <si>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</si>
  <si>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</si>
  <si>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当該値(N-3)</t>
    <phoneticPr fontId="5"/>
  </si>
  <si>
    <t>当該値(N)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</si>
  <si>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</si>
  <si>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</si>
  <si>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</si>
  <si>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</si>
  <si>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</si>
  <si>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松代病院</t>
  </si>
  <si>
    <t>条例全部</t>
  </si>
  <si>
    <t>病院事業</t>
  </si>
  <si>
    <t>一般病院</t>
  </si>
  <si>
    <t>50床以上～100床未満</t>
  </si>
  <si>
    <t>自治体職員</t>
  </si>
  <si>
    <t>直営</t>
  </si>
  <si>
    <t>訓</t>
  </si>
  <si>
    <t>救 臨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</si>
  <si>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</si>
  <si>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</si>
  <si>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</si>
  <si>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</si>
  <si>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</si>
  <si>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</si>
  <si>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</si>
  <si>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軽度急性期～慢性期病床の機能を担い、十日町病院との連携のもとプライマリ・ケアと入院医療を担う。</t>
    <phoneticPr fontId="5"/>
  </si>
  <si>
    <t>　建物を中心として、施設全体の老朽化が一定程度進んでいる状況にある。
（各指標の類似病院平均との比較等）
①有形固定資産減価償却率：数値が高い
②器械備品減価償却率：数値が高い
③１床当たり有形固定資産：数値が低い</t>
    <phoneticPr fontId="5"/>
  </si>
  <si>
    <t>　患者数の減少や医師の不足・偏在など厳しい医療環境が続く中、県立病院が今後も果たすべき役割を担っていくために、経営改善により経営基盤の安定を図るとともに、県立病院の具体的な役割・あり方や機能・規模について検討していく。</t>
    <phoneticPr fontId="5"/>
  </si>
  <si>
    <r>
      <rPr>
        <sz val="9"/>
        <rFont val="ＭＳ ゴシック"/>
        <family val="3"/>
        <charset val="128"/>
      </rPr>
      <t>　不採算地区病院に該当しており、一般会計繰入金を受けて、経常収支比率は概ね100％を上回るが、医業収支比率の類似病院平均との乖離がある。また、令和2年度以降、新型コロナウイルス感染症の影響もあり、従前よりも病床利用率が低くなっている。一般会計負担縮減の観点から、一層効率的な運営が求められる状況にある。</t>
    </r>
    <r>
      <rPr>
        <sz val="9"/>
        <color theme="1"/>
        <rFont val="ＭＳ ゴシック"/>
        <family val="3"/>
        <charset val="128"/>
      </rPr>
      <t xml:space="preserve">
（各指標の類似病院平均との比較等）
①経常収支比率：同水準
②医業収支比率：数値が低い
④病床利用率：数値が低い
⑤入院患者１人１日当たり収益：数値が低い
⑥外来患者１人１日当たり収益：数値が低い
⑦職員給与費対医業収益比率：数値が高い
⑧材料費対医業収益比率：数値が低い</t>
    </r>
    <rPh sb="76" eb="78">
      <t>イコウ</t>
    </rPh>
    <rPh sb="98" eb="100">
      <t>ジュウゼン</t>
    </rPh>
    <rPh sb="109" eb="110">
      <t>ヒク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</si>
</sst>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54.7</c:v>
                </c:pt>
                <c:pt idx="1">
                  <c:v>57.9</c:v>
                </c:pt>
                <c:pt idx="2">
                  <c:v>55.8</c:v>
                </c:pt>
                <c:pt idx="3">
                  <c:v>52.9</c:v>
                </c:pt>
                <c:pt idx="4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F-4C98-B3A1-F1AA39829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66.900000000000006</c:v>
                </c:pt>
                <c:pt idx="2">
                  <c:v>66.099999999999994</c:v>
                </c:pt>
                <c:pt idx="3">
                  <c:v>62.3</c:v>
                </c:pt>
                <c:pt idx="4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0F-4C98-B3A1-F1AA39829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7807</c:v>
                </c:pt>
                <c:pt idx="1">
                  <c:v>8447</c:v>
                </c:pt>
                <c:pt idx="2">
                  <c:v>8826</c:v>
                </c:pt>
                <c:pt idx="3">
                  <c:v>8661</c:v>
                </c:pt>
                <c:pt idx="4">
                  <c:v>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3-4B3B-A3BD-828E2C671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8852</c:v>
                </c:pt>
                <c:pt idx="1">
                  <c:v>9060</c:v>
                </c:pt>
                <c:pt idx="2">
                  <c:v>9135</c:v>
                </c:pt>
                <c:pt idx="3">
                  <c:v>9509</c:v>
                </c:pt>
                <c:pt idx="4">
                  <c:v>9548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23-4B3B-A3BD-828E2C671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28079</c:v>
                </c:pt>
                <c:pt idx="1">
                  <c:v>27230</c:v>
                </c:pt>
                <c:pt idx="2">
                  <c:v>26794</c:v>
                </c:pt>
                <c:pt idx="3">
                  <c:v>26844</c:v>
                </c:pt>
                <c:pt idx="4">
                  <c:v>26768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D-4D10-B2C9-4265A1833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25249</c:v>
                </c:pt>
                <c:pt idx="1">
                  <c:v>25711</c:v>
                </c:pt>
                <c:pt idx="2">
                  <c:v>26415</c:v>
                </c:pt>
                <c:pt idx="3">
                  <c:v>27227</c:v>
                </c:pt>
                <c:pt idx="4">
                  <c:v>28176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5D-4D10-B2C9-4265A1833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F-4718-AF5C-AB9251BB7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114.4</c:v>
                </c:pt>
                <c:pt idx="1">
                  <c:v>117</c:v>
                </c:pt>
                <c:pt idx="2">
                  <c:v>118.8</c:v>
                </c:pt>
                <c:pt idx="3">
                  <c:v>136</c:v>
                </c:pt>
                <c:pt idx="4">
                  <c:v>131.30000000000001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CF-4718-AF5C-AB9251BB7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60.5</c:v>
                </c:pt>
                <c:pt idx="1">
                  <c:v>61</c:v>
                </c:pt>
                <c:pt idx="2">
                  <c:v>62.2</c:v>
                </c:pt>
                <c:pt idx="3">
                  <c:v>58.6</c:v>
                </c:pt>
                <c:pt idx="4">
                  <c:v>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5-48E3-A9B4-9A4A29D6D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78.099999999999994</c:v>
                </c:pt>
                <c:pt idx="1">
                  <c:v>77</c:v>
                </c:pt>
                <c:pt idx="2">
                  <c:v>77.099999999999994</c:v>
                </c:pt>
                <c:pt idx="3">
                  <c:v>73.8</c:v>
                </c:pt>
                <c:pt idx="4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5-48E3-A9B4-9A4A29D6D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100.3</c:v>
                </c:pt>
                <c:pt idx="1">
                  <c:v>100.4</c:v>
                </c:pt>
                <c:pt idx="2">
                  <c:v>99.6</c:v>
                </c:pt>
                <c:pt idx="3">
                  <c:v>101</c:v>
                </c:pt>
                <c:pt idx="4">
                  <c:v>103.9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6-4975-97BF-9B3BF6DB3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98.2</c:v>
                </c:pt>
                <c:pt idx="1">
                  <c:v>97.5</c:v>
                </c:pt>
                <c:pt idx="2">
                  <c:v>97.7</c:v>
                </c:pt>
                <c:pt idx="3">
                  <c:v>100.7</c:v>
                </c:pt>
                <c:pt idx="4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46-4975-97BF-9B3BF6DB3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68.5</c:v>
                </c:pt>
                <c:pt idx="1">
                  <c:v>70.5</c:v>
                </c:pt>
                <c:pt idx="2">
                  <c:v>72.7</c:v>
                </c:pt>
                <c:pt idx="3">
                  <c:v>74.3</c:v>
                </c:pt>
                <c:pt idx="4">
                  <c:v>75.3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D-435F-AD41-F9FC076F1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53.8</c:v>
                </c:pt>
                <c:pt idx="1">
                  <c:v>56.1</c:v>
                </c:pt>
                <c:pt idx="2">
                  <c:v>56.4</c:v>
                </c:pt>
                <c:pt idx="3">
                  <c:v>56.9</c:v>
                </c:pt>
                <c:pt idx="4">
                  <c:v>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9D-435F-AD41-F9FC076F1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74.3</c:v>
                </c:pt>
                <c:pt idx="1">
                  <c:v>75.599999999999994</c:v>
                </c:pt>
                <c:pt idx="2">
                  <c:v>77</c:v>
                </c:pt>
                <c:pt idx="3">
                  <c:v>77.7</c:v>
                </c:pt>
                <c:pt idx="4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F-482B-92D4-A477D4109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71</c:v>
                </c:pt>
                <c:pt idx="1">
                  <c:v>73.2</c:v>
                </c:pt>
                <c:pt idx="2">
                  <c:v>73.400000000000006</c:v>
                </c:pt>
                <c:pt idx="3">
                  <c:v>72.5</c:v>
                </c:pt>
                <c:pt idx="4">
                  <c:v>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AF-482B-92D4-A477D4109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19846127</c:v>
                </c:pt>
                <c:pt idx="1">
                  <c:v>20142255</c:v>
                </c:pt>
                <c:pt idx="2">
                  <c:v>19981527</c:v>
                </c:pt>
                <c:pt idx="3">
                  <c:v>19859127</c:v>
                </c:pt>
                <c:pt idx="4">
                  <c:v>19859291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F-4BE8-9A64-E77A8FF62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38480542</c:v>
                </c:pt>
                <c:pt idx="1">
                  <c:v>38744035</c:v>
                </c:pt>
                <c:pt idx="2">
                  <c:v>40117620</c:v>
                </c:pt>
                <c:pt idx="3">
                  <c:v>42330999</c:v>
                </c:pt>
                <c:pt idx="4">
                  <c:v>43068047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F-4BE8-9A64-E77A8FF62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12.4</c:v>
                </c:pt>
                <c:pt idx="1">
                  <c:v>12.4</c:v>
                </c:pt>
                <c:pt idx="2">
                  <c:v>12.2</c:v>
                </c:pt>
                <c:pt idx="3">
                  <c:v>12.8</c:v>
                </c:pt>
                <c:pt idx="4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D-4334-AEB7-1394210F2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</c:v>
                </c:pt>
                <c:pt idx="1">
                  <c:v>16.5</c:v>
                </c:pt>
                <c:pt idx="2">
                  <c:v>16</c:v>
                </c:pt>
                <c:pt idx="3">
                  <c:v>15.7</c:v>
                </c:pt>
                <c:pt idx="4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D-4334-AEB7-1394210F2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113.5</c:v>
                </c:pt>
                <c:pt idx="1">
                  <c:v>113.9</c:v>
                </c:pt>
                <c:pt idx="2">
                  <c:v>112.3</c:v>
                </c:pt>
                <c:pt idx="3">
                  <c:v>120.1</c:v>
                </c:pt>
                <c:pt idx="4">
                  <c:v>120.2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A-4CD6-82EB-C975A2A31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70.3</c:v>
                </c:pt>
                <c:pt idx="1">
                  <c:v>71.099999999999994</c:v>
                </c:pt>
                <c:pt idx="2">
                  <c:v>72</c:v>
                </c:pt>
                <c:pt idx="3">
                  <c:v>77.7</c:v>
                </c:pt>
                <c:pt idx="4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A-4CD6-82EB-C975A2A31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CN19" zoomScaleNormal="100" zoomScaleSheetLayoutView="70" workbookViewId="0">
      <selection activeCell="NJ39" sqref="NJ39:NX51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9" t="s">
        <v>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49"/>
      <c r="FE2" s="149"/>
      <c r="FF2" s="149"/>
      <c r="FG2" s="149"/>
      <c r="FH2" s="149"/>
      <c r="FI2" s="149"/>
      <c r="FJ2" s="149"/>
      <c r="FK2" s="149"/>
      <c r="FL2" s="149"/>
      <c r="FM2" s="149"/>
      <c r="FN2" s="149"/>
      <c r="FO2" s="149"/>
      <c r="FP2" s="149"/>
      <c r="FQ2" s="149"/>
      <c r="FR2" s="149"/>
      <c r="FS2" s="149"/>
      <c r="FT2" s="149"/>
      <c r="FU2" s="149"/>
      <c r="FV2" s="149"/>
      <c r="FW2" s="149"/>
      <c r="FX2" s="149"/>
      <c r="FY2" s="149"/>
      <c r="FZ2" s="149"/>
      <c r="GA2" s="149"/>
      <c r="GB2" s="149"/>
      <c r="GC2" s="149"/>
      <c r="GD2" s="149"/>
      <c r="GE2" s="149"/>
      <c r="GF2" s="149"/>
      <c r="GG2" s="149"/>
      <c r="GH2" s="149"/>
      <c r="GI2" s="149"/>
      <c r="GJ2" s="149"/>
      <c r="GK2" s="149"/>
      <c r="GL2" s="149"/>
      <c r="GM2" s="149"/>
      <c r="GN2" s="149"/>
      <c r="GO2" s="149"/>
      <c r="GP2" s="149"/>
      <c r="GQ2" s="149"/>
      <c r="GR2" s="149"/>
      <c r="GS2" s="149"/>
      <c r="GT2" s="149"/>
      <c r="GU2" s="149"/>
      <c r="GV2" s="149"/>
      <c r="GW2" s="149"/>
      <c r="GX2" s="149"/>
      <c r="GY2" s="149"/>
      <c r="GZ2" s="149"/>
      <c r="HA2" s="149"/>
      <c r="HB2" s="149"/>
      <c r="HC2" s="149"/>
      <c r="HD2" s="149"/>
      <c r="HE2" s="149"/>
      <c r="HF2" s="149"/>
      <c r="HG2" s="149"/>
      <c r="HH2" s="149"/>
      <c r="HI2" s="149"/>
      <c r="HJ2" s="149"/>
      <c r="HK2" s="149"/>
      <c r="HL2" s="149"/>
      <c r="HM2" s="149"/>
      <c r="HN2" s="149"/>
      <c r="HO2" s="149"/>
      <c r="HP2" s="149"/>
      <c r="HQ2" s="149"/>
      <c r="HR2" s="149"/>
      <c r="HS2" s="149"/>
      <c r="HT2" s="149"/>
      <c r="HU2" s="149"/>
      <c r="HV2" s="149"/>
      <c r="HW2" s="149"/>
      <c r="HX2" s="149"/>
      <c r="HY2" s="149"/>
      <c r="HZ2" s="149"/>
      <c r="IA2" s="149"/>
      <c r="IB2" s="149"/>
      <c r="IC2" s="149"/>
      <c r="ID2" s="149"/>
      <c r="IE2" s="149"/>
      <c r="IF2" s="149"/>
      <c r="IG2" s="149"/>
      <c r="IH2" s="149"/>
      <c r="II2" s="149"/>
      <c r="IJ2" s="149"/>
      <c r="IK2" s="149"/>
      <c r="IL2" s="149"/>
      <c r="IM2" s="149"/>
      <c r="IN2" s="149"/>
      <c r="IO2" s="149"/>
      <c r="IP2" s="149"/>
      <c r="IQ2" s="149"/>
      <c r="IR2" s="149"/>
      <c r="IS2" s="149"/>
      <c r="IT2" s="149"/>
      <c r="IU2" s="149"/>
      <c r="IV2" s="149"/>
      <c r="IW2" s="149"/>
      <c r="IX2" s="149"/>
      <c r="IY2" s="149"/>
      <c r="IZ2" s="149"/>
      <c r="JA2" s="149"/>
      <c r="JB2" s="149"/>
      <c r="JC2" s="149"/>
      <c r="JD2" s="149"/>
      <c r="JE2" s="149"/>
      <c r="JF2" s="149"/>
      <c r="JG2" s="149"/>
      <c r="JH2" s="149"/>
      <c r="JI2" s="149"/>
      <c r="JJ2" s="149"/>
      <c r="JK2" s="149"/>
      <c r="JL2" s="149"/>
      <c r="JM2" s="149"/>
      <c r="JN2" s="149"/>
      <c r="JO2" s="149"/>
      <c r="JP2" s="149"/>
      <c r="JQ2" s="149"/>
      <c r="JR2" s="149"/>
      <c r="JS2" s="149"/>
      <c r="JT2" s="149"/>
      <c r="JU2" s="149"/>
      <c r="JV2" s="149"/>
      <c r="JW2" s="149"/>
      <c r="JX2" s="149"/>
      <c r="JY2" s="149"/>
      <c r="JZ2" s="149"/>
      <c r="KA2" s="149"/>
      <c r="KB2" s="149"/>
      <c r="KC2" s="149"/>
      <c r="KD2" s="149"/>
      <c r="KE2" s="149"/>
      <c r="KF2" s="149"/>
      <c r="KG2" s="149"/>
      <c r="KH2" s="149"/>
      <c r="KI2" s="149"/>
      <c r="KJ2" s="149"/>
      <c r="KK2" s="149"/>
      <c r="KL2" s="149"/>
      <c r="KM2" s="149"/>
      <c r="KN2" s="149"/>
      <c r="KO2" s="149"/>
      <c r="KP2" s="149"/>
      <c r="KQ2" s="149"/>
      <c r="KR2" s="149"/>
      <c r="KS2" s="149"/>
      <c r="KT2" s="149"/>
      <c r="KU2" s="149"/>
      <c r="KV2" s="149"/>
      <c r="KW2" s="149"/>
      <c r="KX2" s="149"/>
      <c r="KY2" s="149"/>
      <c r="KZ2" s="149"/>
      <c r="LA2" s="149"/>
      <c r="LB2" s="149"/>
      <c r="LC2" s="149"/>
      <c r="LD2" s="149"/>
      <c r="LE2" s="149"/>
      <c r="LF2" s="149"/>
      <c r="LG2" s="149"/>
      <c r="LH2" s="149"/>
      <c r="LI2" s="149"/>
      <c r="LJ2" s="149"/>
      <c r="LK2" s="149"/>
      <c r="LL2" s="149"/>
      <c r="LM2" s="149"/>
      <c r="LN2" s="149"/>
      <c r="LO2" s="149"/>
      <c r="LP2" s="149"/>
      <c r="LQ2" s="149"/>
      <c r="LR2" s="149"/>
      <c r="LS2" s="149"/>
      <c r="LT2" s="149"/>
      <c r="LU2" s="149"/>
      <c r="LV2" s="149"/>
      <c r="LW2" s="149"/>
      <c r="LX2" s="149"/>
      <c r="LY2" s="149"/>
      <c r="LZ2" s="149"/>
      <c r="MA2" s="149"/>
      <c r="MB2" s="149"/>
      <c r="MC2" s="149"/>
      <c r="MD2" s="149"/>
      <c r="ME2" s="149"/>
      <c r="MF2" s="149"/>
      <c r="MG2" s="149"/>
      <c r="MH2" s="149"/>
      <c r="MI2" s="149"/>
      <c r="MJ2" s="149"/>
      <c r="MK2" s="149"/>
      <c r="ML2" s="149"/>
      <c r="MM2" s="149"/>
      <c r="MN2" s="149"/>
      <c r="MO2" s="149"/>
      <c r="MP2" s="149"/>
      <c r="MQ2" s="149"/>
      <c r="MR2" s="149"/>
      <c r="MS2" s="149"/>
      <c r="MT2" s="149"/>
      <c r="MU2" s="149"/>
      <c r="MV2" s="149"/>
      <c r="MW2" s="149"/>
      <c r="MX2" s="149"/>
      <c r="MY2" s="149"/>
      <c r="MZ2" s="149"/>
      <c r="NA2" s="149"/>
      <c r="NB2" s="149"/>
      <c r="NC2" s="149"/>
      <c r="ND2" s="149"/>
      <c r="NE2" s="149"/>
      <c r="NF2" s="149"/>
      <c r="NG2" s="149"/>
      <c r="NH2" s="149"/>
      <c r="NI2" s="149"/>
      <c r="NJ2" s="149"/>
      <c r="NK2" s="149"/>
      <c r="NL2" s="149"/>
      <c r="NM2" s="149"/>
      <c r="NN2" s="149"/>
      <c r="NO2" s="149"/>
      <c r="NP2" s="149"/>
      <c r="NQ2" s="149"/>
      <c r="NR2" s="149"/>
      <c r="NS2" s="149"/>
      <c r="NT2" s="149"/>
      <c r="NU2" s="149"/>
      <c r="NV2" s="149"/>
      <c r="NW2" s="149"/>
      <c r="NX2" s="149"/>
    </row>
    <row r="3" spans="1:388" ht="9.75" customHeight="1" x14ac:dyDescent="0.15">
      <c r="A3" s="2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  <c r="DS3" s="149"/>
      <c r="DT3" s="149"/>
      <c r="DU3" s="149"/>
      <c r="DV3" s="149"/>
      <c r="DW3" s="149"/>
      <c r="DX3" s="149"/>
      <c r="DY3" s="149"/>
      <c r="DZ3" s="149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  <c r="ES3" s="149"/>
      <c r="ET3" s="149"/>
      <c r="EU3" s="149"/>
      <c r="EV3" s="149"/>
      <c r="EW3" s="149"/>
      <c r="EX3" s="149"/>
      <c r="EY3" s="149"/>
      <c r="EZ3" s="149"/>
      <c r="FA3" s="149"/>
      <c r="FB3" s="149"/>
      <c r="FC3" s="149"/>
      <c r="FD3" s="149"/>
      <c r="FE3" s="149"/>
      <c r="FF3" s="149"/>
      <c r="FG3" s="149"/>
      <c r="FH3" s="149"/>
      <c r="FI3" s="149"/>
      <c r="FJ3" s="149"/>
      <c r="FK3" s="149"/>
      <c r="FL3" s="149"/>
      <c r="FM3" s="149"/>
      <c r="FN3" s="149"/>
      <c r="FO3" s="149"/>
      <c r="FP3" s="149"/>
      <c r="FQ3" s="149"/>
      <c r="FR3" s="149"/>
      <c r="FS3" s="149"/>
      <c r="FT3" s="149"/>
      <c r="FU3" s="149"/>
      <c r="FV3" s="149"/>
      <c r="FW3" s="149"/>
      <c r="FX3" s="149"/>
      <c r="FY3" s="149"/>
      <c r="FZ3" s="149"/>
      <c r="GA3" s="149"/>
      <c r="GB3" s="149"/>
      <c r="GC3" s="149"/>
      <c r="GD3" s="149"/>
      <c r="GE3" s="149"/>
      <c r="GF3" s="149"/>
      <c r="GG3" s="149"/>
      <c r="GH3" s="149"/>
      <c r="GI3" s="149"/>
      <c r="GJ3" s="149"/>
      <c r="GK3" s="149"/>
      <c r="GL3" s="149"/>
      <c r="GM3" s="149"/>
      <c r="GN3" s="149"/>
      <c r="GO3" s="149"/>
      <c r="GP3" s="149"/>
      <c r="GQ3" s="149"/>
      <c r="GR3" s="149"/>
      <c r="GS3" s="149"/>
      <c r="GT3" s="149"/>
      <c r="GU3" s="149"/>
      <c r="GV3" s="149"/>
      <c r="GW3" s="149"/>
      <c r="GX3" s="149"/>
      <c r="GY3" s="149"/>
      <c r="GZ3" s="149"/>
      <c r="HA3" s="149"/>
      <c r="HB3" s="149"/>
      <c r="HC3" s="149"/>
      <c r="HD3" s="149"/>
      <c r="HE3" s="149"/>
      <c r="HF3" s="149"/>
      <c r="HG3" s="149"/>
      <c r="HH3" s="149"/>
      <c r="HI3" s="149"/>
      <c r="HJ3" s="149"/>
      <c r="HK3" s="149"/>
      <c r="HL3" s="149"/>
      <c r="HM3" s="149"/>
      <c r="HN3" s="149"/>
      <c r="HO3" s="149"/>
      <c r="HP3" s="149"/>
      <c r="HQ3" s="149"/>
      <c r="HR3" s="149"/>
      <c r="HS3" s="149"/>
      <c r="HT3" s="149"/>
      <c r="HU3" s="149"/>
      <c r="HV3" s="149"/>
      <c r="HW3" s="149"/>
      <c r="HX3" s="149"/>
      <c r="HY3" s="149"/>
      <c r="HZ3" s="149"/>
      <c r="IA3" s="149"/>
      <c r="IB3" s="149"/>
      <c r="IC3" s="149"/>
      <c r="ID3" s="149"/>
      <c r="IE3" s="149"/>
      <c r="IF3" s="149"/>
      <c r="IG3" s="149"/>
      <c r="IH3" s="149"/>
      <c r="II3" s="149"/>
      <c r="IJ3" s="149"/>
      <c r="IK3" s="149"/>
      <c r="IL3" s="149"/>
      <c r="IM3" s="149"/>
      <c r="IN3" s="149"/>
      <c r="IO3" s="149"/>
      <c r="IP3" s="149"/>
      <c r="IQ3" s="149"/>
      <c r="IR3" s="149"/>
      <c r="IS3" s="149"/>
      <c r="IT3" s="149"/>
      <c r="IU3" s="149"/>
      <c r="IV3" s="149"/>
      <c r="IW3" s="149"/>
      <c r="IX3" s="149"/>
      <c r="IY3" s="149"/>
      <c r="IZ3" s="149"/>
      <c r="JA3" s="149"/>
      <c r="JB3" s="149"/>
      <c r="JC3" s="149"/>
      <c r="JD3" s="149"/>
      <c r="JE3" s="149"/>
      <c r="JF3" s="149"/>
      <c r="JG3" s="149"/>
      <c r="JH3" s="149"/>
      <c r="JI3" s="149"/>
      <c r="JJ3" s="149"/>
      <c r="JK3" s="149"/>
      <c r="JL3" s="149"/>
      <c r="JM3" s="149"/>
      <c r="JN3" s="149"/>
      <c r="JO3" s="149"/>
      <c r="JP3" s="149"/>
      <c r="JQ3" s="149"/>
      <c r="JR3" s="149"/>
      <c r="JS3" s="149"/>
      <c r="JT3" s="149"/>
      <c r="JU3" s="149"/>
      <c r="JV3" s="149"/>
      <c r="JW3" s="149"/>
      <c r="JX3" s="149"/>
      <c r="JY3" s="149"/>
      <c r="JZ3" s="149"/>
      <c r="KA3" s="149"/>
      <c r="KB3" s="149"/>
      <c r="KC3" s="149"/>
      <c r="KD3" s="149"/>
      <c r="KE3" s="149"/>
      <c r="KF3" s="149"/>
      <c r="KG3" s="149"/>
      <c r="KH3" s="149"/>
      <c r="KI3" s="149"/>
      <c r="KJ3" s="149"/>
      <c r="KK3" s="149"/>
      <c r="KL3" s="149"/>
      <c r="KM3" s="149"/>
      <c r="KN3" s="149"/>
      <c r="KO3" s="149"/>
      <c r="KP3" s="149"/>
      <c r="KQ3" s="149"/>
      <c r="KR3" s="149"/>
      <c r="KS3" s="149"/>
      <c r="KT3" s="149"/>
      <c r="KU3" s="149"/>
      <c r="KV3" s="149"/>
      <c r="KW3" s="149"/>
      <c r="KX3" s="149"/>
      <c r="KY3" s="149"/>
      <c r="KZ3" s="149"/>
      <c r="LA3" s="149"/>
      <c r="LB3" s="149"/>
      <c r="LC3" s="149"/>
      <c r="LD3" s="149"/>
      <c r="LE3" s="149"/>
      <c r="LF3" s="149"/>
      <c r="LG3" s="149"/>
      <c r="LH3" s="149"/>
      <c r="LI3" s="149"/>
      <c r="LJ3" s="149"/>
      <c r="LK3" s="149"/>
      <c r="LL3" s="149"/>
      <c r="LM3" s="149"/>
      <c r="LN3" s="149"/>
      <c r="LO3" s="149"/>
      <c r="LP3" s="149"/>
      <c r="LQ3" s="149"/>
      <c r="LR3" s="149"/>
      <c r="LS3" s="149"/>
      <c r="LT3" s="149"/>
      <c r="LU3" s="149"/>
      <c r="LV3" s="149"/>
      <c r="LW3" s="149"/>
      <c r="LX3" s="149"/>
      <c r="LY3" s="149"/>
      <c r="LZ3" s="149"/>
      <c r="MA3" s="149"/>
      <c r="MB3" s="149"/>
      <c r="MC3" s="149"/>
      <c r="MD3" s="149"/>
      <c r="ME3" s="149"/>
      <c r="MF3" s="149"/>
      <c r="MG3" s="149"/>
      <c r="MH3" s="149"/>
      <c r="MI3" s="149"/>
      <c r="MJ3" s="149"/>
      <c r="MK3" s="149"/>
      <c r="ML3" s="149"/>
      <c r="MM3" s="149"/>
      <c r="MN3" s="149"/>
      <c r="MO3" s="149"/>
      <c r="MP3" s="149"/>
      <c r="MQ3" s="149"/>
      <c r="MR3" s="149"/>
      <c r="MS3" s="149"/>
      <c r="MT3" s="149"/>
      <c r="MU3" s="149"/>
      <c r="MV3" s="149"/>
      <c r="MW3" s="149"/>
      <c r="MX3" s="149"/>
      <c r="MY3" s="149"/>
      <c r="MZ3" s="149"/>
      <c r="NA3" s="149"/>
      <c r="NB3" s="149"/>
      <c r="NC3" s="149"/>
      <c r="ND3" s="149"/>
      <c r="NE3" s="149"/>
      <c r="NF3" s="149"/>
      <c r="NG3" s="149"/>
      <c r="NH3" s="149"/>
      <c r="NI3" s="149"/>
      <c r="NJ3" s="149"/>
      <c r="NK3" s="149"/>
      <c r="NL3" s="149"/>
      <c r="NM3" s="149"/>
      <c r="NN3" s="149"/>
      <c r="NO3" s="149"/>
      <c r="NP3" s="149"/>
      <c r="NQ3" s="149"/>
      <c r="NR3" s="149"/>
      <c r="NS3" s="149"/>
      <c r="NT3" s="149"/>
      <c r="NU3" s="149"/>
      <c r="NV3" s="149"/>
      <c r="NW3" s="149"/>
      <c r="NX3" s="149"/>
    </row>
    <row r="4" spans="1:388" ht="9.75" customHeight="1" x14ac:dyDescent="0.15">
      <c r="A4" s="2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49"/>
      <c r="HZ4" s="149"/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49"/>
      <c r="IU4" s="149"/>
      <c r="IV4" s="149"/>
      <c r="IW4" s="149"/>
      <c r="IX4" s="149"/>
      <c r="IY4" s="149"/>
      <c r="IZ4" s="149"/>
      <c r="JA4" s="149"/>
      <c r="JB4" s="149"/>
      <c r="JC4" s="149"/>
      <c r="JD4" s="149"/>
      <c r="JE4" s="149"/>
      <c r="JF4" s="149"/>
      <c r="JG4" s="149"/>
      <c r="JH4" s="149"/>
      <c r="JI4" s="149"/>
      <c r="JJ4" s="149"/>
      <c r="JK4" s="149"/>
      <c r="JL4" s="149"/>
      <c r="JM4" s="149"/>
      <c r="JN4" s="149"/>
      <c r="JO4" s="149"/>
      <c r="JP4" s="149"/>
      <c r="JQ4" s="149"/>
      <c r="JR4" s="149"/>
      <c r="JS4" s="149"/>
      <c r="JT4" s="149"/>
      <c r="JU4" s="149"/>
      <c r="JV4" s="149"/>
      <c r="JW4" s="149"/>
      <c r="JX4" s="149"/>
      <c r="JY4" s="149"/>
      <c r="JZ4" s="149"/>
      <c r="KA4" s="149"/>
      <c r="KB4" s="149"/>
      <c r="KC4" s="149"/>
      <c r="KD4" s="149"/>
      <c r="KE4" s="149"/>
      <c r="KF4" s="149"/>
      <c r="KG4" s="149"/>
      <c r="KH4" s="149"/>
      <c r="KI4" s="149"/>
      <c r="KJ4" s="149"/>
      <c r="KK4" s="149"/>
      <c r="KL4" s="149"/>
      <c r="KM4" s="149"/>
      <c r="KN4" s="149"/>
      <c r="KO4" s="149"/>
      <c r="KP4" s="149"/>
      <c r="KQ4" s="149"/>
      <c r="KR4" s="149"/>
      <c r="KS4" s="149"/>
      <c r="KT4" s="149"/>
      <c r="KU4" s="149"/>
      <c r="KV4" s="149"/>
      <c r="KW4" s="149"/>
      <c r="KX4" s="149"/>
      <c r="KY4" s="149"/>
      <c r="KZ4" s="149"/>
      <c r="LA4" s="149"/>
      <c r="LB4" s="149"/>
      <c r="LC4" s="149"/>
      <c r="LD4" s="149"/>
      <c r="LE4" s="149"/>
      <c r="LF4" s="149"/>
      <c r="LG4" s="149"/>
      <c r="LH4" s="149"/>
      <c r="LI4" s="149"/>
      <c r="LJ4" s="149"/>
      <c r="LK4" s="149"/>
      <c r="LL4" s="149"/>
      <c r="LM4" s="149"/>
      <c r="LN4" s="149"/>
      <c r="LO4" s="149"/>
      <c r="LP4" s="149"/>
      <c r="LQ4" s="149"/>
      <c r="LR4" s="149"/>
      <c r="LS4" s="149"/>
      <c r="LT4" s="149"/>
      <c r="LU4" s="149"/>
      <c r="LV4" s="149"/>
      <c r="LW4" s="149"/>
      <c r="LX4" s="149"/>
      <c r="LY4" s="149"/>
      <c r="LZ4" s="149"/>
      <c r="MA4" s="149"/>
      <c r="MB4" s="149"/>
      <c r="MC4" s="149"/>
      <c r="MD4" s="149"/>
      <c r="ME4" s="149"/>
      <c r="MF4" s="149"/>
      <c r="MG4" s="149"/>
      <c r="MH4" s="149"/>
      <c r="MI4" s="149"/>
      <c r="MJ4" s="149"/>
      <c r="MK4" s="149"/>
      <c r="ML4" s="149"/>
      <c r="MM4" s="149"/>
      <c r="MN4" s="149"/>
      <c r="MO4" s="149"/>
      <c r="MP4" s="149"/>
      <c r="MQ4" s="149"/>
      <c r="MR4" s="149"/>
      <c r="MS4" s="149"/>
      <c r="MT4" s="149"/>
      <c r="MU4" s="149"/>
      <c r="MV4" s="149"/>
      <c r="MW4" s="149"/>
      <c r="MX4" s="149"/>
      <c r="MY4" s="149"/>
      <c r="MZ4" s="149"/>
      <c r="NA4" s="149"/>
      <c r="NB4" s="149"/>
      <c r="NC4" s="149"/>
      <c r="ND4" s="149"/>
      <c r="NE4" s="149"/>
      <c r="NF4" s="149"/>
      <c r="NG4" s="149"/>
      <c r="NH4" s="149"/>
      <c r="NI4" s="149"/>
      <c r="NJ4" s="149"/>
      <c r="NK4" s="149"/>
      <c r="NL4" s="149"/>
      <c r="NM4" s="149"/>
      <c r="NN4" s="149"/>
      <c r="NO4" s="149"/>
      <c r="NP4" s="149"/>
      <c r="NQ4" s="149"/>
      <c r="NR4" s="149"/>
      <c r="NS4" s="149"/>
      <c r="NT4" s="149"/>
      <c r="NU4" s="149"/>
      <c r="NV4" s="149"/>
      <c r="NW4" s="149"/>
      <c r="NX4" s="14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0" t="str">
        <f>データ!H6</f>
        <v>新潟県　松代病院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36" t="s">
        <v>1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8"/>
      <c r="AU7" s="136" t="s">
        <v>2</v>
      </c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8"/>
      <c r="CN7" s="136" t="s">
        <v>3</v>
      </c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8"/>
      <c r="EG7" s="136" t="s">
        <v>4</v>
      </c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8"/>
      <c r="FZ7" s="136" t="s">
        <v>5</v>
      </c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8"/>
      <c r="ID7" s="136" t="s">
        <v>6</v>
      </c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  <c r="IV7" s="137"/>
      <c r="IW7" s="137"/>
      <c r="IX7" s="137"/>
      <c r="IY7" s="137"/>
      <c r="IZ7" s="137"/>
      <c r="JA7" s="137"/>
      <c r="JB7" s="137"/>
      <c r="JC7" s="137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/>
      <c r="JR7" s="137"/>
      <c r="JS7" s="137"/>
      <c r="JT7" s="137"/>
      <c r="JU7" s="137"/>
      <c r="JV7" s="138"/>
      <c r="JW7" s="136" t="s">
        <v>7</v>
      </c>
      <c r="JX7" s="137"/>
      <c r="JY7" s="137"/>
      <c r="JZ7" s="137"/>
      <c r="KA7" s="137"/>
      <c r="KB7" s="137"/>
      <c r="KC7" s="137"/>
      <c r="KD7" s="137"/>
      <c r="KE7" s="137"/>
      <c r="KF7" s="137"/>
      <c r="KG7" s="137"/>
      <c r="KH7" s="137"/>
      <c r="KI7" s="137"/>
      <c r="KJ7" s="137"/>
      <c r="KK7" s="137"/>
      <c r="KL7" s="137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7"/>
      <c r="LC7" s="137"/>
      <c r="LD7" s="137"/>
      <c r="LE7" s="137"/>
      <c r="LF7" s="137"/>
      <c r="LG7" s="137"/>
      <c r="LH7" s="137"/>
      <c r="LI7" s="137"/>
      <c r="LJ7" s="137"/>
      <c r="LK7" s="137"/>
      <c r="LL7" s="137"/>
      <c r="LM7" s="137"/>
      <c r="LN7" s="137"/>
      <c r="LO7" s="138"/>
      <c r="LP7" s="136" t="s">
        <v>8</v>
      </c>
      <c r="LQ7" s="137"/>
      <c r="LR7" s="137"/>
      <c r="LS7" s="137"/>
      <c r="LT7" s="137"/>
      <c r="LU7" s="137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7"/>
      <c r="ML7" s="137"/>
      <c r="MM7" s="137"/>
      <c r="MN7" s="137"/>
      <c r="MO7" s="137"/>
      <c r="MP7" s="137"/>
      <c r="MQ7" s="137"/>
      <c r="MR7" s="137"/>
      <c r="MS7" s="137"/>
      <c r="MT7" s="137"/>
      <c r="MU7" s="137"/>
      <c r="MV7" s="137"/>
      <c r="MW7" s="137"/>
      <c r="MX7" s="137"/>
      <c r="MY7" s="137"/>
      <c r="MZ7" s="137"/>
      <c r="NA7" s="137"/>
      <c r="NB7" s="137"/>
      <c r="NC7" s="137"/>
      <c r="ND7" s="137"/>
      <c r="NE7" s="137"/>
      <c r="NF7" s="137"/>
      <c r="NG7" s="137"/>
      <c r="NH7" s="138"/>
      <c r="NI7" s="3"/>
      <c r="NJ7" s="151" t="s">
        <v>9</v>
      </c>
      <c r="NK7" s="152"/>
      <c r="NL7" s="152"/>
      <c r="NM7" s="152"/>
      <c r="NN7" s="152"/>
      <c r="NO7" s="152"/>
      <c r="NP7" s="152"/>
      <c r="NQ7" s="152"/>
      <c r="NR7" s="152"/>
      <c r="NS7" s="152"/>
      <c r="NT7" s="152"/>
      <c r="NU7" s="152"/>
      <c r="NV7" s="152"/>
      <c r="NW7" s="153"/>
      <c r="NX7" s="3"/>
    </row>
    <row r="8" spans="1:388" ht="18.75" customHeight="1" x14ac:dyDescent="0.15">
      <c r="A8" s="2"/>
      <c r="B8" s="131" t="str">
        <f>データ!K6</f>
        <v>条例全部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3"/>
      <c r="AU8" s="131" t="str">
        <f>データ!L6</f>
        <v>病院事業</v>
      </c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3"/>
      <c r="CN8" s="131" t="str">
        <f>データ!M6</f>
        <v>一般病院</v>
      </c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3"/>
      <c r="EG8" s="131" t="str">
        <f>データ!N6</f>
        <v>50床以上～100床未満</v>
      </c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3"/>
      <c r="FZ8" s="131" t="str">
        <f>データ!O7</f>
        <v>自治体職員</v>
      </c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3"/>
      <c r="ID8" s="120">
        <f>データ!Z6</f>
        <v>55</v>
      </c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  <c r="IS8" s="121"/>
      <c r="IT8" s="121"/>
      <c r="IU8" s="121"/>
      <c r="IV8" s="121"/>
      <c r="IW8" s="121"/>
      <c r="IX8" s="121"/>
      <c r="IY8" s="121"/>
      <c r="IZ8" s="121"/>
      <c r="JA8" s="121"/>
      <c r="JB8" s="121"/>
      <c r="JC8" s="121"/>
      <c r="JD8" s="121"/>
      <c r="JE8" s="121"/>
      <c r="JF8" s="121"/>
      <c r="JG8" s="121"/>
      <c r="JH8" s="121"/>
      <c r="JI8" s="121"/>
      <c r="JJ8" s="121"/>
      <c r="JK8" s="121"/>
      <c r="JL8" s="121"/>
      <c r="JM8" s="121"/>
      <c r="JN8" s="121"/>
      <c r="JO8" s="121"/>
      <c r="JP8" s="121"/>
      <c r="JQ8" s="121"/>
      <c r="JR8" s="121"/>
      <c r="JS8" s="121"/>
      <c r="JT8" s="121"/>
      <c r="JU8" s="121"/>
      <c r="JV8" s="122"/>
      <c r="JW8" s="120" t="str">
        <f>データ!AA6</f>
        <v>-</v>
      </c>
      <c r="JX8" s="121"/>
      <c r="JY8" s="121"/>
      <c r="JZ8" s="121"/>
      <c r="KA8" s="121"/>
      <c r="KB8" s="121"/>
      <c r="KC8" s="121"/>
      <c r="KD8" s="121"/>
      <c r="KE8" s="121"/>
      <c r="KF8" s="121"/>
      <c r="KG8" s="121"/>
      <c r="KH8" s="121"/>
      <c r="KI8" s="121"/>
      <c r="KJ8" s="121"/>
      <c r="KK8" s="121"/>
      <c r="KL8" s="121"/>
      <c r="KM8" s="121"/>
      <c r="KN8" s="121"/>
      <c r="KO8" s="121"/>
      <c r="KP8" s="121"/>
      <c r="KQ8" s="121"/>
      <c r="KR8" s="121"/>
      <c r="KS8" s="121"/>
      <c r="KT8" s="121"/>
      <c r="KU8" s="121"/>
      <c r="KV8" s="121"/>
      <c r="KW8" s="121"/>
      <c r="KX8" s="121"/>
      <c r="KY8" s="121"/>
      <c r="KZ8" s="121"/>
      <c r="LA8" s="121"/>
      <c r="LB8" s="121"/>
      <c r="LC8" s="121"/>
      <c r="LD8" s="121"/>
      <c r="LE8" s="121"/>
      <c r="LF8" s="121"/>
      <c r="LG8" s="121"/>
      <c r="LH8" s="121"/>
      <c r="LI8" s="121"/>
      <c r="LJ8" s="121"/>
      <c r="LK8" s="121"/>
      <c r="LL8" s="121"/>
      <c r="LM8" s="121"/>
      <c r="LN8" s="121"/>
      <c r="LO8" s="122"/>
      <c r="LP8" s="120" t="str">
        <f>データ!AB6</f>
        <v>-</v>
      </c>
      <c r="LQ8" s="121"/>
      <c r="LR8" s="121"/>
      <c r="LS8" s="121"/>
      <c r="LT8" s="121"/>
      <c r="LU8" s="121"/>
      <c r="LV8" s="121"/>
      <c r="LW8" s="121"/>
      <c r="LX8" s="121"/>
      <c r="LY8" s="121"/>
      <c r="LZ8" s="121"/>
      <c r="MA8" s="121"/>
      <c r="MB8" s="121"/>
      <c r="MC8" s="121"/>
      <c r="MD8" s="121"/>
      <c r="ME8" s="121"/>
      <c r="MF8" s="121"/>
      <c r="MG8" s="121"/>
      <c r="MH8" s="121"/>
      <c r="MI8" s="121"/>
      <c r="MJ8" s="121"/>
      <c r="MK8" s="121"/>
      <c r="ML8" s="121"/>
      <c r="MM8" s="121"/>
      <c r="MN8" s="121"/>
      <c r="MO8" s="121"/>
      <c r="MP8" s="121"/>
      <c r="MQ8" s="121"/>
      <c r="MR8" s="121"/>
      <c r="MS8" s="121"/>
      <c r="MT8" s="121"/>
      <c r="MU8" s="121"/>
      <c r="MV8" s="121"/>
      <c r="MW8" s="121"/>
      <c r="MX8" s="121"/>
      <c r="MY8" s="121"/>
      <c r="MZ8" s="121"/>
      <c r="NA8" s="121"/>
      <c r="NB8" s="121"/>
      <c r="NC8" s="121"/>
      <c r="ND8" s="121"/>
      <c r="NE8" s="121"/>
      <c r="NF8" s="121"/>
      <c r="NG8" s="121"/>
      <c r="NH8" s="122"/>
      <c r="NI8" s="3"/>
      <c r="NJ8" s="147" t="s">
        <v>10</v>
      </c>
      <c r="NK8" s="148"/>
      <c r="NL8" s="141" t="s">
        <v>11</v>
      </c>
      <c r="NM8" s="141"/>
      <c r="NN8" s="141"/>
      <c r="NO8" s="141"/>
      <c r="NP8" s="141"/>
      <c r="NQ8" s="141"/>
      <c r="NR8" s="141"/>
      <c r="NS8" s="141"/>
      <c r="NT8" s="141"/>
      <c r="NU8" s="141"/>
      <c r="NV8" s="141"/>
      <c r="NW8" s="142"/>
      <c r="NX8" s="3"/>
    </row>
    <row r="9" spans="1:388" ht="18.75" customHeight="1" x14ac:dyDescent="0.15">
      <c r="A9" s="2"/>
      <c r="B9" s="136" t="s">
        <v>12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8"/>
      <c r="AU9" s="136" t="s">
        <v>13</v>
      </c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8"/>
      <c r="CN9" s="136" t="s">
        <v>14</v>
      </c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8"/>
      <c r="EG9" s="136" t="s">
        <v>15</v>
      </c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8"/>
      <c r="FZ9" s="136" t="s">
        <v>16</v>
      </c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8"/>
      <c r="ID9" s="136" t="s">
        <v>17</v>
      </c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7"/>
      <c r="IW9" s="137"/>
      <c r="IX9" s="137"/>
      <c r="IY9" s="137"/>
      <c r="IZ9" s="137"/>
      <c r="JA9" s="137"/>
      <c r="JB9" s="137"/>
      <c r="JC9" s="137"/>
      <c r="JD9" s="137"/>
      <c r="JE9" s="137"/>
      <c r="JF9" s="137"/>
      <c r="JG9" s="137"/>
      <c r="JH9" s="137"/>
      <c r="JI9" s="137"/>
      <c r="JJ9" s="137"/>
      <c r="JK9" s="137"/>
      <c r="JL9" s="137"/>
      <c r="JM9" s="137"/>
      <c r="JN9" s="137"/>
      <c r="JO9" s="137"/>
      <c r="JP9" s="137"/>
      <c r="JQ9" s="137"/>
      <c r="JR9" s="137"/>
      <c r="JS9" s="137"/>
      <c r="JT9" s="137"/>
      <c r="JU9" s="137"/>
      <c r="JV9" s="138"/>
      <c r="JW9" s="136" t="s">
        <v>18</v>
      </c>
      <c r="JX9" s="137"/>
      <c r="JY9" s="137"/>
      <c r="JZ9" s="137"/>
      <c r="KA9" s="137"/>
      <c r="KB9" s="137"/>
      <c r="KC9" s="137"/>
      <c r="KD9" s="137"/>
      <c r="KE9" s="137"/>
      <c r="KF9" s="137"/>
      <c r="KG9" s="137"/>
      <c r="KH9" s="137"/>
      <c r="KI9" s="137"/>
      <c r="KJ9" s="137"/>
      <c r="KK9" s="137"/>
      <c r="KL9" s="137"/>
      <c r="KM9" s="137"/>
      <c r="KN9" s="137"/>
      <c r="KO9" s="137"/>
      <c r="KP9" s="137"/>
      <c r="KQ9" s="137"/>
      <c r="KR9" s="137"/>
      <c r="KS9" s="137"/>
      <c r="KT9" s="137"/>
      <c r="KU9" s="137"/>
      <c r="KV9" s="137"/>
      <c r="KW9" s="137"/>
      <c r="KX9" s="137"/>
      <c r="KY9" s="137"/>
      <c r="KZ9" s="137"/>
      <c r="LA9" s="137"/>
      <c r="LB9" s="137"/>
      <c r="LC9" s="137"/>
      <c r="LD9" s="137"/>
      <c r="LE9" s="137"/>
      <c r="LF9" s="137"/>
      <c r="LG9" s="137"/>
      <c r="LH9" s="137"/>
      <c r="LI9" s="137"/>
      <c r="LJ9" s="137"/>
      <c r="LK9" s="137"/>
      <c r="LL9" s="137"/>
      <c r="LM9" s="137"/>
      <c r="LN9" s="137"/>
      <c r="LO9" s="138"/>
      <c r="LP9" s="136" t="s">
        <v>19</v>
      </c>
      <c r="LQ9" s="137"/>
      <c r="LR9" s="137"/>
      <c r="LS9" s="137"/>
      <c r="LT9" s="137"/>
      <c r="LU9" s="137"/>
      <c r="LV9" s="137"/>
      <c r="LW9" s="137"/>
      <c r="LX9" s="137"/>
      <c r="LY9" s="137"/>
      <c r="LZ9" s="137"/>
      <c r="MA9" s="137"/>
      <c r="MB9" s="137"/>
      <c r="MC9" s="137"/>
      <c r="MD9" s="137"/>
      <c r="ME9" s="137"/>
      <c r="MF9" s="137"/>
      <c r="MG9" s="137"/>
      <c r="MH9" s="137"/>
      <c r="MI9" s="137"/>
      <c r="MJ9" s="137"/>
      <c r="MK9" s="137"/>
      <c r="ML9" s="137"/>
      <c r="MM9" s="137"/>
      <c r="MN9" s="137"/>
      <c r="MO9" s="137"/>
      <c r="MP9" s="137"/>
      <c r="MQ9" s="137"/>
      <c r="MR9" s="137"/>
      <c r="MS9" s="137"/>
      <c r="MT9" s="137"/>
      <c r="MU9" s="137"/>
      <c r="MV9" s="137"/>
      <c r="MW9" s="137"/>
      <c r="MX9" s="137"/>
      <c r="MY9" s="137"/>
      <c r="MZ9" s="137"/>
      <c r="NA9" s="137"/>
      <c r="NB9" s="137"/>
      <c r="NC9" s="137"/>
      <c r="ND9" s="137"/>
      <c r="NE9" s="137"/>
      <c r="NF9" s="137"/>
      <c r="NG9" s="137"/>
      <c r="NH9" s="138"/>
      <c r="NI9" s="3"/>
      <c r="NJ9" s="143" t="s">
        <v>20</v>
      </c>
      <c r="NK9" s="144"/>
      <c r="NL9" s="145" t="s">
        <v>21</v>
      </c>
      <c r="NM9" s="145"/>
      <c r="NN9" s="145"/>
      <c r="NO9" s="145"/>
      <c r="NP9" s="145"/>
      <c r="NQ9" s="145"/>
      <c r="NR9" s="145"/>
      <c r="NS9" s="145"/>
      <c r="NT9" s="145"/>
      <c r="NU9" s="145"/>
      <c r="NV9" s="145"/>
      <c r="NW9" s="146"/>
      <c r="NX9" s="3"/>
    </row>
    <row r="10" spans="1:388" ht="18.75" customHeight="1" x14ac:dyDescent="0.15">
      <c r="A10" s="2"/>
      <c r="B10" s="131" t="str">
        <f>データ!P6</f>
        <v>直営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3"/>
      <c r="AU10" s="120">
        <f>データ!Q6</f>
        <v>5</v>
      </c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2"/>
      <c r="CN10" s="131" t="str">
        <f>データ!R6</f>
        <v>-</v>
      </c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3"/>
      <c r="EG10" s="131" t="str">
        <f>データ!S6</f>
        <v>訓</v>
      </c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3"/>
      <c r="FZ10" s="131" t="str">
        <f>データ!T6</f>
        <v>救 臨 輪</v>
      </c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3"/>
      <c r="ID10" s="120" t="str">
        <f>データ!AC6</f>
        <v>-</v>
      </c>
      <c r="IE10" s="121"/>
      <c r="IF10" s="121"/>
      <c r="IG10" s="121"/>
      <c r="IH10" s="121"/>
      <c r="II10" s="121"/>
      <c r="IJ10" s="121"/>
      <c r="IK10" s="121"/>
      <c r="IL10" s="121"/>
      <c r="IM10" s="121"/>
      <c r="IN10" s="121"/>
      <c r="IO10" s="121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T10" s="121"/>
      <c r="JU10" s="121"/>
      <c r="JV10" s="122"/>
      <c r="JW10" s="120" t="str">
        <f>データ!AD6</f>
        <v>-</v>
      </c>
      <c r="JX10" s="121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C10" s="121"/>
      <c r="LD10" s="121"/>
      <c r="LE10" s="121"/>
      <c r="LF10" s="121"/>
      <c r="LG10" s="121"/>
      <c r="LH10" s="121"/>
      <c r="LI10" s="121"/>
      <c r="LJ10" s="121"/>
      <c r="LK10" s="121"/>
      <c r="LL10" s="121"/>
      <c r="LM10" s="121"/>
      <c r="LN10" s="121"/>
      <c r="LO10" s="122"/>
      <c r="LP10" s="120">
        <f>データ!AE6</f>
        <v>55</v>
      </c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  <c r="ML10" s="121"/>
      <c r="MM10" s="121"/>
      <c r="MN10" s="121"/>
      <c r="MO10" s="121"/>
      <c r="MP10" s="121"/>
      <c r="MQ10" s="121"/>
      <c r="MR10" s="121"/>
      <c r="MS10" s="121"/>
      <c r="MT10" s="121"/>
      <c r="MU10" s="121"/>
      <c r="MV10" s="121"/>
      <c r="MW10" s="121"/>
      <c r="MX10" s="121"/>
      <c r="MY10" s="121"/>
      <c r="MZ10" s="121"/>
      <c r="NA10" s="121"/>
      <c r="NB10" s="121"/>
      <c r="NC10" s="121"/>
      <c r="ND10" s="121"/>
      <c r="NE10" s="121"/>
      <c r="NF10" s="121"/>
      <c r="NG10" s="121"/>
      <c r="NH10" s="122"/>
      <c r="NI10" s="2"/>
      <c r="NJ10" s="139" t="s">
        <v>22</v>
      </c>
      <c r="NK10" s="140"/>
      <c r="NL10" s="134" t="s">
        <v>23</v>
      </c>
      <c r="NM10" s="134"/>
      <c r="NN10" s="134"/>
      <c r="NO10" s="134"/>
      <c r="NP10" s="134"/>
      <c r="NQ10" s="134"/>
      <c r="NR10" s="134"/>
      <c r="NS10" s="134"/>
      <c r="NT10" s="134"/>
      <c r="NU10" s="134"/>
      <c r="NV10" s="134"/>
      <c r="NW10" s="135"/>
      <c r="NX10" s="3"/>
    </row>
    <row r="11" spans="1:388" ht="18.75" customHeight="1" x14ac:dyDescent="0.15">
      <c r="A11" s="2"/>
      <c r="B11" s="136" t="s">
        <v>24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8"/>
      <c r="AU11" s="136" t="s">
        <v>25</v>
      </c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8"/>
      <c r="CN11" s="136" t="s">
        <v>26</v>
      </c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8"/>
      <c r="EG11" s="136" t="s">
        <v>27</v>
      </c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37"/>
      <c r="ES11" s="137"/>
      <c r="ET11" s="137"/>
      <c r="EU11" s="137"/>
      <c r="EV11" s="137"/>
      <c r="EW11" s="137"/>
      <c r="EX11" s="137"/>
      <c r="EY11" s="137"/>
      <c r="EZ11" s="137"/>
      <c r="FA11" s="137"/>
      <c r="FB11" s="137"/>
      <c r="FC11" s="137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8"/>
      <c r="FZ11" s="136" t="s">
        <v>28</v>
      </c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8"/>
      <c r="ID11" s="136" t="s">
        <v>29</v>
      </c>
      <c r="IE11" s="137"/>
      <c r="IF11" s="137"/>
      <c r="IG11" s="137"/>
      <c r="IH11" s="137"/>
      <c r="II11" s="137"/>
      <c r="IJ11" s="137"/>
      <c r="IK11" s="137"/>
      <c r="IL11" s="137"/>
      <c r="IM11" s="137"/>
      <c r="IN11" s="137"/>
      <c r="IO11" s="137"/>
      <c r="IP11" s="137"/>
      <c r="IQ11" s="137"/>
      <c r="IR11" s="137"/>
      <c r="IS11" s="137"/>
      <c r="IT11" s="137"/>
      <c r="IU11" s="137"/>
      <c r="IV11" s="137"/>
      <c r="IW11" s="137"/>
      <c r="IX11" s="137"/>
      <c r="IY11" s="137"/>
      <c r="IZ11" s="137"/>
      <c r="JA11" s="137"/>
      <c r="JB11" s="137"/>
      <c r="JC11" s="137"/>
      <c r="JD11" s="137"/>
      <c r="JE11" s="137"/>
      <c r="JF11" s="137"/>
      <c r="JG11" s="137"/>
      <c r="JH11" s="137"/>
      <c r="JI11" s="137"/>
      <c r="JJ11" s="137"/>
      <c r="JK11" s="137"/>
      <c r="JL11" s="137"/>
      <c r="JM11" s="137"/>
      <c r="JN11" s="137"/>
      <c r="JO11" s="137"/>
      <c r="JP11" s="137"/>
      <c r="JQ11" s="137"/>
      <c r="JR11" s="137"/>
      <c r="JS11" s="137"/>
      <c r="JT11" s="137"/>
      <c r="JU11" s="137"/>
      <c r="JV11" s="138"/>
      <c r="JW11" s="136" t="s">
        <v>30</v>
      </c>
      <c r="JX11" s="137"/>
      <c r="JY11" s="137"/>
      <c r="JZ11" s="137"/>
      <c r="KA11" s="137"/>
      <c r="KB11" s="137"/>
      <c r="KC11" s="137"/>
      <c r="KD11" s="137"/>
      <c r="KE11" s="137"/>
      <c r="KF11" s="137"/>
      <c r="KG11" s="137"/>
      <c r="KH11" s="137"/>
      <c r="KI11" s="137"/>
      <c r="KJ11" s="137"/>
      <c r="KK11" s="137"/>
      <c r="KL11" s="137"/>
      <c r="KM11" s="137"/>
      <c r="KN11" s="137"/>
      <c r="KO11" s="137"/>
      <c r="KP11" s="137"/>
      <c r="KQ11" s="137"/>
      <c r="KR11" s="137"/>
      <c r="KS11" s="137"/>
      <c r="KT11" s="137"/>
      <c r="KU11" s="137"/>
      <c r="KV11" s="137"/>
      <c r="KW11" s="137"/>
      <c r="KX11" s="137"/>
      <c r="KY11" s="137"/>
      <c r="KZ11" s="137"/>
      <c r="LA11" s="137"/>
      <c r="LB11" s="137"/>
      <c r="LC11" s="137"/>
      <c r="LD11" s="137"/>
      <c r="LE11" s="137"/>
      <c r="LF11" s="137"/>
      <c r="LG11" s="137"/>
      <c r="LH11" s="137"/>
      <c r="LI11" s="137"/>
      <c r="LJ11" s="137"/>
      <c r="LK11" s="137"/>
      <c r="LL11" s="137"/>
      <c r="LM11" s="137"/>
      <c r="LN11" s="137"/>
      <c r="LO11" s="138"/>
      <c r="LP11" s="136" t="s">
        <v>31</v>
      </c>
      <c r="LQ11" s="137"/>
      <c r="LR11" s="137"/>
      <c r="LS11" s="137"/>
      <c r="LT11" s="137"/>
      <c r="LU11" s="137"/>
      <c r="LV11" s="137"/>
      <c r="LW11" s="137"/>
      <c r="LX11" s="137"/>
      <c r="LY11" s="137"/>
      <c r="LZ11" s="137"/>
      <c r="MA11" s="137"/>
      <c r="MB11" s="137"/>
      <c r="MC11" s="137"/>
      <c r="MD11" s="137"/>
      <c r="ME11" s="137"/>
      <c r="MF11" s="137"/>
      <c r="MG11" s="137"/>
      <c r="MH11" s="137"/>
      <c r="MI11" s="137"/>
      <c r="MJ11" s="137"/>
      <c r="MK11" s="137"/>
      <c r="ML11" s="137"/>
      <c r="MM11" s="137"/>
      <c r="MN11" s="137"/>
      <c r="MO11" s="137"/>
      <c r="MP11" s="137"/>
      <c r="MQ11" s="137"/>
      <c r="MR11" s="137"/>
      <c r="MS11" s="137"/>
      <c r="MT11" s="137"/>
      <c r="MU11" s="137"/>
      <c r="MV11" s="137"/>
      <c r="MW11" s="137"/>
      <c r="MX11" s="137"/>
      <c r="MY11" s="137"/>
      <c r="MZ11" s="137"/>
      <c r="NA11" s="137"/>
      <c r="NB11" s="137"/>
      <c r="NC11" s="137"/>
      <c r="ND11" s="137"/>
      <c r="NE11" s="137"/>
      <c r="NF11" s="137"/>
      <c r="NG11" s="137"/>
      <c r="NH11" s="138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20">
        <f>データ!U6</f>
        <v>2188469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2"/>
      <c r="AU12" s="120">
        <f>データ!V6</f>
        <v>2669</v>
      </c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2"/>
      <c r="CN12" s="131" t="str">
        <f>データ!W6</f>
        <v>第２種該当</v>
      </c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3"/>
      <c r="EG12" s="131" t="str">
        <f>データ!X6</f>
        <v>-</v>
      </c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3"/>
      <c r="FZ12" s="131" t="str">
        <f>データ!Y6</f>
        <v>１０：１</v>
      </c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3"/>
      <c r="ID12" s="120">
        <f>データ!AF6</f>
        <v>42</v>
      </c>
      <c r="IE12" s="121"/>
      <c r="IF12" s="121"/>
      <c r="IG12" s="121"/>
      <c r="IH12" s="121"/>
      <c r="II12" s="121"/>
      <c r="IJ12" s="121"/>
      <c r="IK12" s="121"/>
      <c r="IL12" s="121"/>
      <c r="IM12" s="121"/>
      <c r="IN12" s="121"/>
      <c r="IO12" s="121"/>
      <c r="IP12" s="121"/>
      <c r="IQ12" s="121"/>
      <c r="IR12" s="121"/>
      <c r="IS12" s="121"/>
      <c r="IT12" s="121"/>
      <c r="IU12" s="121"/>
      <c r="IV12" s="121"/>
      <c r="IW12" s="121"/>
      <c r="IX12" s="121"/>
      <c r="IY12" s="121"/>
      <c r="IZ12" s="121"/>
      <c r="JA12" s="121"/>
      <c r="JB12" s="121"/>
      <c r="JC12" s="121"/>
      <c r="JD12" s="121"/>
      <c r="JE12" s="121"/>
      <c r="JF12" s="121"/>
      <c r="JG12" s="121"/>
      <c r="JH12" s="121"/>
      <c r="JI12" s="121"/>
      <c r="JJ12" s="121"/>
      <c r="JK12" s="121"/>
      <c r="JL12" s="121"/>
      <c r="JM12" s="121"/>
      <c r="JN12" s="121"/>
      <c r="JO12" s="121"/>
      <c r="JP12" s="121"/>
      <c r="JQ12" s="121"/>
      <c r="JR12" s="121"/>
      <c r="JS12" s="121"/>
      <c r="JT12" s="121"/>
      <c r="JU12" s="121"/>
      <c r="JV12" s="122"/>
      <c r="JW12" s="120" t="str">
        <f>データ!AG6</f>
        <v>-</v>
      </c>
      <c r="JX12" s="121"/>
      <c r="JY12" s="121"/>
      <c r="JZ12" s="121"/>
      <c r="KA12" s="121"/>
      <c r="KB12" s="121"/>
      <c r="KC12" s="121"/>
      <c r="KD12" s="121"/>
      <c r="KE12" s="121"/>
      <c r="KF12" s="121"/>
      <c r="KG12" s="121"/>
      <c r="KH12" s="121"/>
      <c r="KI12" s="121"/>
      <c r="KJ12" s="121"/>
      <c r="KK12" s="121"/>
      <c r="KL12" s="121"/>
      <c r="KM12" s="121"/>
      <c r="KN12" s="121"/>
      <c r="KO12" s="121"/>
      <c r="KP12" s="121"/>
      <c r="KQ12" s="121"/>
      <c r="KR12" s="121"/>
      <c r="KS12" s="121"/>
      <c r="KT12" s="121"/>
      <c r="KU12" s="121"/>
      <c r="KV12" s="121"/>
      <c r="KW12" s="121"/>
      <c r="KX12" s="121"/>
      <c r="KY12" s="121"/>
      <c r="KZ12" s="121"/>
      <c r="LA12" s="121"/>
      <c r="LB12" s="121"/>
      <c r="LC12" s="121"/>
      <c r="LD12" s="121"/>
      <c r="LE12" s="121"/>
      <c r="LF12" s="121"/>
      <c r="LG12" s="121"/>
      <c r="LH12" s="121"/>
      <c r="LI12" s="121"/>
      <c r="LJ12" s="121"/>
      <c r="LK12" s="121"/>
      <c r="LL12" s="121"/>
      <c r="LM12" s="121"/>
      <c r="LN12" s="121"/>
      <c r="LO12" s="122"/>
      <c r="LP12" s="120">
        <f>データ!AH6</f>
        <v>42</v>
      </c>
      <c r="LQ12" s="121"/>
      <c r="LR12" s="121"/>
      <c r="LS12" s="121"/>
      <c r="LT12" s="121"/>
      <c r="LU12" s="121"/>
      <c r="LV12" s="121"/>
      <c r="LW12" s="121"/>
      <c r="LX12" s="121"/>
      <c r="LY12" s="121"/>
      <c r="LZ12" s="121"/>
      <c r="MA12" s="121"/>
      <c r="MB12" s="121"/>
      <c r="MC12" s="121"/>
      <c r="MD12" s="121"/>
      <c r="ME12" s="121"/>
      <c r="MF12" s="121"/>
      <c r="MG12" s="121"/>
      <c r="MH12" s="121"/>
      <c r="MI12" s="121"/>
      <c r="MJ12" s="121"/>
      <c r="MK12" s="121"/>
      <c r="ML12" s="121"/>
      <c r="MM12" s="121"/>
      <c r="MN12" s="121"/>
      <c r="MO12" s="121"/>
      <c r="MP12" s="121"/>
      <c r="MQ12" s="121"/>
      <c r="MR12" s="121"/>
      <c r="MS12" s="121"/>
      <c r="MT12" s="121"/>
      <c r="MU12" s="121"/>
      <c r="MV12" s="121"/>
      <c r="MW12" s="121"/>
      <c r="MX12" s="121"/>
      <c r="MY12" s="121"/>
      <c r="MZ12" s="121"/>
      <c r="NA12" s="121"/>
      <c r="NB12" s="121"/>
      <c r="NC12" s="121"/>
      <c r="ND12" s="121"/>
      <c r="NE12" s="121"/>
      <c r="NF12" s="121"/>
      <c r="NG12" s="121"/>
      <c r="NH12" s="122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23" t="s">
        <v>32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  <c r="IR13" s="123"/>
      <c r="IS13" s="123"/>
      <c r="IT13" s="123"/>
      <c r="IU13" s="123"/>
      <c r="IV13" s="123"/>
      <c r="IW13" s="123"/>
      <c r="IX13" s="123"/>
      <c r="IY13" s="123"/>
      <c r="IZ13" s="123"/>
      <c r="JA13" s="123"/>
      <c r="JB13" s="123"/>
      <c r="JC13" s="123"/>
      <c r="JD13" s="123"/>
      <c r="JE13" s="123"/>
      <c r="JF13" s="123"/>
      <c r="JG13" s="123"/>
      <c r="JH13" s="123"/>
      <c r="JI13" s="123"/>
      <c r="JJ13" s="123"/>
      <c r="JK13" s="123"/>
      <c r="JL13" s="123"/>
      <c r="JM13" s="123"/>
      <c r="JN13" s="123"/>
      <c r="JO13" s="123"/>
      <c r="JP13" s="123"/>
      <c r="JQ13" s="123"/>
      <c r="JR13" s="123"/>
      <c r="JS13" s="123"/>
      <c r="JT13" s="123"/>
      <c r="JU13" s="123"/>
      <c r="JV13" s="123"/>
      <c r="JW13" s="123"/>
      <c r="JX13" s="123"/>
      <c r="JY13" s="123"/>
      <c r="JZ13" s="123"/>
      <c r="KA13" s="123"/>
      <c r="KB13" s="123"/>
      <c r="KC13" s="123"/>
      <c r="KD13" s="123"/>
      <c r="KE13" s="123"/>
      <c r="KF13" s="123"/>
      <c r="KG13" s="123"/>
      <c r="KH13" s="123"/>
      <c r="KI13" s="123"/>
      <c r="KJ13" s="123"/>
      <c r="KK13" s="123"/>
      <c r="KL13" s="123"/>
      <c r="KM13" s="123"/>
      <c r="KN13" s="123"/>
      <c r="KO13" s="123"/>
      <c r="KP13" s="123"/>
      <c r="KQ13" s="123"/>
      <c r="KR13" s="123"/>
      <c r="KS13" s="123"/>
      <c r="KT13" s="123"/>
      <c r="KU13" s="123"/>
      <c r="KV13" s="123"/>
      <c r="KW13" s="123"/>
      <c r="KX13" s="123"/>
      <c r="KY13" s="123"/>
      <c r="KZ13" s="123"/>
      <c r="LA13" s="123"/>
      <c r="LB13" s="123"/>
      <c r="LC13" s="123"/>
      <c r="LD13" s="123"/>
      <c r="LE13" s="123"/>
      <c r="LF13" s="123"/>
      <c r="LG13" s="123"/>
      <c r="LH13" s="123"/>
      <c r="LI13" s="123"/>
      <c r="LJ13" s="123"/>
      <c r="LK13" s="123"/>
      <c r="LL13" s="123"/>
      <c r="LM13" s="123"/>
      <c r="LN13" s="123"/>
      <c r="LO13" s="123"/>
      <c r="LP13" s="123"/>
      <c r="LQ13" s="123"/>
      <c r="LR13" s="123"/>
      <c r="LS13" s="123"/>
      <c r="LT13" s="123"/>
      <c r="LU13" s="123"/>
      <c r="LV13" s="123"/>
      <c r="LW13" s="123"/>
      <c r="LX13" s="123"/>
      <c r="LY13" s="123"/>
      <c r="LZ13" s="123"/>
      <c r="MA13" s="123"/>
      <c r="MB13" s="123"/>
      <c r="MC13" s="123"/>
      <c r="MD13" s="123"/>
      <c r="ME13" s="123"/>
      <c r="MF13" s="123"/>
      <c r="MG13" s="123"/>
      <c r="MH13" s="123"/>
      <c r="MI13" s="123"/>
      <c r="MJ13" s="123"/>
      <c r="MK13" s="123"/>
      <c r="ML13" s="123"/>
      <c r="MM13" s="123"/>
      <c r="MN13" s="123"/>
      <c r="MO13" s="123"/>
      <c r="MP13" s="123"/>
      <c r="MQ13" s="123"/>
      <c r="MR13" s="123"/>
      <c r="MS13" s="123"/>
      <c r="MT13" s="123"/>
      <c r="MU13" s="123"/>
      <c r="MV13" s="123"/>
      <c r="MW13" s="123"/>
      <c r="MX13" s="123"/>
      <c r="MY13" s="123"/>
      <c r="MZ13" s="123"/>
      <c r="NA13" s="123"/>
      <c r="NB13" s="123"/>
      <c r="NC13" s="123"/>
      <c r="ND13" s="123"/>
      <c r="NE13" s="123"/>
      <c r="NF13" s="123"/>
      <c r="NG13" s="123"/>
      <c r="NH13" s="123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 x14ac:dyDescent="0.15">
      <c r="A14" s="2"/>
      <c r="B14" s="123" t="s">
        <v>33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  <c r="IR14" s="123"/>
      <c r="IS14" s="123"/>
      <c r="IT14" s="123"/>
      <c r="IU14" s="123"/>
      <c r="IV14" s="123"/>
      <c r="IW14" s="123"/>
      <c r="IX14" s="123"/>
      <c r="IY14" s="123"/>
      <c r="IZ14" s="123"/>
      <c r="JA14" s="123"/>
      <c r="JB14" s="123"/>
      <c r="JC14" s="123"/>
      <c r="JD14" s="123"/>
      <c r="JE14" s="123"/>
      <c r="JF14" s="123"/>
      <c r="JG14" s="123"/>
      <c r="JH14" s="123"/>
      <c r="JI14" s="123"/>
      <c r="JJ14" s="123"/>
      <c r="JK14" s="123"/>
      <c r="JL14" s="123"/>
      <c r="JM14" s="123"/>
      <c r="JN14" s="123"/>
      <c r="JO14" s="123"/>
      <c r="JP14" s="123"/>
      <c r="JQ14" s="123"/>
      <c r="JR14" s="123"/>
      <c r="JS14" s="123"/>
      <c r="JT14" s="123"/>
      <c r="JU14" s="123"/>
      <c r="JV14" s="123"/>
      <c r="JW14" s="123"/>
      <c r="JX14" s="123"/>
      <c r="JY14" s="123"/>
      <c r="JZ14" s="123"/>
      <c r="KA14" s="123"/>
      <c r="KB14" s="123"/>
      <c r="KC14" s="123"/>
      <c r="KD14" s="123"/>
      <c r="KE14" s="123"/>
      <c r="KF14" s="123"/>
      <c r="KG14" s="123"/>
      <c r="KH14" s="123"/>
      <c r="KI14" s="123"/>
      <c r="KJ14" s="123"/>
      <c r="KK14" s="123"/>
      <c r="KL14" s="123"/>
      <c r="KM14" s="123"/>
      <c r="KN14" s="123"/>
      <c r="KO14" s="123"/>
      <c r="KP14" s="123"/>
      <c r="KQ14" s="123"/>
      <c r="KR14" s="123"/>
      <c r="KS14" s="123"/>
      <c r="KT14" s="123"/>
      <c r="KU14" s="123"/>
      <c r="KV14" s="123"/>
      <c r="KW14" s="123"/>
      <c r="KX14" s="123"/>
      <c r="KY14" s="123"/>
      <c r="KZ14" s="123"/>
      <c r="LA14" s="123"/>
      <c r="LB14" s="123"/>
      <c r="LC14" s="123"/>
      <c r="LD14" s="123"/>
      <c r="LE14" s="123"/>
      <c r="LF14" s="123"/>
      <c r="LG14" s="123"/>
      <c r="LH14" s="123"/>
      <c r="LI14" s="123"/>
      <c r="LJ14" s="123"/>
      <c r="LK14" s="123"/>
      <c r="LL14" s="123"/>
      <c r="LM14" s="123"/>
      <c r="LN14" s="123"/>
      <c r="LO14" s="123"/>
      <c r="LP14" s="123"/>
      <c r="LQ14" s="123"/>
      <c r="LR14" s="123"/>
      <c r="LS14" s="123"/>
      <c r="LT14" s="123"/>
      <c r="LU14" s="123"/>
      <c r="LV14" s="123"/>
      <c r="LW14" s="123"/>
      <c r="LX14" s="123"/>
      <c r="LY14" s="123"/>
      <c r="LZ14" s="123"/>
      <c r="MA14" s="123"/>
      <c r="MB14" s="123"/>
      <c r="MC14" s="123"/>
      <c r="MD14" s="123"/>
      <c r="ME14" s="123"/>
      <c r="MF14" s="123"/>
      <c r="MG14" s="123"/>
      <c r="MH14" s="123"/>
      <c r="MI14" s="123"/>
      <c r="MJ14" s="123"/>
      <c r="MK14" s="123"/>
      <c r="ML14" s="123"/>
      <c r="MM14" s="123"/>
      <c r="MN14" s="123"/>
      <c r="MO14" s="123"/>
      <c r="MP14" s="123"/>
      <c r="MQ14" s="123"/>
      <c r="MR14" s="123"/>
      <c r="MS14" s="123"/>
      <c r="MT14" s="123"/>
      <c r="MU14" s="123"/>
      <c r="MV14" s="123"/>
      <c r="MW14" s="123"/>
      <c r="MX14" s="123"/>
      <c r="MY14" s="123"/>
      <c r="MZ14" s="123"/>
      <c r="NA14" s="123"/>
      <c r="NB14" s="123"/>
      <c r="NC14" s="123"/>
      <c r="ND14" s="123"/>
      <c r="NE14" s="123"/>
      <c r="NF14" s="123"/>
      <c r="NG14" s="123"/>
      <c r="NH14" s="123"/>
      <c r="NI14" s="6"/>
      <c r="NJ14" s="124" t="s">
        <v>34</v>
      </c>
      <c r="NK14" s="124"/>
      <c r="NL14" s="124"/>
      <c r="NM14" s="124"/>
      <c r="NN14" s="124"/>
      <c r="NO14" s="124"/>
      <c r="NP14" s="124"/>
      <c r="NQ14" s="124"/>
      <c r="NR14" s="124"/>
      <c r="NS14" s="124"/>
      <c r="NT14" s="124"/>
      <c r="NU14" s="124"/>
      <c r="NV14" s="124"/>
      <c r="NW14" s="124"/>
      <c r="NX14" s="124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4"/>
      <c r="NK15" s="124"/>
      <c r="NL15" s="124"/>
      <c r="NM15" s="124"/>
      <c r="NN15" s="124"/>
      <c r="NO15" s="124"/>
      <c r="NP15" s="124"/>
      <c r="NQ15" s="124"/>
      <c r="NR15" s="124"/>
      <c r="NS15" s="124"/>
      <c r="NT15" s="124"/>
      <c r="NU15" s="124"/>
      <c r="NV15" s="124"/>
      <c r="NW15" s="124"/>
      <c r="NX15" s="124"/>
    </row>
    <row r="16" spans="1:388" ht="13.5" customHeight="1" x14ac:dyDescent="0.15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25" t="s">
        <v>36</v>
      </c>
      <c r="NK16" s="126"/>
      <c r="NL16" s="126"/>
      <c r="NM16" s="126"/>
      <c r="NN16" s="127"/>
      <c r="NO16" s="125" t="s">
        <v>37</v>
      </c>
      <c r="NP16" s="126"/>
      <c r="NQ16" s="126"/>
      <c r="NR16" s="126"/>
      <c r="NS16" s="127"/>
      <c r="NT16" s="125" t="s">
        <v>38</v>
      </c>
      <c r="NU16" s="126"/>
      <c r="NV16" s="126"/>
      <c r="NW16" s="126"/>
      <c r="NX16" s="127"/>
    </row>
    <row r="17" spans="1:393" ht="13.5" customHeight="1" x14ac:dyDescent="0.15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28"/>
      <c r="NK17" s="129"/>
      <c r="NL17" s="129"/>
      <c r="NM17" s="129"/>
      <c r="NN17" s="130"/>
      <c r="NO17" s="128"/>
      <c r="NP17" s="129"/>
      <c r="NQ17" s="129"/>
      <c r="NR17" s="129"/>
      <c r="NS17" s="130"/>
      <c r="NT17" s="128"/>
      <c r="NU17" s="129"/>
      <c r="NV17" s="129"/>
      <c r="NW17" s="129"/>
      <c r="NX17" s="130"/>
    </row>
    <row r="18" spans="1:393" ht="13.5" customHeight="1" x14ac:dyDescent="0.15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2" t="s">
        <v>39</v>
      </c>
      <c r="NK18" s="113"/>
      <c r="NL18" s="113"/>
      <c r="NM18" s="116" t="s">
        <v>40</v>
      </c>
      <c r="NN18" s="117"/>
      <c r="NO18" s="112" t="s">
        <v>39</v>
      </c>
      <c r="NP18" s="113"/>
      <c r="NQ18" s="113"/>
      <c r="NR18" s="116" t="s">
        <v>40</v>
      </c>
      <c r="NS18" s="117"/>
      <c r="NT18" s="112" t="s">
        <v>39</v>
      </c>
      <c r="NU18" s="113"/>
      <c r="NV18" s="113"/>
      <c r="NW18" s="116" t="s">
        <v>40</v>
      </c>
      <c r="NX18" s="117"/>
      <c r="OC18" s="2" t="s">
        <v>41</v>
      </c>
    </row>
    <row r="19" spans="1:393" ht="13.5" customHeight="1" x14ac:dyDescent="0.15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4"/>
      <c r="NK19" s="115"/>
      <c r="NL19" s="115"/>
      <c r="NM19" s="118"/>
      <c r="NN19" s="119"/>
      <c r="NO19" s="114"/>
      <c r="NP19" s="115"/>
      <c r="NQ19" s="115"/>
      <c r="NR19" s="118"/>
      <c r="NS19" s="119"/>
      <c r="NT19" s="114"/>
      <c r="NU19" s="115"/>
      <c r="NV19" s="115"/>
      <c r="NW19" s="118"/>
      <c r="NX19" s="119"/>
      <c r="OC19" s="18" t="s">
        <v>42</v>
      </c>
    </row>
    <row r="20" spans="1:393" ht="13.5" customHeight="1" x14ac:dyDescent="0.15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0" t="s">
        <v>43</v>
      </c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0"/>
      <c r="NX20" s="100"/>
      <c r="OC20" s="18" t="s">
        <v>44</v>
      </c>
    </row>
    <row r="21" spans="1:393" ht="13.5" customHeight="1" x14ac:dyDescent="0.15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1"/>
      <c r="NK21" s="101"/>
      <c r="NL21" s="101"/>
      <c r="NM21" s="101"/>
      <c r="NN21" s="101"/>
      <c r="NO21" s="101"/>
      <c r="NP21" s="101"/>
      <c r="NQ21" s="101"/>
      <c r="NR21" s="101"/>
      <c r="NS21" s="101"/>
      <c r="NT21" s="101"/>
      <c r="NU21" s="101"/>
      <c r="NV21" s="101"/>
      <c r="NW21" s="101"/>
      <c r="NX21" s="101"/>
      <c r="OC21" s="18" t="s">
        <v>45</v>
      </c>
    </row>
    <row r="22" spans="1:393" ht="13.5" customHeight="1" x14ac:dyDescent="0.15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09" t="s">
        <v>179</v>
      </c>
      <c r="NK22" s="110"/>
      <c r="NL22" s="110"/>
      <c r="NM22" s="110"/>
      <c r="NN22" s="110"/>
      <c r="NO22" s="110"/>
      <c r="NP22" s="110"/>
      <c r="NQ22" s="110"/>
      <c r="NR22" s="110"/>
      <c r="NS22" s="110"/>
      <c r="NT22" s="110"/>
      <c r="NU22" s="110"/>
      <c r="NV22" s="110"/>
      <c r="NW22" s="110"/>
      <c r="NX22" s="111"/>
      <c r="OC22" s="18" t="s">
        <v>46</v>
      </c>
    </row>
    <row r="23" spans="1:393" ht="13.5" customHeight="1" x14ac:dyDescent="0.15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05"/>
      <c r="NK23" s="103"/>
      <c r="NL23" s="103"/>
      <c r="NM23" s="103"/>
      <c r="NN23" s="103"/>
      <c r="NO23" s="103"/>
      <c r="NP23" s="103"/>
      <c r="NQ23" s="103"/>
      <c r="NR23" s="103"/>
      <c r="NS23" s="103"/>
      <c r="NT23" s="103"/>
      <c r="NU23" s="103"/>
      <c r="NV23" s="103"/>
      <c r="NW23" s="103"/>
      <c r="NX23" s="104"/>
      <c r="OC23" s="18" t="s">
        <v>47</v>
      </c>
    </row>
    <row r="24" spans="1:393" ht="13.5" customHeight="1" x14ac:dyDescent="0.15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05"/>
      <c r="NK24" s="103"/>
      <c r="NL24" s="103"/>
      <c r="NM24" s="103"/>
      <c r="NN24" s="103"/>
      <c r="NO24" s="103"/>
      <c r="NP24" s="103"/>
      <c r="NQ24" s="103"/>
      <c r="NR24" s="103"/>
      <c r="NS24" s="103"/>
      <c r="NT24" s="103"/>
      <c r="NU24" s="103"/>
      <c r="NV24" s="103"/>
      <c r="NW24" s="103"/>
      <c r="NX24" s="104"/>
      <c r="OC24" s="18" t="s">
        <v>48</v>
      </c>
    </row>
    <row r="25" spans="1:393" ht="13.5" customHeight="1" x14ac:dyDescent="0.15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05"/>
      <c r="NK25" s="103"/>
      <c r="NL25" s="103"/>
      <c r="NM25" s="103"/>
      <c r="NN25" s="103"/>
      <c r="NO25" s="103"/>
      <c r="NP25" s="103"/>
      <c r="NQ25" s="103"/>
      <c r="NR25" s="103"/>
      <c r="NS25" s="103"/>
      <c r="NT25" s="103"/>
      <c r="NU25" s="103"/>
      <c r="NV25" s="103"/>
      <c r="NW25" s="103"/>
      <c r="NX25" s="104"/>
      <c r="OC25" s="18" t="s">
        <v>49</v>
      </c>
    </row>
    <row r="26" spans="1:393" ht="13.5" customHeight="1" x14ac:dyDescent="0.15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05"/>
      <c r="NK26" s="103"/>
      <c r="NL26" s="103"/>
      <c r="NM26" s="103"/>
      <c r="NN26" s="103"/>
      <c r="NO26" s="103"/>
      <c r="NP26" s="103"/>
      <c r="NQ26" s="103"/>
      <c r="NR26" s="103"/>
      <c r="NS26" s="103"/>
      <c r="NT26" s="103"/>
      <c r="NU26" s="103"/>
      <c r="NV26" s="103"/>
      <c r="NW26" s="103"/>
      <c r="NX26" s="104"/>
      <c r="OC26" s="18" t="s">
        <v>50</v>
      </c>
    </row>
    <row r="27" spans="1:393" ht="13.5" customHeight="1" x14ac:dyDescent="0.15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05"/>
      <c r="NK27" s="103"/>
      <c r="NL27" s="103"/>
      <c r="NM27" s="103"/>
      <c r="NN27" s="103"/>
      <c r="NO27" s="103"/>
      <c r="NP27" s="103"/>
      <c r="NQ27" s="103"/>
      <c r="NR27" s="103"/>
      <c r="NS27" s="103"/>
      <c r="NT27" s="103"/>
      <c r="NU27" s="103"/>
      <c r="NV27" s="103"/>
      <c r="NW27" s="103"/>
      <c r="NX27" s="104"/>
      <c r="OC27" s="18" t="s">
        <v>51</v>
      </c>
    </row>
    <row r="28" spans="1:393" ht="13.5" customHeight="1" x14ac:dyDescent="0.15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05"/>
      <c r="NK28" s="103"/>
      <c r="NL28" s="103"/>
      <c r="NM28" s="103"/>
      <c r="NN28" s="103"/>
      <c r="NO28" s="103"/>
      <c r="NP28" s="103"/>
      <c r="NQ28" s="103"/>
      <c r="NR28" s="103"/>
      <c r="NS28" s="103"/>
      <c r="NT28" s="103"/>
      <c r="NU28" s="103"/>
      <c r="NV28" s="103"/>
      <c r="NW28" s="103"/>
      <c r="NX28" s="104"/>
      <c r="OC28" s="18" t="s">
        <v>52</v>
      </c>
    </row>
    <row r="29" spans="1:393" ht="13.5" customHeight="1" x14ac:dyDescent="0.15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05"/>
      <c r="NK29" s="103"/>
      <c r="NL29" s="103"/>
      <c r="NM29" s="103"/>
      <c r="NN29" s="103"/>
      <c r="NO29" s="103"/>
      <c r="NP29" s="103"/>
      <c r="NQ29" s="103"/>
      <c r="NR29" s="103"/>
      <c r="NS29" s="103"/>
      <c r="NT29" s="103"/>
      <c r="NU29" s="103"/>
      <c r="NV29" s="103"/>
      <c r="NW29" s="103"/>
      <c r="NX29" s="104"/>
      <c r="OC29" s="18" t="s">
        <v>53</v>
      </c>
    </row>
    <row r="30" spans="1:393" ht="13.5" customHeight="1" x14ac:dyDescent="0.15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05"/>
      <c r="NK30" s="103"/>
      <c r="NL30" s="103"/>
      <c r="NM30" s="103"/>
      <c r="NN30" s="103"/>
      <c r="NO30" s="103"/>
      <c r="NP30" s="103"/>
      <c r="NQ30" s="103"/>
      <c r="NR30" s="103"/>
      <c r="NS30" s="103"/>
      <c r="NT30" s="103"/>
      <c r="NU30" s="103"/>
      <c r="NV30" s="103"/>
      <c r="NW30" s="103"/>
      <c r="NX30" s="104"/>
      <c r="OC30" s="18" t="s">
        <v>54</v>
      </c>
    </row>
    <row r="31" spans="1:393" ht="13.5" customHeight="1" x14ac:dyDescent="0.15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05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3"/>
      <c r="NX31" s="104"/>
      <c r="OC31" s="18" t="s">
        <v>55</v>
      </c>
    </row>
    <row r="32" spans="1:393" ht="13.5" customHeight="1" x14ac:dyDescent="0.15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05"/>
      <c r="NK32" s="103"/>
      <c r="NL32" s="103"/>
      <c r="NM32" s="103"/>
      <c r="NN32" s="103"/>
      <c r="NO32" s="103"/>
      <c r="NP32" s="103"/>
      <c r="NQ32" s="103"/>
      <c r="NR32" s="103"/>
      <c r="NS32" s="103"/>
      <c r="NT32" s="103"/>
      <c r="NU32" s="103"/>
      <c r="NV32" s="103"/>
      <c r="NW32" s="103"/>
      <c r="NX32" s="104"/>
      <c r="OC32" s="18" t="s">
        <v>56</v>
      </c>
    </row>
    <row r="33" spans="1:393" ht="13.5" customHeight="1" x14ac:dyDescent="0.15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100.3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100.4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99.6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101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103.9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60.5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61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62.2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58.6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58.8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0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0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0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0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0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54.7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57.9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55.8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52.9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51.3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05"/>
      <c r="NK33" s="103"/>
      <c r="NL33" s="103"/>
      <c r="NM33" s="103"/>
      <c r="NN33" s="103"/>
      <c r="NO33" s="103"/>
      <c r="NP33" s="103"/>
      <c r="NQ33" s="103"/>
      <c r="NR33" s="103"/>
      <c r="NS33" s="103"/>
      <c r="NT33" s="103"/>
      <c r="NU33" s="103"/>
      <c r="NV33" s="103"/>
      <c r="NW33" s="103"/>
      <c r="NX33" s="104"/>
      <c r="OC33" s="18" t="s">
        <v>58</v>
      </c>
    </row>
    <row r="34" spans="1:393" ht="13.5" customHeight="1" x14ac:dyDescent="0.15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98.2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97.5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97.7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100.7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103.6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78.099999999999994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77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77.099999999999994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73.8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75.5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114.4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117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118.8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136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131.30000000000001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67.900000000000006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66.900000000000006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66.099999999999994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62.3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62.1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06"/>
      <c r="NK34" s="107"/>
      <c r="NL34" s="107"/>
      <c r="NM34" s="107"/>
      <c r="NN34" s="107"/>
      <c r="NO34" s="107"/>
      <c r="NP34" s="107"/>
      <c r="NQ34" s="107"/>
      <c r="NR34" s="107"/>
      <c r="NS34" s="107"/>
      <c r="NT34" s="107"/>
      <c r="NU34" s="107"/>
      <c r="NV34" s="107"/>
      <c r="NW34" s="107"/>
      <c r="NX34" s="108"/>
      <c r="OC34" s="18" t="s">
        <v>60</v>
      </c>
    </row>
    <row r="35" spans="1:393" ht="13.5" customHeight="1" x14ac:dyDescent="0.15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0" t="s">
        <v>61</v>
      </c>
      <c r="NK35" s="100"/>
      <c r="NL35" s="100"/>
      <c r="NM35" s="100"/>
      <c r="NN35" s="100"/>
      <c r="NO35" s="100"/>
      <c r="NP35" s="100"/>
      <c r="NQ35" s="100"/>
      <c r="NR35" s="100"/>
      <c r="NS35" s="100"/>
      <c r="NT35" s="100"/>
      <c r="NU35" s="100"/>
      <c r="NV35" s="100"/>
      <c r="NW35" s="100"/>
      <c r="NX35" s="100"/>
      <c r="OC35" s="18" t="s">
        <v>62</v>
      </c>
    </row>
    <row r="36" spans="1:393" ht="13.5" customHeight="1" x14ac:dyDescent="0.15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1"/>
      <c r="NK36" s="101"/>
      <c r="NL36" s="101"/>
      <c r="NM36" s="101"/>
      <c r="NN36" s="101"/>
      <c r="NO36" s="101"/>
      <c r="NP36" s="101"/>
      <c r="NQ36" s="101"/>
      <c r="NR36" s="101"/>
      <c r="NS36" s="101"/>
      <c r="NT36" s="101"/>
      <c r="NU36" s="101"/>
      <c r="NV36" s="101"/>
      <c r="NW36" s="101"/>
      <c r="NX36" s="101"/>
      <c r="OC36" s="18" t="s">
        <v>63</v>
      </c>
    </row>
    <row r="37" spans="1:393" ht="13.5" customHeight="1" x14ac:dyDescent="0.15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 x14ac:dyDescent="0.15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 x14ac:dyDescent="0.15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2" t="s">
        <v>182</v>
      </c>
      <c r="NK39" s="103"/>
      <c r="NL39" s="103"/>
      <c r="NM39" s="103"/>
      <c r="NN39" s="103"/>
      <c r="NO39" s="103"/>
      <c r="NP39" s="103"/>
      <c r="NQ39" s="103"/>
      <c r="NR39" s="103"/>
      <c r="NS39" s="103"/>
      <c r="NT39" s="103"/>
      <c r="NU39" s="103"/>
      <c r="NV39" s="103"/>
      <c r="NW39" s="103"/>
      <c r="NX39" s="104"/>
      <c r="OC39" s="18" t="s">
        <v>67</v>
      </c>
    </row>
    <row r="40" spans="1:393" ht="13.5" customHeight="1" x14ac:dyDescent="0.15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5"/>
      <c r="NK40" s="103"/>
      <c r="NL40" s="103"/>
      <c r="NM40" s="103"/>
      <c r="NN40" s="103"/>
      <c r="NO40" s="103"/>
      <c r="NP40" s="103"/>
      <c r="NQ40" s="103"/>
      <c r="NR40" s="103"/>
      <c r="NS40" s="103"/>
      <c r="NT40" s="103"/>
      <c r="NU40" s="103"/>
      <c r="NV40" s="103"/>
      <c r="NW40" s="103"/>
      <c r="NX40" s="104"/>
      <c r="OC40" s="18" t="s">
        <v>68</v>
      </c>
    </row>
    <row r="41" spans="1:393" ht="13.5" customHeight="1" x14ac:dyDescent="0.15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5"/>
      <c r="NK41" s="103"/>
      <c r="NL41" s="103"/>
      <c r="NM41" s="103"/>
      <c r="NN41" s="103"/>
      <c r="NO41" s="103"/>
      <c r="NP41" s="103"/>
      <c r="NQ41" s="103"/>
      <c r="NR41" s="103"/>
      <c r="NS41" s="103"/>
      <c r="NT41" s="103"/>
      <c r="NU41" s="103"/>
      <c r="NV41" s="103"/>
      <c r="NW41" s="103"/>
      <c r="NX41" s="104"/>
      <c r="OC41" s="18" t="s">
        <v>69</v>
      </c>
    </row>
    <row r="42" spans="1:393" ht="13.5" customHeight="1" x14ac:dyDescent="0.15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5"/>
      <c r="NK42" s="103"/>
      <c r="NL42" s="103"/>
      <c r="NM42" s="103"/>
      <c r="NN42" s="103"/>
      <c r="NO42" s="103"/>
      <c r="NP42" s="103"/>
      <c r="NQ42" s="103"/>
      <c r="NR42" s="103"/>
      <c r="NS42" s="103"/>
      <c r="NT42" s="103"/>
      <c r="NU42" s="103"/>
      <c r="NV42" s="103"/>
      <c r="NW42" s="103"/>
      <c r="NX42" s="104"/>
      <c r="OC42" s="18" t="s">
        <v>70</v>
      </c>
    </row>
    <row r="43" spans="1:393" ht="13.5" customHeight="1" x14ac:dyDescent="0.15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5"/>
      <c r="NK43" s="103"/>
      <c r="NL43" s="103"/>
      <c r="NM43" s="103"/>
      <c r="NN43" s="103"/>
      <c r="NO43" s="103"/>
      <c r="NP43" s="103"/>
      <c r="NQ43" s="103"/>
      <c r="NR43" s="103"/>
      <c r="NS43" s="103"/>
      <c r="NT43" s="103"/>
      <c r="NU43" s="103"/>
      <c r="NV43" s="103"/>
      <c r="NW43" s="103"/>
      <c r="NX43" s="104"/>
      <c r="OC43" s="18" t="s">
        <v>71</v>
      </c>
    </row>
    <row r="44" spans="1:393" ht="13.5" customHeight="1" x14ac:dyDescent="0.15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5"/>
      <c r="NK44" s="103"/>
      <c r="NL44" s="103"/>
      <c r="NM44" s="103"/>
      <c r="NN44" s="103"/>
      <c r="NO44" s="103"/>
      <c r="NP44" s="103"/>
      <c r="NQ44" s="103"/>
      <c r="NR44" s="103"/>
      <c r="NS44" s="103"/>
      <c r="NT44" s="103"/>
      <c r="NU44" s="103"/>
      <c r="NV44" s="103"/>
      <c r="NW44" s="103"/>
      <c r="NX44" s="104"/>
      <c r="OC44" s="18" t="s">
        <v>72</v>
      </c>
    </row>
    <row r="45" spans="1:393" ht="13.5" customHeight="1" x14ac:dyDescent="0.15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5"/>
      <c r="NK45" s="103"/>
      <c r="NL45" s="103"/>
      <c r="NM45" s="103"/>
      <c r="NN45" s="103"/>
      <c r="NO45" s="103"/>
      <c r="NP45" s="103"/>
      <c r="NQ45" s="103"/>
      <c r="NR45" s="103"/>
      <c r="NS45" s="103"/>
      <c r="NT45" s="103"/>
      <c r="NU45" s="103"/>
      <c r="NV45" s="103"/>
      <c r="NW45" s="103"/>
      <c r="NX45" s="104"/>
      <c r="OC45" s="18" t="s">
        <v>73</v>
      </c>
    </row>
    <row r="46" spans="1:393" ht="13.5" customHeight="1" x14ac:dyDescent="0.15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5"/>
      <c r="NK46" s="103"/>
      <c r="NL46" s="103"/>
      <c r="NM46" s="103"/>
      <c r="NN46" s="103"/>
      <c r="NO46" s="103"/>
      <c r="NP46" s="103"/>
      <c r="NQ46" s="103"/>
      <c r="NR46" s="103"/>
      <c r="NS46" s="103"/>
      <c r="NT46" s="103"/>
      <c r="NU46" s="103"/>
      <c r="NV46" s="103"/>
      <c r="NW46" s="103"/>
      <c r="NX46" s="104"/>
      <c r="OC46" s="18" t="s">
        <v>74</v>
      </c>
    </row>
    <row r="47" spans="1:393" ht="13.5" customHeight="1" x14ac:dyDescent="0.15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5"/>
      <c r="NK47" s="103"/>
      <c r="NL47" s="103"/>
      <c r="NM47" s="103"/>
      <c r="NN47" s="103"/>
      <c r="NO47" s="103"/>
      <c r="NP47" s="103"/>
      <c r="NQ47" s="103"/>
      <c r="NR47" s="103"/>
      <c r="NS47" s="103"/>
      <c r="NT47" s="103"/>
      <c r="NU47" s="103"/>
      <c r="NV47" s="103"/>
      <c r="NW47" s="103"/>
      <c r="NX47" s="104"/>
      <c r="OC47" s="18" t="s">
        <v>75</v>
      </c>
    </row>
    <row r="48" spans="1:393" ht="13.5" customHeight="1" x14ac:dyDescent="0.15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5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3"/>
      <c r="NX48" s="104"/>
      <c r="OC48" s="18" t="s">
        <v>76</v>
      </c>
    </row>
    <row r="49" spans="1:393" ht="13.5" customHeight="1" x14ac:dyDescent="0.15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5"/>
      <c r="NK49" s="103"/>
      <c r="NL49" s="103"/>
      <c r="NM49" s="103"/>
      <c r="NN49" s="103"/>
      <c r="NO49" s="103"/>
      <c r="NP49" s="103"/>
      <c r="NQ49" s="103"/>
      <c r="NR49" s="103"/>
      <c r="NS49" s="103"/>
      <c r="NT49" s="103"/>
      <c r="NU49" s="103"/>
      <c r="NV49" s="103"/>
      <c r="NW49" s="103"/>
      <c r="NX49" s="104"/>
      <c r="OC49" s="18" t="s">
        <v>77</v>
      </c>
    </row>
    <row r="50" spans="1:393" ht="13.5" customHeight="1" x14ac:dyDescent="0.15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5"/>
      <c r="NK50" s="103"/>
      <c r="NL50" s="103"/>
      <c r="NM50" s="103"/>
      <c r="NN50" s="103"/>
      <c r="NO50" s="103"/>
      <c r="NP50" s="103"/>
      <c r="NQ50" s="103"/>
      <c r="NR50" s="103"/>
      <c r="NS50" s="103"/>
      <c r="NT50" s="103"/>
      <c r="NU50" s="103"/>
      <c r="NV50" s="103"/>
      <c r="NW50" s="103"/>
      <c r="NX50" s="104"/>
      <c r="OC50" s="18" t="s">
        <v>78</v>
      </c>
    </row>
    <row r="51" spans="1:393" ht="13.5" customHeight="1" x14ac:dyDescent="0.15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6"/>
      <c r="NK51" s="107"/>
      <c r="NL51" s="107"/>
      <c r="NM51" s="107"/>
      <c r="NN51" s="107"/>
      <c r="NO51" s="107"/>
      <c r="NP51" s="107"/>
      <c r="NQ51" s="107"/>
      <c r="NR51" s="107"/>
      <c r="NS51" s="107"/>
      <c r="NT51" s="107"/>
      <c r="NU51" s="107"/>
      <c r="NV51" s="107"/>
      <c r="NW51" s="107"/>
      <c r="NX51" s="108"/>
      <c r="OC51" s="18" t="s">
        <v>79</v>
      </c>
    </row>
    <row r="52" spans="1:393" ht="13.5" customHeight="1" x14ac:dyDescent="0.15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 x14ac:dyDescent="0.15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 x14ac:dyDescent="0.15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5" t="s">
        <v>180</v>
      </c>
      <c r="NK54" s="103"/>
      <c r="NL54" s="103"/>
      <c r="NM54" s="103"/>
      <c r="NN54" s="103"/>
      <c r="NO54" s="103"/>
      <c r="NP54" s="103"/>
      <c r="NQ54" s="103"/>
      <c r="NR54" s="103"/>
      <c r="NS54" s="103"/>
      <c r="NT54" s="103"/>
      <c r="NU54" s="103"/>
      <c r="NV54" s="103"/>
      <c r="NW54" s="103"/>
      <c r="NX54" s="104"/>
      <c r="OC54" s="18" t="s">
        <v>83</v>
      </c>
    </row>
    <row r="55" spans="1:393" ht="13.5" customHeight="1" x14ac:dyDescent="0.15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28079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27230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26794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26844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26768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7807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8447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8826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8661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8997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113.5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113.9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112.3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120.1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120.2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12.4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12.4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12.2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12.8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12.9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5"/>
      <c r="NK55" s="103"/>
      <c r="NL55" s="103"/>
      <c r="NM55" s="103"/>
      <c r="NN55" s="103"/>
      <c r="NO55" s="103"/>
      <c r="NP55" s="103"/>
      <c r="NQ55" s="103"/>
      <c r="NR55" s="103"/>
      <c r="NS55" s="103"/>
      <c r="NT55" s="103"/>
      <c r="NU55" s="103"/>
      <c r="NV55" s="103"/>
      <c r="NW55" s="103"/>
      <c r="NX55" s="104"/>
    </row>
    <row r="56" spans="1:393" ht="13.5" customHeight="1" x14ac:dyDescent="0.15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25249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25711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26415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27227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28176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8852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9060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9135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9509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9548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70.3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71.099999999999994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72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77.7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75.7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17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16.5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16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15.7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14.6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5"/>
      <c r="NK56" s="103"/>
      <c r="NL56" s="103"/>
      <c r="NM56" s="103"/>
      <c r="NN56" s="103"/>
      <c r="NO56" s="103"/>
      <c r="NP56" s="103"/>
      <c r="NQ56" s="103"/>
      <c r="NR56" s="103"/>
      <c r="NS56" s="103"/>
      <c r="NT56" s="103"/>
      <c r="NU56" s="103"/>
      <c r="NV56" s="103"/>
      <c r="NW56" s="103"/>
      <c r="NX56" s="104"/>
    </row>
    <row r="57" spans="1:393" ht="13.5" customHeight="1" x14ac:dyDescent="0.15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5"/>
      <c r="NK57" s="103"/>
      <c r="NL57" s="103"/>
      <c r="NM57" s="103"/>
      <c r="NN57" s="103"/>
      <c r="NO57" s="103"/>
      <c r="NP57" s="103"/>
      <c r="NQ57" s="103"/>
      <c r="NR57" s="103"/>
      <c r="NS57" s="103"/>
      <c r="NT57" s="103"/>
      <c r="NU57" s="103"/>
      <c r="NV57" s="103"/>
      <c r="NW57" s="103"/>
      <c r="NX57" s="104"/>
    </row>
    <row r="58" spans="1:393" ht="13.5" customHeight="1" x14ac:dyDescent="0.15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5"/>
      <c r="NK58" s="103"/>
      <c r="NL58" s="103"/>
      <c r="NM58" s="103"/>
      <c r="NN58" s="103"/>
      <c r="NO58" s="103"/>
      <c r="NP58" s="103"/>
      <c r="NQ58" s="103"/>
      <c r="NR58" s="103"/>
      <c r="NS58" s="103"/>
      <c r="NT58" s="103"/>
      <c r="NU58" s="103"/>
      <c r="NV58" s="103"/>
      <c r="NW58" s="103"/>
      <c r="NX58" s="104"/>
    </row>
    <row r="59" spans="1:393" ht="13.5" customHeight="1" x14ac:dyDescent="0.15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5"/>
      <c r="NK59" s="103"/>
      <c r="NL59" s="103"/>
      <c r="NM59" s="103"/>
      <c r="NN59" s="103"/>
      <c r="NO59" s="103"/>
      <c r="NP59" s="103"/>
      <c r="NQ59" s="103"/>
      <c r="NR59" s="103"/>
      <c r="NS59" s="103"/>
      <c r="NT59" s="103"/>
      <c r="NU59" s="103"/>
      <c r="NV59" s="103"/>
      <c r="NW59" s="103"/>
      <c r="NX59" s="104"/>
    </row>
    <row r="60" spans="1:393" ht="13.5" customHeight="1" x14ac:dyDescent="0.15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5"/>
      <c r="NK60" s="103"/>
      <c r="NL60" s="103"/>
      <c r="NM60" s="103"/>
      <c r="NN60" s="103"/>
      <c r="NO60" s="103"/>
      <c r="NP60" s="103"/>
      <c r="NQ60" s="103"/>
      <c r="NR60" s="103"/>
      <c r="NS60" s="103"/>
      <c r="NT60" s="103"/>
      <c r="NU60" s="103"/>
      <c r="NV60" s="103"/>
      <c r="NW60" s="103"/>
      <c r="NX60" s="104"/>
    </row>
    <row r="61" spans="1:393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5"/>
      <c r="NK61" s="103"/>
      <c r="NL61" s="103"/>
      <c r="NM61" s="103"/>
      <c r="NN61" s="103"/>
      <c r="NO61" s="103"/>
      <c r="NP61" s="103"/>
      <c r="NQ61" s="103"/>
      <c r="NR61" s="103"/>
      <c r="NS61" s="103"/>
      <c r="NT61" s="103"/>
      <c r="NU61" s="103"/>
      <c r="NV61" s="103"/>
      <c r="NW61" s="103"/>
      <c r="NX61" s="104"/>
    </row>
    <row r="62" spans="1:393" ht="13.5" customHeight="1" x14ac:dyDescent="0.15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5"/>
      <c r="NK62" s="103"/>
      <c r="NL62" s="103"/>
      <c r="NM62" s="103"/>
      <c r="NN62" s="103"/>
      <c r="NO62" s="103"/>
      <c r="NP62" s="103"/>
      <c r="NQ62" s="103"/>
      <c r="NR62" s="103"/>
      <c r="NS62" s="103"/>
      <c r="NT62" s="103"/>
      <c r="NU62" s="103"/>
      <c r="NV62" s="103"/>
      <c r="NW62" s="103"/>
      <c r="NX62" s="104"/>
    </row>
    <row r="63" spans="1:393" ht="13.5" customHeight="1" x14ac:dyDescent="0.15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5"/>
      <c r="NK63" s="103"/>
      <c r="NL63" s="103"/>
      <c r="NM63" s="103"/>
      <c r="NN63" s="103"/>
      <c r="NO63" s="103"/>
      <c r="NP63" s="103"/>
      <c r="NQ63" s="103"/>
      <c r="NR63" s="103"/>
      <c r="NS63" s="103"/>
      <c r="NT63" s="103"/>
      <c r="NU63" s="103"/>
      <c r="NV63" s="103"/>
      <c r="NW63" s="103"/>
      <c r="NX63" s="104"/>
    </row>
    <row r="64" spans="1:393" ht="13.5" customHeight="1" x14ac:dyDescent="0.15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5"/>
      <c r="NK64" s="103"/>
      <c r="NL64" s="103"/>
      <c r="NM64" s="103"/>
      <c r="NN64" s="103"/>
      <c r="NO64" s="103"/>
      <c r="NP64" s="103"/>
      <c r="NQ64" s="103"/>
      <c r="NR64" s="103"/>
      <c r="NS64" s="103"/>
      <c r="NT64" s="103"/>
      <c r="NU64" s="103"/>
      <c r="NV64" s="103"/>
      <c r="NW64" s="103"/>
      <c r="NX64" s="104"/>
    </row>
    <row r="65" spans="1:388" ht="13.5" customHeight="1" x14ac:dyDescent="0.15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5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3"/>
      <c r="NX65" s="104"/>
    </row>
    <row r="66" spans="1:388" ht="13.5" customHeight="1" x14ac:dyDescent="0.15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5"/>
      <c r="NK66" s="103"/>
      <c r="NL66" s="103"/>
      <c r="NM66" s="103"/>
      <c r="NN66" s="103"/>
      <c r="NO66" s="103"/>
      <c r="NP66" s="103"/>
      <c r="NQ66" s="103"/>
      <c r="NR66" s="103"/>
      <c r="NS66" s="103"/>
      <c r="NT66" s="103"/>
      <c r="NU66" s="103"/>
      <c r="NV66" s="103"/>
      <c r="NW66" s="103"/>
      <c r="NX66" s="104"/>
    </row>
    <row r="67" spans="1:388" ht="13.5" customHeight="1" x14ac:dyDescent="0.15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06"/>
      <c r="NK67" s="107"/>
      <c r="NL67" s="107"/>
      <c r="NM67" s="107"/>
      <c r="NN67" s="107"/>
      <c r="NO67" s="107"/>
      <c r="NP67" s="107"/>
      <c r="NQ67" s="107"/>
      <c r="NR67" s="107"/>
      <c r="NS67" s="107"/>
      <c r="NT67" s="107"/>
      <c r="NU67" s="107"/>
      <c r="NV67" s="107"/>
      <c r="NW67" s="107"/>
      <c r="NX67" s="108"/>
    </row>
    <row r="68" spans="1:388" ht="13.5" customHeight="1" x14ac:dyDescent="0.15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 x14ac:dyDescent="0.15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 x14ac:dyDescent="0.15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181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 x14ac:dyDescent="0.15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 x14ac:dyDescent="0.15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 x14ac:dyDescent="0.15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 x14ac:dyDescent="0.15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 x14ac:dyDescent="0.15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 x14ac:dyDescent="0.15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 x14ac:dyDescent="0.15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 x14ac:dyDescent="0.15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 x14ac:dyDescent="0.15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68.5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70.5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72.7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74.3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75.3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74.3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75.599999999999994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77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77.7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78.400000000000006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19846127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20142255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19981527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19859127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19859291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 x14ac:dyDescent="0.15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53.8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56.1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56.4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56.9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58.3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71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73.2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73.400000000000006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72.5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72.3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38480542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38744035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40117620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42330999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43068047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 x14ac:dyDescent="0.15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 x14ac:dyDescent="0.15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 x14ac:dyDescent="0.15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 x14ac:dyDescent="0.15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 x14ac:dyDescent="0.15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 x14ac:dyDescent="0.15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 x14ac:dyDescent="0.15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 x14ac:dyDescent="0.15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 x14ac:dyDescent="0.1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RibrjUkmOXsR3rRmUn5cCI/1FBLFIr2/V/lhNUKR95g7Y81huouZPAjoDq9l+EgAd0GwtMK0YKtd7TwBTWh4nw==" saltValue="JRb2H5+O29eqtimKU/WxEQ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count="1">
    <dataValidation type="list" allowBlank="1" showInputMessage="1" showErrorMessage="1" sqref="NJ18:NL19 NT18:NV19 NO18:NQ19" xr:uid="{00000000-0002-0000-0000-000000000000}">
      <formula1>$OC$18:$OC$54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 x14ac:dyDescent="0.1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 x14ac:dyDescent="0.15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106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 x14ac:dyDescent="0.15">
      <c r="A4" s="38" t="s">
        <v>107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55" t="s">
        <v>108</v>
      </c>
      <c r="AJ4" s="156"/>
      <c r="AK4" s="156"/>
      <c r="AL4" s="156"/>
      <c r="AM4" s="156"/>
      <c r="AN4" s="156"/>
      <c r="AO4" s="156"/>
      <c r="AP4" s="156"/>
      <c r="AQ4" s="156"/>
      <c r="AR4" s="156"/>
      <c r="AS4" s="157"/>
      <c r="AT4" s="158" t="s">
        <v>109</v>
      </c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8" t="s">
        <v>110</v>
      </c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5" t="s">
        <v>111</v>
      </c>
      <c r="BQ4" s="156"/>
      <c r="BR4" s="156"/>
      <c r="BS4" s="156"/>
      <c r="BT4" s="156"/>
      <c r="BU4" s="156"/>
      <c r="BV4" s="156"/>
      <c r="BW4" s="156"/>
      <c r="BX4" s="156"/>
      <c r="BY4" s="156"/>
      <c r="BZ4" s="157"/>
      <c r="CA4" s="154" t="s">
        <v>112</v>
      </c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8" t="s">
        <v>113</v>
      </c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 t="s">
        <v>114</v>
      </c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 t="s">
        <v>115</v>
      </c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5" t="s">
        <v>116</v>
      </c>
      <c r="DT4" s="156"/>
      <c r="DU4" s="156"/>
      <c r="DV4" s="156"/>
      <c r="DW4" s="156"/>
      <c r="DX4" s="156"/>
      <c r="DY4" s="156"/>
      <c r="DZ4" s="156"/>
      <c r="EA4" s="156"/>
      <c r="EB4" s="156"/>
      <c r="EC4" s="157"/>
      <c r="ED4" s="154" t="s">
        <v>117</v>
      </c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 t="s">
        <v>118</v>
      </c>
      <c r="EP4" s="154"/>
      <c r="EQ4" s="154"/>
      <c r="ER4" s="154"/>
      <c r="ES4" s="154"/>
      <c r="ET4" s="154"/>
      <c r="EU4" s="154"/>
      <c r="EV4" s="154"/>
      <c r="EW4" s="154"/>
      <c r="EX4" s="154"/>
      <c r="EY4" s="154"/>
    </row>
    <row r="5" spans="1:155" x14ac:dyDescent="0.15">
      <c r="A5" s="38" t="s">
        <v>119</v>
      </c>
      <c r="B5" s="51"/>
      <c r="C5" s="51"/>
      <c r="D5" s="51"/>
      <c r="E5" s="51"/>
      <c r="F5" s="51"/>
      <c r="G5" s="51"/>
      <c r="H5" s="52" t="s">
        <v>120</v>
      </c>
      <c r="I5" s="52" t="s">
        <v>121</v>
      </c>
      <c r="J5" s="52" t="s">
        <v>122</v>
      </c>
      <c r="K5" s="52" t="s">
        <v>1</v>
      </c>
      <c r="L5" s="52" t="s">
        <v>2</v>
      </c>
      <c r="M5" s="52" t="s">
        <v>3</v>
      </c>
      <c r="N5" s="52" t="s">
        <v>123</v>
      </c>
      <c r="O5" s="52" t="s">
        <v>5</v>
      </c>
      <c r="P5" s="52" t="s">
        <v>124</v>
      </c>
      <c r="Q5" s="52" t="s">
        <v>125</v>
      </c>
      <c r="R5" s="52" t="s">
        <v>126</v>
      </c>
      <c r="S5" s="52" t="s">
        <v>127</v>
      </c>
      <c r="T5" s="52" t="s">
        <v>128</v>
      </c>
      <c r="U5" s="52" t="s">
        <v>129</v>
      </c>
      <c r="V5" s="52" t="s">
        <v>130</v>
      </c>
      <c r="W5" s="52" t="s">
        <v>131</v>
      </c>
      <c r="X5" s="52" t="s">
        <v>132</v>
      </c>
      <c r="Y5" s="52" t="s">
        <v>133</v>
      </c>
      <c r="Z5" s="52" t="s">
        <v>134</v>
      </c>
      <c r="AA5" s="52" t="s">
        <v>135</v>
      </c>
      <c r="AB5" s="52" t="s">
        <v>136</v>
      </c>
      <c r="AC5" s="52" t="s">
        <v>137</v>
      </c>
      <c r="AD5" s="52" t="s">
        <v>138</v>
      </c>
      <c r="AE5" s="52" t="s">
        <v>139</v>
      </c>
      <c r="AF5" s="52" t="s">
        <v>140</v>
      </c>
      <c r="AG5" s="52" t="s">
        <v>141</v>
      </c>
      <c r="AH5" s="52" t="s">
        <v>142</v>
      </c>
      <c r="AI5" s="52" t="s">
        <v>143</v>
      </c>
      <c r="AJ5" s="52" t="s">
        <v>144</v>
      </c>
      <c r="AK5" s="52" t="s">
        <v>145</v>
      </c>
      <c r="AL5" s="52" t="s">
        <v>146</v>
      </c>
      <c r="AM5" s="52" t="s">
        <v>147</v>
      </c>
      <c r="AN5" s="52" t="s">
        <v>148</v>
      </c>
      <c r="AO5" s="52" t="s">
        <v>149</v>
      </c>
      <c r="AP5" s="52" t="s">
        <v>150</v>
      </c>
      <c r="AQ5" s="52" t="s">
        <v>151</v>
      </c>
      <c r="AR5" s="52" t="s">
        <v>152</v>
      </c>
      <c r="AS5" s="52" t="s">
        <v>153</v>
      </c>
      <c r="AT5" s="52" t="s">
        <v>154</v>
      </c>
      <c r="AU5" s="52" t="s">
        <v>144</v>
      </c>
      <c r="AV5" s="52" t="s">
        <v>155</v>
      </c>
      <c r="AW5" s="52" t="s">
        <v>146</v>
      </c>
      <c r="AX5" s="52" t="s">
        <v>147</v>
      </c>
      <c r="AY5" s="52" t="s">
        <v>148</v>
      </c>
      <c r="AZ5" s="52" t="s">
        <v>149</v>
      </c>
      <c r="BA5" s="52" t="s">
        <v>150</v>
      </c>
      <c r="BB5" s="52" t="s">
        <v>151</v>
      </c>
      <c r="BC5" s="52" t="s">
        <v>152</v>
      </c>
      <c r="BD5" s="52" t="s">
        <v>153</v>
      </c>
      <c r="BE5" s="52" t="s">
        <v>143</v>
      </c>
      <c r="BF5" s="52" t="s">
        <v>156</v>
      </c>
      <c r="BG5" s="52" t="s">
        <v>145</v>
      </c>
      <c r="BH5" s="52" t="s">
        <v>146</v>
      </c>
      <c r="BI5" s="52" t="s">
        <v>157</v>
      </c>
      <c r="BJ5" s="52" t="s">
        <v>148</v>
      </c>
      <c r="BK5" s="52" t="s">
        <v>149</v>
      </c>
      <c r="BL5" s="52" t="s">
        <v>150</v>
      </c>
      <c r="BM5" s="52" t="s">
        <v>151</v>
      </c>
      <c r="BN5" s="52" t="s">
        <v>152</v>
      </c>
      <c r="BO5" s="52" t="s">
        <v>153</v>
      </c>
      <c r="BP5" s="52" t="s">
        <v>154</v>
      </c>
      <c r="BQ5" s="52" t="s">
        <v>144</v>
      </c>
      <c r="BR5" s="52" t="s">
        <v>145</v>
      </c>
      <c r="BS5" s="52" t="s">
        <v>158</v>
      </c>
      <c r="BT5" s="52" t="s">
        <v>157</v>
      </c>
      <c r="BU5" s="52" t="s">
        <v>148</v>
      </c>
      <c r="BV5" s="52" t="s">
        <v>149</v>
      </c>
      <c r="BW5" s="52" t="s">
        <v>150</v>
      </c>
      <c r="BX5" s="52" t="s">
        <v>151</v>
      </c>
      <c r="BY5" s="52" t="s">
        <v>152</v>
      </c>
      <c r="BZ5" s="52" t="s">
        <v>153</v>
      </c>
      <c r="CA5" s="52" t="s">
        <v>154</v>
      </c>
      <c r="CB5" s="52" t="s">
        <v>144</v>
      </c>
      <c r="CC5" s="52" t="s">
        <v>145</v>
      </c>
      <c r="CD5" s="52" t="s">
        <v>146</v>
      </c>
      <c r="CE5" s="52" t="s">
        <v>157</v>
      </c>
      <c r="CF5" s="52" t="s">
        <v>148</v>
      </c>
      <c r="CG5" s="52" t="s">
        <v>149</v>
      </c>
      <c r="CH5" s="52" t="s">
        <v>150</v>
      </c>
      <c r="CI5" s="52" t="s">
        <v>151</v>
      </c>
      <c r="CJ5" s="52" t="s">
        <v>152</v>
      </c>
      <c r="CK5" s="52" t="s">
        <v>153</v>
      </c>
      <c r="CL5" s="52" t="s">
        <v>154</v>
      </c>
      <c r="CM5" s="52" t="s">
        <v>144</v>
      </c>
      <c r="CN5" s="52" t="s">
        <v>155</v>
      </c>
      <c r="CO5" s="52" t="s">
        <v>146</v>
      </c>
      <c r="CP5" s="52" t="s">
        <v>157</v>
      </c>
      <c r="CQ5" s="52" t="s">
        <v>148</v>
      </c>
      <c r="CR5" s="52" t="s">
        <v>149</v>
      </c>
      <c r="CS5" s="52" t="s">
        <v>150</v>
      </c>
      <c r="CT5" s="52" t="s">
        <v>151</v>
      </c>
      <c r="CU5" s="52" t="s">
        <v>152</v>
      </c>
      <c r="CV5" s="52" t="s">
        <v>153</v>
      </c>
      <c r="CW5" s="52" t="s">
        <v>154</v>
      </c>
      <c r="CX5" s="52" t="s">
        <v>144</v>
      </c>
      <c r="CY5" s="52" t="s">
        <v>145</v>
      </c>
      <c r="CZ5" s="52" t="s">
        <v>146</v>
      </c>
      <c r="DA5" s="52" t="s">
        <v>157</v>
      </c>
      <c r="DB5" s="52" t="s">
        <v>148</v>
      </c>
      <c r="DC5" s="52" t="s">
        <v>149</v>
      </c>
      <c r="DD5" s="52" t="s">
        <v>150</v>
      </c>
      <c r="DE5" s="52" t="s">
        <v>151</v>
      </c>
      <c r="DF5" s="52" t="s">
        <v>152</v>
      </c>
      <c r="DG5" s="52" t="s">
        <v>153</v>
      </c>
      <c r="DH5" s="52" t="s">
        <v>154</v>
      </c>
      <c r="DI5" s="52" t="s">
        <v>144</v>
      </c>
      <c r="DJ5" s="52" t="s">
        <v>145</v>
      </c>
      <c r="DK5" s="52" t="s">
        <v>146</v>
      </c>
      <c r="DL5" s="52" t="s">
        <v>157</v>
      </c>
      <c r="DM5" s="52" t="s">
        <v>148</v>
      </c>
      <c r="DN5" s="52" t="s">
        <v>149</v>
      </c>
      <c r="DO5" s="52" t="s">
        <v>150</v>
      </c>
      <c r="DP5" s="52" t="s">
        <v>151</v>
      </c>
      <c r="DQ5" s="52" t="s">
        <v>152</v>
      </c>
      <c r="DR5" s="52" t="s">
        <v>153</v>
      </c>
      <c r="DS5" s="52" t="s">
        <v>143</v>
      </c>
      <c r="DT5" s="52" t="s">
        <v>144</v>
      </c>
      <c r="DU5" s="52" t="s">
        <v>155</v>
      </c>
      <c r="DV5" s="52" t="s">
        <v>158</v>
      </c>
      <c r="DW5" s="52" t="s">
        <v>157</v>
      </c>
      <c r="DX5" s="52" t="s">
        <v>148</v>
      </c>
      <c r="DY5" s="52" t="s">
        <v>149</v>
      </c>
      <c r="DZ5" s="52" t="s">
        <v>150</v>
      </c>
      <c r="EA5" s="52" t="s">
        <v>151</v>
      </c>
      <c r="EB5" s="52" t="s">
        <v>152</v>
      </c>
      <c r="EC5" s="52" t="s">
        <v>153</v>
      </c>
      <c r="ED5" s="52" t="s">
        <v>143</v>
      </c>
      <c r="EE5" s="52" t="s">
        <v>144</v>
      </c>
      <c r="EF5" s="52" t="s">
        <v>155</v>
      </c>
      <c r="EG5" s="52" t="s">
        <v>146</v>
      </c>
      <c r="EH5" s="52" t="s">
        <v>157</v>
      </c>
      <c r="EI5" s="52" t="s">
        <v>148</v>
      </c>
      <c r="EJ5" s="52" t="s">
        <v>149</v>
      </c>
      <c r="EK5" s="52" t="s">
        <v>150</v>
      </c>
      <c r="EL5" s="52" t="s">
        <v>151</v>
      </c>
      <c r="EM5" s="52" t="s">
        <v>152</v>
      </c>
      <c r="EN5" s="52" t="s">
        <v>159</v>
      </c>
      <c r="EO5" s="52" t="s">
        <v>154</v>
      </c>
      <c r="EP5" s="52" t="s">
        <v>144</v>
      </c>
      <c r="EQ5" s="52" t="s">
        <v>155</v>
      </c>
      <c r="ER5" s="52" t="s">
        <v>146</v>
      </c>
      <c r="ES5" s="52" t="s">
        <v>157</v>
      </c>
      <c r="ET5" s="52" t="s">
        <v>148</v>
      </c>
      <c r="EU5" s="52" t="s">
        <v>149</v>
      </c>
      <c r="EV5" s="52" t="s">
        <v>150</v>
      </c>
      <c r="EW5" s="52" t="s">
        <v>151</v>
      </c>
      <c r="EX5" s="52" t="s">
        <v>152</v>
      </c>
      <c r="EY5" s="52" t="s">
        <v>153</v>
      </c>
    </row>
    <row r="6" spans="1:155" s="57" customFormat="1" x14ac:dyDescent="0.15">
      <c r="A6" s="38" t="s">
        <v>160</v>
      </c>
      <c r="B6" s="53">
        <f>B8</f>
        <v>2021</v>
      </c>
      <c r="C6" s="53">
        <f t="shared" ref="C6:M6" si="2">C8</f>
        <v>150002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</v>
      </c>
      <c r="H6" s="159" t="str">
        <f>IF(H8&lt;&gt;I8,H8,"")&amp;IF(I8&lt;&gt;J8,I8,"")&amp;"　"&amp;J8</f>
        <v>新潟県　松代病院</v>
      </c>
      <c r="I6" s="160"/>
      <c r="J6" s="161"/>
      <c r="K6" s="53" t="str">
        <f t="shared" si="2"/>
        <v>条例全部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50床以上～100床未満</v>
      </c>
      <c r="O6" s="53" t="str">
        <f>O8</f>
        <v>自治体職員</v>
      </c>
      <c r="P6" s="53" t="str">
        <f>P8</f>
        <v>直営</v>
      </c>
      <c r="Q6" s="54">
        <f t="shared" ref="Q6:AH6" si="3">Q8</f>
        <v>5</v>
      </c>
      <c r="R6" s="53" t="str">
        <f t="shared" si="3"/>
        <v>-</v>
      </c>
      <c r="S6" s="53" t="str">
        <f t="shared" si="3"/>
        <v>訓</v>
      </c>
      <c r="T6" s="53" t="str">
        <f t="shared" si="3"/>
        <v>救 臨 輪</v>
      </c>
      <c r="U6" s="54">
        <f>U8</f>
        <v>2188469</v>
      </c>
      <c r="V6" s="54">
        <f>V8</f>
        <v>2669</v>
      </c>
      <c r="W6" s="53" t="str">
        <f>W8</f>
        <v>第２種該当</v>
      </c>
      <c r="X6" s="53" t="str">
        <f t="shared" ref="X6" si="4">X8</f>
        <v>-</v>
      </c>
      <c r="Y6" s="53" t="str">
        <f t="shared" si="3"/>
        <v>１０：１</v>
      </c>
      <c r="Z6" s="54">
        <f t="shared" si="3"/>
        <v>55</v>
      </c>
      <c r="AA6" s="54" t="str">
        <f t="shared" si="3"/>
        <v>-</v>
      </c>
      <c r="AB6" s="54" t="str">
        <f t="shared" si="3"/>
        <v>-</v>
      </c>
      <c r="AC6" s="54" t="str">
        <f t="shared" si="3"/>
        <v>-</v>
      </c>
      <c r="AD6" s="54" t="str">
        <f t="shared" si="3"/>
        <v>-</v>
      </c>
      <c r="AE6" s="54">
        <f t="shared" si="3"/>
        <v>55</v>
      </c>
      <c r="AF6" s="54">
        <f t="shared" si="3"/>
        <v>42</v>
      </c>
      <c r="AG6" s="54" t="str">
        <f t="shared" si="3"/>
        <v>-</v>
      </c>
      <c r="AH6" s="54">
        <f t="shared" si="3"/>
        <v>42</v>
      </c>
      <c r="AI6" s="55">
        <f>IF(AI8="-",NA(),AI8)</f>
        <v>100.3</v>
      </c>
      <c r="AJ6" s="55">
        <f t="shared" ref="AJ6:AR6" si="5">IF(AJ8="-",NA(),AJ8)</f>
        <v>100.4</v>
      </c>
      <c r="AK6" s="55">
        <f t="shared" si="5"/>
        <v>99.6</v>
      </c>
      <c r="AL6" s="55">
        <f t="shared" si="5"/>
        <v>101</v>
      </c>
      <c r="AM6" s="55">
        <f t="shared" si="5"/>
        <v>103.9</v>
      </c>
      <c r="AN6" s="55">
        <f t="shared" si="5"/>
        <v>98.2</v>
      </c>
      <c r="AO6" s="55">
        <f t="shared" si="5"/>
        <v>97.5</v>
      </c>
      <c r="AP6" s="55">
        <f t="shared" si="5"/>
        <v>97.7</v>
      </c>
      <c r="AQ6" s="55">
        <f t="shared" si="5"/>
        <v>100.7</v>
      </c>
      <c r="AR6" s="55">
        <f t="shared" si="5"/>
        <v>103.6</v>
      </c>
      <c r="AS6" s="55" t="str">
        <f>IF(AS8="-","【-】","【"&amp;SUBSTITUTE(TEXT(AS8,"#,##0.0"),"-","△")&amp;"】")</f>
        <v>【106.2】</v>
      </c>
      <c r="AT6" s="55">
        <f>IF(AT8="-",NA(),AT8)</f>
        <v>60.5</v>
      </c>
      <c r="AU6" s="55">
        <f t="shared" ref="AU6:BC6" si="6">IF(AU8="-",NA(),AU8)</f>
        <v>61</v>
      </c>
      <c r="AV6" s="55">
        <f t="shared" si="6"/>
        <v>62.2</v>
      </c>
      <c r="AW6" s="55">
        <f t="shared" si="6"/>
        <v>58.6</v>
      </c>
      <c r="AX6" s="55">
        <f t="shared" si="6"/>
        <v>58.8</v>
      </c>
      <c r="AY6" s="55">
        <f t="shared" si="6"/>
        <v>78.099999999999994</v>
      </c>
      <c r="AZ6" s="55">
        <f t="shared" si="6"/>
        <v>77</v>
      </c>
      <c r="BA6" s="55">
        <f t="shared" si="6"/>
        <v>77.099999999999994</v>
      </c>
      <c r="BB6" s="55">
        <f t="shared" si="6"/>
        <v>73.8</v>
      </c>
      <c r="BC6" s="55">
        <f t="shared" si="6"/>
        <v>75.5</v>
      </c>
      <c r="BD6" s="55" t="str">
        <f>IF(BD8="-","【-】","【"&amp;SUBSTITUTE(TEXT(BD8,"#,##0.0"),"-","△")&amp;"】")</f>
        <v>【86.6】</v>
      </c>
      <c r="BE6" s="55">
        <f>IF(BE8="-",NA(),BE8)</f>
        <v>0</v>
      </c>
      <c r="BF6" s="55">
        <f t="shared" ref="BF6:BN6" si="7">IF(BF8="-",NA(),BF8)</f>
        <v>0</v>
      </c>
      <c r="BG6" s="55">
        <f t="shared" si="7"/>
        <v>0</v>
      </c>
      <c r="BH6" s="55">
        <f t="shared" si="7"/>
        <v>0</v>
      </c>
      <c r="BI6" s="55">
        <f t="shared" si="7"/>
        <v>0</v>
      </c>
      <c r="BJ6" s="55">
        <f t="shared" si="7"/>
        <v>114.4</v>
      </c>
      <c r="BK6" s="55">
        <f t="shared" si="7"/>
        <v>117</v>
      </c>
      <c r="BL6" s="55">
        <f t="shared" si="7"/>
        <v>118.8</v>
      </c>
      <c r="BM6" s="55">
        <f t="shared" si="7"/>
        <v>136</v>
      </c>
      <c r="BN6" s="55">
        <f t="shared" si="7"/>
        <v>131.30000000000001</v>
      </c>
      <c r="BO6" s="55" t="str">
        <f>IF(BO8="-","【-】","【"&amp;SUBSTITUTE(TEXT(BO8,"#,##0.0"),"-","△")&amp;"】")</f>
        <v>【70.7】</v>
      </c>
      <c r="BP6" s="55">
        <f>IF(BP8="-",NA(),BP8)</f>
        <v>54.7</v>
      </c>
      <c r="BQ6" s="55">
        <f t="shared" ref="BQ6:BY6" si="8">IF(BQ8="-",NA(),BQ8)</f>
        <v>57.9</v>
      </c>
      <c r="BR6" s="55">
        <f t="shared" si="8"/>
        <v>55.8</v>
      </c>
      <c r="BS6" s="55">
        <f t="shared" si="8"/>
        <v>52.9</v>
      </c>
      <c r="BT6" s="55">
        <f t="shared" si="8"/>
        <v>51.3</v>
      </c>
      <c r="BU6" s="55">
        <f t="shared" si="8"/>
        <v>67.900000000000006</v>
      </c>
      <c r="BV6" s="55">
        <f t="shared" si="8"/>
        <v>66.900000000000006</v>
      </c>
      <c r="BW6" s="55">
        <f t="shared" si="8"/>
        <v>66.099999999999994</v>
      </c>
      <c r="BX6" s="55">
        <f t="shared" si="8"/>
        <v>62.3</v>
      </c>
      <c r="BY6" s="55">
        <f t="shared" si="8"/>
        <v>62.1</v>
      </c>
      <c r="BZ6" s="55" t="str">
        <f>IF(BZ8="-","【-】","【"&amp;SUBSTITUTE(TEXT(BZ8,"#,##0.0"),"-","△")&amp;"】")</f>
        <v>【67.1】</v>
      </c>
      <c r="CA6" s="56">
        <f>IF(CA8="-",NA(),CA8)</f>
        <v>28079</v>
      </c>
      <c r="CB6" s="56">
        <f t="shared" ref="CB6:CJ6" si="9">IF(CB8="-",NA(),CB8)</f>
        <v>27230</v>
      </c>
      <c r="CC6" s="56">
        <f t="shared" si="9"/>
        <v>26794</v>
      </c>
      <c r="CD6" s="56">
        <f t="shared" si="9"/>
        <v>26844</v>
      </c>
      <c r="CE6" s="56">
        <f t="shared" si="9"/>
        <v>26768</v>
      </c>
      <c r="CF6" s="56">
        <f t="shared" si="9"/>
        <v>25249</v>
      </c>
      <c r="CG6" s="56">
        <f t="shared" si="9"/>
        <v>25711</v>
      </c>
      <c r="CH6" s="56">
        <f t="shared" si="9"/>
        <v>26415</v>
      </c>
      <c r="CI6" s="56">
        <f t="shared" si="9"/>
        <v>27227</v>
      </c>
      <c r="CJ6" s="56">
        <f t="shared" si="9"/>
        <v>28176</v>
      </c>
      <c r="CK6" s="55" t="str">
        <f>IF(CK8="-","【-】","【"&amp;SUBSTITUTE(TEXT(CK8,"#,##0"),"-","△")&amp;"】")</f>
        <v>【59,287】</v>
      </c>
      <c r="CL6" s="56">
        <f>IF(CL8="-",NA(),CL8)</f>
        <v>7807</v>
      </c>
      <c r="CM6" s="56">
        <f t="shared" ref="CM6:CU6" si="10">IF(CM8="-",NA(),CM8)</f>
        <v>8447</v>
      </c>
      <c r="CN6" s="56">
        <f t="shared" si="10"/>
        <v>8826</v>
      </c>
      <c r="CO6" s="56">
        <f t="shared" si="10"/>
        <v>8661</v>
      </c>
      <c r="CP6" s="56">
        <f t="shared" si="10"/>
        <v>8997</v>
      </c>
      <c r="CQ6" s="56">
        <f t="shared" si="10"/>
        <v>8852</v>
      </c>
      <c r="CR6" s="56">
        <f t="shared" si="10"/>
        <v>9060</v>
      </c>
      <c r="CS6" s="56">
        <f t="shared" si="10"/>
        <v>9135</v>
      </c>
      <c r="CT6" s="56">
        <f t="shared" si="10"/>
        <v>9509</v>
      </c>
      <c r="CU6" s="56">
        <f t="shared" si="10"/>
        <v>9548</v>
      </c>
      <c r="CV6" s="55" t="str">
        <f>IF(CV8="-","【-】","【"&amp;SUBSTITUTE(TEXT(CV8,"#,##0"),"-","△")&amp;"】")</f>
        <v>【17,202】</v>
      </c>
      <c r="CW6" s="55">
        <f>IF(CW8="-",NA(),CW8)</f>
        <v>113.5</v>
      </c>
      <c r="CX6" s="55">
        <f t="shared" ref="CX6:DF6" si="11">IF(CX8="-",NA(),CX8)</f>
        <v>113.9</v>
      </c>
      <c r="CY6" s="55">
        <f t="shared" si="11"/>
        <v>112.3</v>
      </c>
      <c r="CZ6" s="55">
        <f t="shared" si="11"/>
        <v>120.1</v>
      </c>
      <c r="DA6" s="55">
        <f t="shared" si="11"/>
        <v>120.2</v>
      </c>
      <c r="DB6" s="55">
        <f t="shared" si="11"/>
        <v>70.3</v>
      </c>
      <c r="DC6" s="55">
        <f t="shared" si="11"/>
        <v>71.099999999999994</v>
      </c>
      <c r="DD6" s="55">
        <f t="shared" si="11"/>
        <v>72</v>
      </c>
      <c r="DE6" s="55">
        <f t="shared" si="11"/>
        <v>77.7</v>
      </c>
      <c r="DF6" s="55">
        <f t="shared" si="11"/>
        <v>75.7</v>
      </c>
      <c r="DG6" s="55" t="str">
        <f>IF(DG8="-","【-】","【"&amp;SUBSTITUTE(TEXT(DG8,"#,##0.0"),"-","△")&amp;"】")</f>
        <v>【56.4】</v>
      </c>
      <c r="DH6" s="55">
        <f>IF(DH8="-",NA(),DH8)</f>
        <v>12.4</v>
      </c>
      <c r="DI6" s="55">
        <f t="shared" ref="DI6:DQ6" si="12">IF(DI8="-",NA(),DI8)</f>
        <v>12.4</v>
      </c>
      <c r="DJ6" s="55">
        <f t="shared" si="12"/>
        <v>12.2</v>
      </c>
      <c r="DK6" s="55">
        <f t="shared" si="12"/>
        <v>12.8</v>
      </c>
      <c r="DL6" s="55">
        <f t="shared" si="12"/>
        <v>12.9</v>
      </c>
      <c r="DM6" s="55">
        <f t="shared" si="12"/>
        <v>17</v>
      </c>
      <c r="DN6" s="55">
        <f t="shared" si="12"/>
        <v>16.5</v>
      </c>
      <c r="DO6" s="55">
        <f t="shared" si="12"/>
        <v>16</v>
      </c>
      <c r="DP6" s="55">
        <f t="shared" si="12"/>
        <v>15.7</v>
      </c>
      <c r="DQ6" s="55">
        <f t="shared" si="12"/>
        <v>14.6</v>
      </c>
      <c r="DR6" s="55" t="str">
        <f>IF(DR8="-","【-】","【"&amp;SUBSTITUTE(TEXT(DR8,"#,##0.0"),"-","△")&amp;"】")</f>
        <v>【24.8】</v>
      </c>
      <c r="DS6" s="55">
        <f>IF(DS8="-",NA(),DS8)</f>
        <v>68.5</v>
      </c>
      <c r="DT6" s="55">
        <f t="shared" ref="DT6:EB6" si="13">IF(DT8="-",NA(),DT8)</f>
        <v>70.5</v>
      </c>
      <c r="DU6" s="55">
        <f t="shared" si="13"/>
        <v>72.7</v>
      </c>
      <c r="DV6" s="55">
        <f t="shared" si="13"/>
        <v>74.3</v>
      </c>
      <c r="DW6" s="55">
        <f t="shared" si="13"/>
        <v>75.3</v>
      </c>
      <c r="DX6" s="55">
        <f t="shared" si="13"/>
        <v>53.8</v>
      </c>
      <c r="DY6" s="55">
        <f t="shared" si="13"/>
        <v>56.1</v>
      </c>
      <c r="DZ6" s="55">
        <f t="shared" si="13"/>
        <v>56.4</v>
      </c>
      <c r="EA6" s="55">
        <f t="shared" si="13"/>
        <v>56.9</v>
      </c>
      <c r="EB6" s="55">
        <f t="shared" si="13"/>
        <v>58.3</v>
      </c>
      <c r="EC6" s="55" t="str">
        <f>IF(EC8="-","【-】","【"&amp;SUBSTITUTE(TEXT(EC8,"#,##0.0"),"-","△")&amp;"】")</f>
        <v>【56.0】</v>
      </c>
      <c r="ED6" s="55">
        <f>IF(ED8="-",NA(),ED8)</f>
        <v>74.3</v>
      </c>
      <c r="EE6" s="55">
        <f t="shared" ref="EE6:EM6" si="14">IF(EE8="-",NA(),EE8)</f>
        <v>75.599999999999994</v>
      </c>
      <c r="EF6" s="55">
        <f t="shared" si="14"/>
        <v>77</v>
      </c>
      <c r="EG6" s="55">
        <f t="shared" si="14"/>
        <v>77.7</v>
      </c>
      <c r="EH6" s="55">
        <f t="shared" si="14"/>
        <v>78.400000000000006</v>
      </c>
      <c r="EI6" s="55">
        <f t="shared" si="14"/>
        <v>71</v>
      </c>
      <c r="EJ6" s="55">
        <f t="shared" si="14"/>
        <v>73.2</v>
      </c>
      <c r="EK6" s="55">
        <f t="shared" si="14"/>
        <v>73.400000000000006</v>
      </c>
      <c r="EL6" s="55">
        <f t="shared" si="14"/>
        <v>72.5</v>
      </c>
      <c r="EM6" s="55">
        <f t="shared" si="14"/>
        <v>72.3</v>
      </c>
      <c r="EN6" s="55" t="str">
        <f>IF(EN8="-","【-】","【"&amp;SUBSTITUTE(TEXT(EN8,"#,##0.0"),"-","△")&amp;"】")</f>
        <v>【70.7】</v>
      </c>
      <c r="EO6" s="56">
        <f>IF(EO8="-",NA(),EO8)</f>
        <v>19846127</v>
      </c>
      <c r="EP6" s="56">
        <f t="shared" ref="EP6:EX6" si="15">IF(EP8="-",NA(),EP8)</f>
        <v>20142255</v>
      </c>
      <c r="EQ6" s="56">
        <f t="shared" si="15"/>
        <v>19981527</v>
      </c>
      <c r="ER6" s="56">
        <f t="shared" si="15"/>
        <v>19859127</v>
      </c>
      <c r="ES6" s="56">
        <f t="shared" si="15"/>
        <v>19859291</v>
      </c>
      <c r="ET6" s="56">
        <f t="shared" si="15"/>
        <v>38480542</v>
      </c>
      <c r="EU6" s="56">
        <f t="shared" si="15"/>
        <v>38744035</v>
      </c>
      <c r="EV6" s="56">
        <f t="shared" si="15"/>
        <v>40117620</v>
      </c>
      <c r="EW6" s="56">
        <f t="shared" si="15"/>
        <v>42330999</v>
      </c>
      <c r="EX6" s="56">
        <f t="shared" si="15"/>
        <v>43068047</v>
      </c>
      <c r="EY6" s="56" t="str">
        <f>IF(EY8="-","【-】","【"&amp;SUBSTITUTE(TEXT(EY8,"#,##0"),"-","△")&amp;"】")</f>
        <v>【49,765,843】</v>
      </c>
    </row>
    <row r="7" spans="1:155" s="57" customFormat="1" x14ac:dyDescent="0.15">
      <c r="A7" s="38" t="s">
        <v>161</v>
      </c>
      <c r="B7" s="53">
        <f t="shared" ref="B7:AH7" si="16">B8</f>
        <v>2021</v>
      </c>
      <c r="C7" s="53">
        <f t="shared" si="16"/>
        <v>150002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</v>
      </c>
      <c r="H7" s="53"/>
      <c r="I7" s="53"/>
      <c r="J7" s="53"/>
      <c r="K7" s="53" t="str">
        <f t="shared" si="16"/>
        <v>条例全部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50床以上～100床未満</v>
      </c>
      <c r="O7" s="53" t="str">
        <f>O8</f>
        <v>自治体職員</v>
      </c>
      <c r="P7" s="53" t="str">
        <f>P8</f>
        <v>直営</v>
      </c>
      <c r="Q7" s="54">
        <f t="shared" si="16"/>
        <v>5</v>
      </c>
      <c r="R7" s="53" t="str">
        <f t="shared" si="16"/>
        <v>-</v>
      </c>
      <c r="S7" s="53" t="str">
        <f t="shared" si="16"/>
        <v>訓</v>
      </c>
      <c r="T7" s="53" t="str">
        <f t="shared" si="16"/>
        <v>救 臨 輪</v>
      </c>
      <c r="U7" s="54">
        <f>U8</f>
        <v>2188469</v>
      </c>
      <c r="V7" s="54">
        <f>V8</f>
        <v>2669</v>
      </c>
      <c r="W7" s="53" t="str">
        <f>W8</f>
        <v>第２種該当</v>
      </c>
      <c r="X7" s="53" t="str">
        <f t="shared" si="16"/>
        <v>-</v>
      </c>
      <c r="Y7" s="53" t="str">
        <f t="shared" si="16"/>
        <v>１０：１</v>
      </c>
      <c r="Z7" s="54">
        <f t="shared" si="16"/>
        <v>55</v>
      </c>
      <c r="AA7" s="54" t="str">
        <f t="shared" si="16"/>
        <v>-</v>
      </c>
      <c r="AB7" s="54" t="str">
        <f t="shared" si="16"/>
        <v>-</v>
      </c>
      <c r="AC7" s="54" t="str">
        <f t="shared" si="16"/>
        <v>-</v>
      </c>
      <c r="AD7" s="54" t="str">
        <f t="shared" si="16"/>
        <v>-</v>
      </c>
      <c r="AE7" s="54">
        <f t="shared" si="16"/>
        <v>55</v>
      </c>
      <c r="AF7" s="54">
        <f t="shared" si="16"/>
        <v>42</v>
      </c>
      <c r="AG7" s="54" t="str">
        <f t="shared" si="16"/>
        <v>-</v>
      </c>
      <c r="AH7" s="54">
        <f t="shared" si="16"/>
        <v>42</v>
      </c>
      <c r="AI7" s="55">
        <f>AI8</f>
        <v>100.3</v>
      </c>
      <c r="AJ7" s="55">
        <f t="shared" ref="AJ7:AR7" si="17">AJ8</f>
        <v>100.4</v>
      </c>
      <c r="AK7" s="55">
        <f t="shared" si="17"/>
        <v>99.6</v>
      </c>
      <c r="AL7" s="55">
        <f t="shared" si="17"/>
        <v>101</v>
      </c>
      <c r="AM7" s="55">
        <f t="shared" si="17"/>
        <v>103.9</v>
      </c>
      <c r="AN7" s="55">
        <f t="shared" si="17"/>
        <v>98.2</v>
      </c>
      <c r="AO7" s="55">
        <f t="shared" si="17"/>
        <v>97.5</v>
      </c>
      <c r="AP7" s="55">
        <f t="shared" si="17"/>
        <v>97.7</v>
      </c>
      <c r="AQ7" s="55">
        <f t="shared" si="17"/>
        <v>100.7</v>
      </c>
      <c r="AR7" s="55">
        <f t="shared" si="17"/>
        <v>103.6</v>
      </c>
      <c r="AS7" s="55"/>
      <c r="AT7" s="55">
        <f>AT8</f>
        <v>60.5</v>
      </c>
      <c r="AU7" s="55">
        <f t="shared" ref="AU7:BC7" si="18">AU8</f>
        <v>61</v>
      </c>
      <c r="AV7" s="55">
        <f t="shared" si="18"/>
        <v>62.2</v>
      </c>
      <c r="AW7" s="55">
        <f t="shared" si="18"/>
        <v>58.6</v>
      </c>
      <c r="AX7" s="55">
        <f t="shared" si="18"/>
        <v>58.8</v>
      </c>
      <c r="AY7" s="55">
        <f t="shared" si="18"/>
        <v>78.099999999999994</v>
      </c>
      <c r="AZ7" s="55">
        <f t="shared" si="18"/>
        <v>77</v>
      </c>
      <c r="BA7" s="55">
        <f t="shared" si="18"/>
        <v>77.099999999999994</v>
      </c>
      <c r="BB7" s="55">
        <f t="shared" si="18"/>
        <v>73.8</v>
      </c>
      <c r="BC7" s="55">
        <f t="shared" si="18"/>
        <v>75.5</v>
      </c>
      <c r="BD7" s="55"/>
      <c r="BE7" s="55">
        <f>BE8</f>
        <v>0</v>
      </c>
      <c r="BF7" s="55">
        <f t="shared" ref="BF7:BN7" si="19">BF8</f>
        <v>0</v>
      </c>
      <c r="BG7" s="55">
        <f t="shared" si="19"/>
        <v>0</v>
      </c>
      <c r="BH7" s="55">
        <f t="shared" si="19"/>
        <v>0</v>
      </c>
      <c r="BI7" s="55">
        <f t="shared" si="19"/>
        <v>0</v>
      </c>
      <c r="BJ7" s="55">
        <f t="shared" si="19"/>
        <v>114.4</v>
      </c>
      <c r="BK7" s="55">
        <f t="shared" si="19"/>
        <v>117</v>
      </c>
      <c r="BL7" s="55">
        <f t="shared" si="19"/>
        <v>118.8</v>
      </c>
      <c r="BM7" s="55">
        <f t="shared" si="19"/>
        <v>136</v>
      </c>
      <c r="BN7" s="55">
        <f t="shared" si="19"/>
        <v>131.30000000000001</v>
      </c>
      <c r="BO7" s="55"/>
      <c r="BP7" s="55">
        <f>BP8</f>
        <v>54.7</v>
      </c>
      <c r="BQ7" s="55">
        <f t="shared" ref="BQ7:BY7" si="20">BQ8</f>
        <v>57.9</v>
      </c>
      <c r="BR7" s="55">
        <f t="shared" si="20"/>
        <v>55.8</v>
      </c>
      <c r="BS7" s="55">
        <f t="shared" si="20"/>
        <v>52.9</v>
      </c>
      <c r="BT7" s="55">
        <f t="shared" si="20"/>
        <v>51.3</v>
      </c>
      <c r="BU7" s="55">
        <f t="shared" si="20"/>
        <v>67.900000000000006</v>
      </c>
      <c r="BV7" s="55">
        <f t="shared" si="20"/>
        <v>66.900000000000006</v>
      </c>
      <c r="BW7" s="55">
        <f t="shared" si="20"/>
        <v>66.099999999999994</v>
      </c>
      <c r="BX7" s="55">
        <f t="shared" si="20"/>
        <v>62.3</v>
      </c>
      <c r="BY7" s="55">
        <f t="shared" si="20"/>
        <v>62.1</v>
      </c>
      <c r="BZ7" s="55"/>
      <c r="CA7" s="56">
        <f>CA8</f>
        <v>28079</v>
      </c>
      <c r="CB7" s="56">
        <f t="shared" ref="CB7:CJ7" si="21">CB8</f>
        <v>27230</v>
      </c>
      <c r="CC7" s="56">
        <f t="shared" si="21"/>
        <v>26794</v>
      </c>
      <c r="CD7" s="56">
        <f t="shared" si="21"/>
        <v>26844</v>
      </c>
      <c r="CE7" s="56">
        <f t="shared" si="21"/>
        <v>26768</v>
      </c>
      <c r="CF7" s="56">
        <f t="shared" si="21"/>
        <v>25249</v>
      </c>
      <c r="CG7" s="56">
        <f t="shared" si="21"/>
        <v>25711</v>
      </c>
      <c r="CH7" s="56">
        <f t="shared" si="21"/>
        <v>26415</v>
      </c>
      <c r="CI7" s="56">
        <f t="shared" si="21"/>
        <v>27227</v>
      </c>
      <c r="CJ7" s="56">
        <f t="shared" si="21"/>
        <v>28176</v>
      </c>
      <c r="CK7" s="55"/>
      <c r="CL7" s="56">
        <f>CL8</f>
        <v>7807</v>
      </c>
      <c r="CM7" s="56">
        <f t="shared" ref="CM7:CU7" si="22">CM8</f>
        <v>8447</v>
      </c>
      <c r="CN7" s="56">
        <f t="shared" si="22"/>
        <v>8826</v>
      </c>
      <c r="CO7" s="56">
        <f t="shared" si="22"/>
        <v>8661</v>
      </c>
      <c r="CP7" s="56">
        <f t="shared" si="22"/>
        <v>8997</v>
      </c>
      <c r="CQ7" s="56">
        <f t="shared" si="22"/>
        <v>8852</v>
      </c>
      <c r="CR7" s="56">
        <f t="shared" si="22"/>
        <v>9060</v>
      </c>
      <c r="CS7" s="56">
        <f t="shared" si="22"/>
        <v>9135</v>
      </c>
      <c r="CT7" s="56">
        <f t="shared" si="22"/>
        <v>9509</v>
      </c>
      <c r="CU7" s="56">
        <f t="shared" si="22"/>
        <v>9548</v>
      </c>
      <c r="CV7" s="55"/>
      <c r="CW7" s="55">
        <f>CW8</f>
        <v>113.5</v>
      </c>
      <c r="CX7" s="55">
        <f t="shared" ref="CX7:DF7" si="23">CX8</f>
        <v>113.9</v>
      </c>
      <c r="CY7" s="55">
        <f t="shared" si="23"/>
        <v>112.3</v>
      </c>
      <c r="CZ7" s="55">
        <f t="shared" si="23"/>
        <v>120.1</v>
      </c>
      <c r="DA7" s="55">
        <f t="shared" si="23"/>
        <v>120.2</v>
      </c>
      <c r="DB7" s="55">
        <f t="shared" si="23"/>
        <v>70.3</v>
      </c>
      <c r="DC7" s="55">
        <f t="shared" si="23"/>
        <v>71.099999999999994</v>
      </c>
      <c r="DD7" s="55">
        <f t="shared" si="23"/>
        <v>72</v>
      </c>
      <c r="DE7" s="55">
        <f t="shared" si="23"/>
        <v>77.7</v>
      </c>
      <c r="DF7" s="55">
        <f t="shared" si="23"/>
        <v>75.7</v>
      </c>
      <c r="DG7" s="55"/>
      <c r="DH7" s="55">
        <f>DH8</f>
        <v>12.4</v>
      </c>
      <c r="DI7" s="55">
        <f t="shared" ref="DI7:DQ7" si="24">DI8</f>
        <v>12.4</v>
      </c>
      <c r="DJ7" s="55">
        <f t="shared" si="24"/>
        <v>12.2</v>
      </c>
      <c r="DK7" s="55">
        <f t="shared" si="24"/>
        <v>12.8</v>
      </c>
      <c r="DL7" s="55">
        <f t="shared" si="24"/>
        <v>12.9</v>
      </c>
      <c r="DM7" s="55">
        <f t="shared" si="24"/>
        <v>17</v>
      </c>
      <c r="DN7" s="55">
        <f t="shared" si="24"/>
        <v>16.5</v>
      </c>
      <c r="DO7" s="55">
        <f t="shared" si="24"/>
        <v>16</v>
      </c>
      <c r="DP7" s="55">
        <f t="shared" si="24"/>
        <v>15.7</v>
      </c>
      <c r="DQ7" s="55">
        <f t="shared" si="24"/>
        <v>14.6</v>
      </c>
      <c r="DR7" s="55"/>
      <c r="DS7" s="55">
        <f>DS8</f>
        <v>68.5</v>
      </c>
      <c r="DT7" s="55">
        <f t="shared" ref="DT7:EB7" si="25">DT8</f>
        <v>70.5</v>
      </c>
      <c r="DU7" s="55">
        <f t="shared" si="25"/>
        <v>72.7</v>
      </c>
      <c r="DV7" s="55">
        <f t="shared" si="25"/>
        <v>74.3</v>
      </c>
      <c r="DW7" s="55">
        <f t="shared" si="25"/>
        <v>75.3</v>
      </c>
      <c r="DX7" s="55">
        <f t="shared" si="25"/>
        <v>53.8</v>
      </c>
      <c r="DY7" s="55">
        <f t="shared" si="25"/>
        <v>56.1</v>
      </c>
      <c r="DZ7" s="55">
        <f t="shared" si="25"/>
        <v>56.4</v>
      </c>
      <c r="EA7" s="55">
        <f t="shared" si="25"/>
        <v>56.9</v>
      </c>
      <c r="EB7" s="55">
        <f t="shared" si="25"/>
        <v>58.3</v>
      </c>
      <c r="EC7" s="55"/>
      <c r="ED7" s="55">
        <f>ED8</f>
        <v>74.3</v>
      </c>
      <c r="EE7" s="55">
        <f t="shared" ref="EE7:EM7" si="26">EE8</f>
        <v>75.599999999999994</v>
      </c>
      <c r="EF7" s="55">
        <f t="shared" si="26"/>
        <v>77</v>
      </c>
      <c r="EG7" s="55">
        <f t="shared" si="26"/>
        <v>77.7</v>
      </c>
      <c r="EH7" s="55">
        <f t="shared" si="26"/>
        <v>78.400000000000006</v>
      </c>
      <c r="EI7" s="55">
        <f t="shared" si="26"/>
        <v>71</v>
      </c>
      <c r="EJ7" s="55">
        <f t="shared" si="26"/>
        <v>73.2</v>
      </c>
      <c r="EK7" s="55">
        <f t="shared" si="26"/>
        <v>73.400000000000006</v>
      </c>
      <c r="EL7" s="55">
        <f t="shared" si="26"/>
        <v>72.5</v>
      </c>
      <c r="EM7" s="55">
        <f t="shared" si="26"/>
        <v>72.3</v>
      </c>
      <c r="EN7" s="55"/>
      <c r="EO7" s="56">
        <f>EO8</f>
        <v>19846127</v>
      </c>
      <c r="EP7" s="56">
        <f t="shared" ref="EP7:EX7" si="27">EP8</f>
        <v>20142255</v>
      </c>
      <c r="EQ7" s="56">
        <f t="shared" si="27"/>
        <v>19981527</v>
      </c>
      <c r="ER7" s="56">
        <f t="shared" si="27"/>
        <v>19859127</v>
      </c>
      <c r="ES7" s="56">
        <f t="shared" si="27"/>
        <v>19859291</v>
      </c>
      <c r="ET7" s="56">
        <f t="shared" si="27"/>
        <v>38480542</v>
      </c>
      <c r="EU7" s="56">
        <f t="shared" si="27"/>
        <v>38744035</v>
      </c>
      <c r="EV7" s="56">
        <f t="shared" si="27"/>
        <v>40117620</v>
      </c>
      <c r="EW7" s="56">
        <f t="shared" si="27"/>
        <v>42330999</v>
      </c>
      <c r="EX7" s="56">
        <f t="shared" si="27"/>
        <v>43068047</v>
      </c>
      <c r="EY7" s="56"/>
    </row>
    <row r="8" spans="1:155" s="57" customFormat="1" x14ac:dyDescent="0.15">
      <c r="A8" s="38"/>
      <c r="B8" s="58">
        <v>2021</v>
      </c>
      <c r="C8" s="58">
        <v>150002</v>
      </c>
      <c r="D8" s="58">
        <v>46</v>
      </c>
      <c r="E8" s="58">
        <v>6</v>
      </c>
      <c r="F8" s="58">
        <v>0</v>
      </c>
      <c r="G8" s="58">
        <v>1</v>
      </c>
      <c r="H8" s="58" t="s">
        <v>162</v>
      </c>
      <c r="I8" s="58" t="s">
        <v>162</v>
      </c>
      <c r="J8" s="58" t="s">
        <v>163</v>
      </c>
      <c r="K8" s="58" t="s">
        <v>164</v>
      </c>
      <c r="L8" s="58" t="s">
        <v>165</v>
      </c>
      <c r="M8" s="58" t="s">
        <v>166</v>
      </c>
      <c r="N8" s="58" t="s">
        <v>167</v>
      </c>
      <c r="O8" s="58" t="s">
        <v>168</v>
      </c>
      <c r="P8" s="58" t="s">
        <v>169</v>
      </c>
      <c r="Q8" s="59">
        <v>5</v>
      </c>
      <c r="R8" s="58" t="s">
        <v>39</v>
      </c>
      <c r="S8" s="58" t="s">
        <v>170</v>
      </c>
      <c r="T8" s="58" t="s">
        <v>171</v>
      </c>
      <c r="U8" s="59">
        <v>2188469</v>
      </c>
      <c r="V8" s="59">
        <v>2669</v>
      </c>
      <c r="W8" s="58" t="s">
        <v>172</v>
      </c>
      <c r="X8" s="58" t="s">
        <v>39</v>
      </c>
      <c r="Y8" s="60" t="s">
        <v>173</v>
      </c>
      <c r="Z8" s="59">
        <v>55</v>
      </c>
      <c r="AA8" s="59" t="s">
        <v>39</v>
      </c>
      <c r="AB8" s="59" t="s">
        <v>39</v>
      </c>
      <c r="AC8" s="59" t="s">
        <v>39</v>
      </c>
      <c r="AD8" s="59" t="s">
        <v>39</v>
      </c>
      <c r="AE8" s="59">
        <v>55</v>
      </c>
      <c r="AF8" s="59">
        <v>42</v>
      </c>
      <c r="AG8" s="59" t="s">
        <v>39</v>
      </c>
      <c r="AH8" s="59">
        <v>42</v>
      </c>
      <c r="AI8" s="61">
        <v>100.3</v>
      </c>
      <c r="AJ8" s="61">
        <v>100.4</v>
      </c>
      <c r="AK8" s="61">
        <v>99.6</v>
      </c>
      <c r="AL8" s="61">
        <v>101</v>
      </c>
      <c r="AM8" s="61">
        <v>103.9</v>
      </c>
      <c r="AN8" s="61">
        <v>98.2</v>
      </c>
      <c r="AO8" s="61">
        <v>97.5</v>
      </c>
      <c r="AP8" s="61">
        <v>97.7</v>
      </c>
      <c r="AQ8" s="61">
        <v>100.7</v>
      </c>
      <c r="AR8" s="61">
        <v>103.6</v>
      </c>
      <c r="AS8" s="61">
        <v>106.2</v>
      </c>
      <c r="AT8" s="61">
        <v>60.5</v>
      </c>
      <c r="AU8" s="61">
        <v>61</v>
      </c>
      <c r="AV8" s="61">
        <v>62.2</v>
      </c>
      <c r="AW8" s="61">
        <v>58.6</v>
      </c>
      <c r="AX8" s="61">
        <v>58.8</v>
      </c>
      <c r="AY8" s="61">
        <v>78.099999999999994</v>
      </c>
      <c r="AZ8" s="61">
        <v>77</v>
      </c>
      <c r="BA8" s="61">
        <v>77.099999999999994</v>
      </c>
      <c r="BB8" s="61">
        <v>73.8</v>
      </c>
      <c r="BC8" s="61">
        <v>75.5</v>
      </c>
      <c r="BD8" s="61">
        <v>86.6</v>
      </c>
      <c r="BE8" s="62">
        <v>0</v>
      </c>
      <c r="BF8" s="62">
        <v>0</v>
      </c>
      <c r="BG8" s="62">
        <v>0</v>
      </c>
      <c r="BH8" s="62">
        <v>0</v>
      </c>
      <c r="BI8" s="62">
        <v>0</v>
      </c>
      <c r="BJ8" s="62">
        <v>114.4</v>
      </c>
      <c r="BK8" s="62">
        <v>117</v>
      </c>
      <c r="BL8" s="62">
        <v>118.8</v>
      </c>
      <c r="BM8" s="62">
        <v>136</v>
      </c>
      <c r="BN8" s="62">
        <v>131.30000000000001</v>
      </c>
      <c r="BO8" s="62">
        <v>70.7</v>
      </c>
      <c r="BP8" s="61">
        <v>54.7</v>
      </c>
      <c r="BQ8" s="61">
        <v>57.9</v>
      </c>
      <c r="BR8" s="61">
        <v>55.8</v>
      </c>
      <c r="BS8" s="61">
        <v>52.9</v>
      </c>
      <c r="BT8" s="61">
        <v>51.3</v>
      </c>
      <c r="BU8" s="61">
        <v>67.900000000000006</v>
      </c>
      <c r="BV8" s="61">
        <v>66.900000000000006</v>
      </c>
      <c r="BW8" s="61">
        <v>66.099999999999994</v>
      </c>
      <c r="BX8" s="61">
        <v>62.3</v>
      </c>
      <c r="BY8" s="61">
        <v>62.1</v>
      </c>
      <c r="BZ8" s="61">
        <v>67.099999999999994</v>
      </c>
      <c r="CA8" s="62">
        <v>28079</v>
      </c>
      <c r="CB8" s="62">
        <v>27230</v>
      </c>
      <c r="CC8" s="62">
        <v>26794</v>
      </c>
      <c r="CD8" s="62">
        <v>26844</v>
      </c>
      <c r="CE8" s="62">
        <v>26768</v>
      </c>
      <c r="CF8" s="62">
        <v>25249</v>
      </c>
      <c r="CG8" s="62">
        <v>25711</v>
      </c>
      <c r="CH8" s="62">
        <v>26415</v>
      </c>
      <c r="CI8" s="62">
        <v>27227</v>
      </c>
      <c r="CJ8" s="62">
        <v>28176</v>
      </c>
      <c r="CK8" s="61">
        <v>59287</v>
      </c>
      <c r="CL8" s="62">
        <v>7807</v>
      </c>
      <c r="CM8" s="62">
        <v>8447</v>
      </c>
      <c r="CN8" s="62">
        <v>8826</v>
      </c>
      <c r="CO8" s="62">
        <v>8661</v>
      </c>
      <c r="CP8" s="62">
        <v>8997</v>
      </c>
      <c r="CQ8" s="62">
        <v>8852</v>
      </c>
      <c r="CR8" s="62">
        <v>9060</v>
      </c>
      <c r="CS8" s="62">
        <v>9135</v>
      </c>
      <c r="CT8" s="62">
        <v>9509</v>
      </c>
      <c r="CU8" s="62">
        <v>9548</v>
      </c>
      <c r="CV8" s="61">
        <v>17202</v>
      </c>
      <c r="CW8" s="62">
        <v>113.5</v>
      </c>
      <c r="CX8" s="62">
        <v>113.9</v>
      </c>
      <c r="CY8" s="62">
        <v>112.3</v>
      </c>
      <c r="CZ8" s="62">
        <v>120.1</v>
      </c>
      <c r="DA8" s="62">
        <v>120.2</v>
      </c>
      <c r="DB8" s="62">
        <v>70.3</v>
      </c>
      <c r="DC8" s="62">
        <v>71.099999999999994</v>
      </c>
      <c r="DD8" s="62">
        <v>72</v>
      </c>
      <c r="DE8" s="62">
        <v>77.7</v>
      </c>
      <c r="DF8" s="62">
        <v>75.7</v>
      </c>
      <c r="DG8" s="62">
        <v>56.4</v>
      </c>
      <c r="DH8" s="62">
        <v>12.4</v>
      </c>
      <c r="DI8" s="62">
        <v>12.4</v>
      </c>
      <c r="DJ8" s="62">
        <v>12.2</v>
      </c>
      <c r="DK8" s="62">
        <v>12.8</v>
      </c>
      <c r="DL8" s="62">
        <v>12.9</v>
      </c>
      <c r="DM8" s="62">
        <v>17</v>
      </c>
      <c r="DN8" s="62">
        <v>16.5</v>
      </c>
      <c r="DO8" s="62">
        <v>16</v>
      </c>
      <c r="DP8" s="62">
        <v>15.7</v>
      </c>
      <c r="DQ8" s="62">
        <v>14.6</v>
      </c>
      <c r="DR8" s="62">
        <v>24.8</v>
      </c>
      <c r="DS8" s="61">
        <v>68.5</v>
      </c>
      <c r="DT8" s="61">
        <v>70.5</v>
      </c>
      <c r="DU8" s="61">
        <v>72.7</v>
      </c>
      <c r="DV8" s="61">
        <v>74.3</v>
      </c>
      <c r="DW8" s="61">
        <v>75.3</v>
      </c>
      <c r="DX8" s="61">
        <v>53.8</v>
      </c>
      <c r="DY8" s="61">
        <v>56.1</v>
      </c>
      <c r="DZ8" s="61">
        <v>56.4</v>
      </c>
      <c r="EA8" s="61">
        <v>56.9</v>
      </c>
      <c r="EB8" s="61">
        <v>58.3</v>
      </c>
      <c r="EC8" s="61">
        <v>56</v>
      </c>
      <c r="ED8" s="61">
        <v>74.3</v>
      </c>
      <c r="EE8" s="61">
        <v>75.599999999999994</v>
      </c>
      <c r="EF8" s="61">
        <v>77</v>
      </c>
      <c r="EG8" s="61">
        <v>77.7</v>
      </c>
      <c r="EH8" s="61">
        <v>78.400000000000006</v>
      </c>
      <c r="EI8" s="61">
        <v>71</v>
      </c>
      <c r="EJ8" s="61">
        <v>73.2</v>
      </c>
      <c r="EK8" s="61">
        <v>73.400000000000006</v>
      </c>
      <c r="EL8" s="61">
        <v>72.5</v>
      </c>
      <c r="EM8" s="61">
        <v>72.3</v>
      </c>
      <c r="EN8" s="61">
        <v>70.7</v>
      </c>
      <c r="EO8" s="62">
        <v>19846127</v>
      </c>
      <c r="EP8" s="62">
        <v>20142255</v>
      </c>
      <c r="EQ8" s="62">
        <v>19981527</v>
      </c>
      <c r="ER8" s="62">
        <v>19859127</v>
      </c>
      <c r="ES8" s="62">
        <v>19859291</v>
      </c>
      <c r="ET8" s="62">
        <v>38480542</v>
      </c>
      <c r="EU8" s="62">
        <v>38744035</v>
      </c>
      <c r="EV8" s="62">
        <v>40117620</v>
      </c>
      <c r="EW8" s="62">
        <v>42330999</v>
      </c>
      <c r="EX8" s="62">
        <v>43068047</v>
      </c>
      <c r="EY8" s="62">
        <v>49765843</v>
      </c>
    </row>
    <row r="9" spans="1:155" x14ac:dyDescent="0.1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 x14ac:dyDescent="0.15">
      <c r="A10" s="67"/>
      <c r="B10" s="67" t="s">
        <v>174</v>
      </c>
      <c r="C10" s="67" t="s">
        <v>175</v>
      </c>
      <c r="D10" s="67" t="s">
        <v>176</v>
      </c>
      <c r="E10" s="67" t="s">
        <v>177</v>
      </c>
      <c r="F10" s="67" t="s">
        <v>178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 x14ac:dyDescent="0.1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 x14ac:dyDescent="0.1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 x14ac:dyDescent="0.1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 x14ac:dyDescent="0.1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 x14ac:dyDescent="0.1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 x14ac:dyDescent="0.1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 x14ac:dyDescent="0.1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 x14ac:dyDescent="0.1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 x14ac:dyDescent="0.1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 x14ac:dyDescent="0.1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新潟県</cp:lastModifiedBy>
  <cp:lastPrinted>2023-01-24T00:11:59Z</cp:lastPrinted>
  <dcterms:created xsi:type="dcterms:W3CDTF">2022-12-01T02:21:16Z</dcterms:created>
  <dcterms:modified xsi:type="dcterms:W3CDTF">2023-01-24T04:22:38Z</dcterms:modified>
  <cp:category/>
</cp:coreProperties>
</file>