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3地方公営企業決算統計\20　経営比較分析表\02 作業\【経営比較分析表】\"/>
    </mc:Choice>
  </mc:AlternateContent>
  <xr:revisionPtr revIDLastSave="0" documentId="13_ncr:1_{AC31883F-3A30-45F4-A608-3294DF764571}" xr6:coauthVersionLast="36" xr6:coauthVersionMax="36" xr10:uidLastSave="{00000000-0000-0000-0000-000000000000}"/>
  <workbookProtection workbookAlgorithmName="SHA-512" workbookHashValue="XQu35oWq9x7spXQMZQhjprjOVEz+tSOEu1j+ryj3RURmJMR/H9lbtc6L8bfwzWhB8EFvu6MzVIo+ik4cpmMw9Q==" workbookSaltValue="o/UegC7XEs/bAldL9okavw==" workbookSpinCount="100000" lockStructure="1"/>
  <bookViews>
    <workbookView xWindow="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JW12" i="4" s="1"/>
  <c r="AF6" i="5"/>
  <c r="AE6" i="5"/>
  <c r="AD6" i="5"/>
  <c r="AC6" i="5"/>
  <c r="AB6" i="5"/>
  <c r="AA6" i="5"/>
  <c r="Z6" i="5"/>
  <c r="Y6" i="5"/>
  <c r="FZ12" i="4" s="1"/>
  <c r="X6" i="5"/>
  <c r="W6" i="5"/>
  <c r="V6" i="5"/>
  <c r="U6" i="5"/>
  <c r="T6" i="5"/>
  <c r="S6" i="5"/>
  <c r="R6" i="5"/>
  <c r="Q6" i="5"/>
  <c r="AU10" i="4" s="1"/>
  <c r="P6" i="5"/>
  <c r="O6" i="5"/>
  <c r="N6" i="5"/>
  <c r="EG8" i="4" s="1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CN12" i="4"/>
  <c r="AU12" i="4"/>
  <c r="B12" i="4"/>
  <c r="LP10" i="4"/>
  <c r="JW10" i="4"/>
  <c r="ID10" i="4"/>
  <c r="FZ10" i="4"/>
  <c r="EG10" i="4"/>
  <c r="CN10" i="4"/>
  <c r="B10" i="4"/>
  <c r="LP8" i="4"/>
  <c r="JW8" i="4"/>
  <c r="ID8" i="4"/>
  <c r="FZ8" i="4"/>
  <c r="CN8" i="4"/>
  <c r="AU8" i="4"/>
  <c r="B8" i="4"/>
  <c r="B6" i="4"/>
  <c r="MH78" i="4" l="1"/>
  <c r="IZ54" i="4"/>
  <c r="IZ32" i="4"/>
  <c r="HM78" i="4"/>
  <c r="FL54" i="4"/>
  <c r="CS78" i="4"/>
  <c r="BX54" i="4"/>
  <c r="MN54" i="4"/>
  <c r="MN32" i="4"/>
  <c r="FL32" i="4"/>
  <c r="BX32" i="4"/>
  <c r="C11" i="5"/>
  <c r="D11" i="5"/>
  <c r="E11" i="5"/>
  <c r="B11" i="5"/>
  <c r="FH78" i="4" l="1"/>
  <c r="DS54" i="4"/>
  <c r="DS32" i="4"/>
  <c r="AE54" i="4"/>
  <c r="KU54" i="4"/>
  <c r="KC78" i="4"/>
  <c r="HG54" i="4"/>
  <c r="HG32" i="4"/>
  <c r="AN78" i="4"/>
  <c r="AE32" i="4"/>
  <c r="KU32" i="4"/>
  <c r="JJ78" i="4"/>
  <c r="GR54" i="4"/>
  <c r="GR32" i="4"/>
  <c r="EO78" i="4"/>
  <c r="DD54" i="4"/>
  <c r="DD32" i="4"/>
  <c r="U78" i="4"/>
  <c r="P54" i="4"/>
  <c r="P32" i="4"/>
  <c r="KF54" i="4"/>
  <c r="KF32" i="4"/>
  <c r="LY54" i="4"/>
  <c r="LY32" i="4"/>
  <c r="LO78" i="4"/>
  <c r="IK32" i="4"/>
  <c r="EW32" i="4"/>
  <c r="GT78" i="4"/>
  <c r="BZ78" i="4"/>
  <c r="BI54" i="4"/>
  <c r="BI32" i="4"/>
  <c r="IK54" i="4"/>
  <c r="EW54" i="4"/>
  <c r="BG78" i="4"/>
  <c r="AT54" i="4"/>
  <c r="AT32" i="4"/>
  <c r="LJ54" i="4"/>
  <c r="HV54" i="4"/>
  <c r="LJ32" i="4"/>
  <c r="HV32" i="4"/>
  <c r="KV78" i="4"/>
  <c r="GA78" i="4"/>
  <c r="EH54" i="4"/>
  <c r="EH32" i="4"/>
</calcChain>
</file>

<file path=xl/sharedStrings.xml><?xml version="1.0" encoding="utf-8"?>
<sst xmlns="http://schemas.openxmlformats.org/spreadsheetml/2006/main" count="325" uniqueCount="196">
  <si>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</si>
  <si>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</si>
  <si>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</si>
  <si>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</si>
  <si>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</si>
  <si>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</si>
  <si>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</si>
  <si>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</si>
  <si>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</si>
  <si>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</si>
  <si>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</si>
  <si>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</si>
  <si>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</si>
  <si>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</si>
  <si>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</si>
  <si>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</si>
  <si>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</si>
  <si>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</si>
  <si>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</si>
  <si>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</si>
  <si>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</si>
  <si>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</si>
  <si>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</si>
  <si>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</si>
  <si>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</si>
  <si>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</si>
  <si>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</si>
  <si>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</si>
  <si>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</si>
  <si>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</si>
  <si>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</si>
  <si>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</si>
  <si>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</si>
  <si>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</si>
  <si>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</si>
  <si>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</si>
  <si>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</si>
  <si>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</si>
  <si>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</si>
  <si>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</si>
  <si>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</si>
  <si>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</si>
  <si>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</si>
  <si>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</si>
  <si>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</si>
  <si>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</si>
  <si>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</si>
  <si>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</si>
  <si>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</si>
  <si>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</si>
  <si>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</si>
  <si>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</si>
  <si>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</si>
  <si>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</si>
  <si>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</si>
  <si>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</si>
  <si>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</si>
  <si>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</si>
  <si>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</si>
  <si>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</si>
  <si>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</si>
  <si>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</si>
  <si>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</si>
  <si>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</si>
  <si>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</si>
  <si>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</si>
  <si>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</si>
  <si>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</si>
  <si>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</si>
  <si>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</si>
  <si>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</si>
  <si>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</si>
  <si>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</si>
  <si>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</si>
  <si>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</si>
  <si>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</si>
  <si>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</si>
  <si>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</si>
  <si>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</si>
  <si>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</si>
  <si>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</si>
  <si>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</si>
  <si>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</si>
  <si>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</si>
  <si>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</si>
  <si>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</si>
  <si>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</si>
  <si>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</si>
  <si>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</si>
  <si>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</si>
  <si>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</si>
  <si>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</si>
  <si>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</si>
  <si>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</si>
  <si>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</si>
  <si>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</si>
  <si>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</si>
  <si>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</si>
  <si>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</si>
  <si>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</si>
  <si>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</si>
  <si>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</si>
  <si>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</si>
  <si>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</si>
  <si>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</si>
  <si>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</si>
  <si>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</si>
  <si>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</si>
  <si>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</si>
  <si>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</si>
  <si>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</si>
  <si>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</si>
  <si>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</si>
  <si>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</si>
  <si>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</si>
  <si>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</si>
  <si>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</si>
  <si>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</si>
  <si>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</si>
  <si>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</si>
  <si>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</si>
  <si>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</si>
  <si>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</si>
  <si>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</si>
  <si>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</si>
  <si>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</si>
  <si>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</si>
  <si>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</si>
  <si>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</si>
  <si>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</si>
  <si>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</si>
  <si>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</si>
  <si>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</si>
  <si>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</si>
  <si>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</si>
  <si>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</si>
  <si>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</si>
  <si>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</si>
  <si>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</si>
  <si>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</si>
  <si>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</si>
  <si>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</si>
  <si>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</si>
  <si>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</si>
  <si>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</si>
  <si>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</si>
  <si>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</si>
  <si>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</si>
  <si>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</si>
  <si>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</si>
  <si>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</si>
  <si>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</si>
  <si>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</si>
  <si>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</si>
  <si>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</si>
  <si>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</si>
  <si>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</si>
  <si>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</si>
  <si>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</si>
  <si>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</si>
  <si>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</si>
  <si>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</si>
  <si>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</si>
  <si>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</si>
  <si>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</si>
  <si>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</si>
  <si>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</si>
  <si>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</si>
  <si>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</si>
  <si>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</si>
  <si>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</si>
  <si>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</si>
  <si>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</si>
  <si>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</si>
  <si>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</si>
  <si>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</si>
  <si>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加茂病院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</si>
  <si>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</si>
  <si>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</si>
  <si>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</si>
  <si>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</si>
  <si>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</si>
  <si>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</si>
  <si>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訓</t>
  </si>
  <si>
    <t>救 臨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</si>
  <si>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</si>
  <si>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</si>
  <si>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</si>
  <si>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</si>
  <si>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</si>
  <si>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</si>
  <si>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</si>
  <si>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急性期医療の提供を中心としつつ、回復期・慢性期病床の機能及び長期療養患者の入院医療を担う。
　新病院開院に伴い、緩和ケア病棟の運用を開始した。</t>
    <phoneticPr fontId="5"/>
  </si>
  <si>
    <t>　平成27年度に改築工事に着手、令和元年9月に新病院が開院したことから老朽化が解消された。
（各指標の類似病院平均との比較等）
①有形固定資産減価償却率：数値が低い
②器械備品減価償却率：数値が低い
③１床当たり有形固定資産：数値が高い</t>
    <phoneticPr fontId="5"/>
  </si>
  <si>
    <r>
      <rPr>
        <sz val="8.5"/>
        <rFont val="ＭＳ ゴシック"/>
        <family val="3"/>
        <charset val="128"/>
      </rPr>
      <t>　経常収支比率が100％を大きく下回る状況が続くとともに、医業収支比率も類似病院平均との乖離が大きい。また、令和2年度以降、新型コロナウイルス感染症の影響もあり、従前よりも病床利用率が低くなっている。稼働病床削減による規模適正化を図っているが、緩和ケア病棟の利用促進など、一層効率的な運営が強く求められる状況にある。</t>
    </r>
    <r>
      <rPr>
        <sz val="8.5"/>
        <color theme="1"/>
        <rFont val="ＭＳ ゴシック"/>
        <family val="3"/>
        <charset val="128"/>
      </rPr>
      <t xml:space="preserve">
（各指標の類似病院平均との比較等）
①経常収支比率：数値が低い
②医業収支比率：数値が低い
③累積欠損金比率：数値が高く上昇傾向
④病床利用率：数値が低く低下傾向
⑤入院患者１人１日当たり収益：数値が低い
⑥外来患者１人１日当たり収益：数値が低い
⑦職員給与費対医業収益比率：数値が高い
⑧材料費対医業収益比率：同水準</t>
    </r>
    <phoneticPr fontId="5"/>
  </si>
  <si>
    <t>　患者数の減少や医師の不足・偏在など厳しい医療環境が続く中、県立病院が今後も果たすべき役割を担っていく視点から、令和４年８月に指定管理者を決定し、運営移行に向けて準備中。（令和４年度時点）</t>
    <rPh sb="51" eb="53">
      <t>シテン</t>
    </rPh>
    <rPh sb="56" eb="58">
      <t>レイワ</t>
    </rPh>
    <rPh sb="59" eb="60">
      <t>ネン</t>
    </rPh>
    <rPh sb="61" eb="62">
      <t>ガツ</t>
    </rPh>
    <rPh sb="63" eb="68">
      <t>シテイカンリシャ</t>
    </rPh>
    <rPh sb="69" eb="71">
      <t>ケッテイ</t>
    </rPh>
    <rPh sb="73" eb="75">
      <t>ウンエイ</t>
    </rPh>
    <rPh sb="75" eb="77">
      <t>イコウ</t>
    </rPh>
    <rPh sb="78" eb="79">
      <t>ム</t>
    </rPh>
    <rPh sb="81" eb="84">
      <t>ジュンビナカ</t>
    </rPh>
    <rPh sb="86" eb="88">
      <t>レイワ</t>
    </rPh>
    <rPh sb="89" eb="91">
      <t>ネンド</t>
    </rPh>
    <rPh sb="91" eb="93">
      <t>ジテン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</si>
</sst>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.5"/>
      <color theme="1"/>
      <name val="ＭＳ ゴシック"/>
      <family val="3"/>
      <charset val="128"/>
    </font>
    <font>
      <sz val="8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50.5</c:v>
                </c:pt>
                <c:pt idx="1">
                  <c:v>41.9</c:v>
                </c:pt>
                <c:pt idx="2">
                  <c:v>41</c:v>
                </c:pt>
                <c:pt idx="3">
                  <c:v>37.9</c:v>
                </c:pt>
                <c:pt idx="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E-4657-9998-80C56B325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70.099999999999994</c:v>
                </c:pt>
                <c:pt idx="2">
                  <c:v>70.400000000000006</c:v>
                </c:pt>
                <c:pt idx="3">
                  <c:v>65.8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E-4657-9998-80C56B325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11044</c:v>
                </c:pt>
                <c:pt idx="1">
                  <c:v>10935</c:v>
                </c:pt>
                <c:pt idx="2">
                  <c:v>11203</c:v>
                </c:pt>
                <c:pt idx="3">
                  <c:v>9986</c:v>
                </c:pt>
                <c:pt idx="4">
                  <c:v>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5-44D8-BDC1-B01289303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10130</c:v>
                </c:pt>
                <c:pt idx="1">
                  <c:v>10244</c:v>
                </c:pt>
                <c:pt idx="2">
                  <c:v>10602</c:v>
                </c:pt>
                <c:pt idx="3">
                  <c:v>11234</c:v>
                </c:pt>
                <c:pt idx="4">
                  <c:v>11512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5-44D8-BDC1-B01289303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28501</c:v>
                </c:pt>
                <c:pt idx="1">
                  <c:v>29123</c:v>
                </c:pt>
                <c:pt idx="2">
                  <c:v>31154</c:v>
                </c:pt>
                <c:pt idx="3">
                  <c:v>33267</c:v>
                </c:pt>
                <c:pt idx="4">
                  <c:v>34437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B-4CA9-B9B1-FDFDF10FA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34136</c:v>
                </c:pt>
                <c:pt idx="1">
                  <c:v>34924</c:v>
                </c:pt>
                <c:pt idx="2">
                  <c:v>35788</c:v>
                </c:pt>
                <c:pt idx="3">
                  <c:v>37855</c:v>
                </c:pt>
                <c:pt idx="4">
                  <c:v>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B-4CA9-B9B1-FDFDF10FA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980.3</c:v>
                </c:pt>
                <c:pt idx="1">
                  <c:v>1147.2</c:v>
                </c:pt>
                <c:pt idx="2">
                  <c:v>1226.8</c:v>
                </c:pt>
                <c:pt idx="3">
                  <c:v>1394.9</c:v>
                </c:pt>
                <c:pt idx="4">
                  <c:v>1523.2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4-4A3E-82A1-E7668146C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117.1</c:v>
                </c:pt>
                <c:pt idx="2">
                  <c:v>120.5</c:v>
                </c:pt>
                <c:pt idx="3">
                  <c:v>124.2</c:v>
                </c:pt>
                <c:pt idx="4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B4-4A3E-82A1-E7668146C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58.9</c:v>
                </c:pt>
                <c:pt idx="2">
                  <c:v>61.7</c:v>
                </c:pt>
                <c:pt idx="3">
                  <c:v>52.1</c:v>
                </c:pt>
                <c:pt idx="4">
                  <c:v>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1-4F11-9DA5-66CE0949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84</c:v>
                </c:pt>
                <c:pt idx="2">
                  <c:v>84.3</c:v>
                </c:pt>
                <c:pt idx="3">
                  <c:v>80.7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1-4F11-9DA5-66CE0949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70.2</c:v>
                </c:pt>
                <c:pt idx="2">
                  <c:v>73.3</c:v>
                </c:pt>
                <c:pt idx="3">
                  <c:v>72</c:v>
                </c:pt>
                <c:pt idx="4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2-483A-B3FA-CB617CF52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97.2</c:v>
                </c:pt>
                <c:pt idx="2">
                  <c:v>96.9</c:v>
                </c:pt>
                <c:pt idx="3">
                  <c:v>100.6</c:v>
                </c:pt>
                <c:pt idx="4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2-483A-B3FA-CB617CF52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83</c:v>
                </c:pt>
                <c:pt idx="2">
                  <c:v>21.5</c:v>
                </c:pt>
                <c:pt idx="3">
                  <c:v>25.6</c:v>
                </c:pt>
                <c:pt idx="4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A-4BF3-B0EF-FA498AB3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54.1</c:v>
                </c:pt>
                <c:pt idx="2">
                  <c:v>54.6</c:v>
                </c:pt>
                <c:pt idx="3">
                  <c:v>56.9</c:v>
                </c:pt>
                <c:pt idx="4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A-4BF3-B0EF-FA498AB3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79</c:v>
                </c:pt>
                <c:pt idx="1">
                  <c:v>84.5</c:v>
                </c:pt>
                <c:pt idx="2">
                  <c:v>26.2</c:v>
                </c:pt>
                <c:pt idx="3">
                  <c:v>37</c:v>
                </c:pt>
                <c:pt idx="4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9-4E7D-82E0-8F8A446D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71.400000000000006</c:v>
                </c:pt>
                <c:pt idx="2">
                  <c:v>71.7</c:v>
                </c:pt>
                <c:pt idx="3">
                  <c:v>72.900000000000006</c:v>
                </c:pt>
                <c:pt idx="4">
                  <c:v>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9-4E7D-82E0-8F8A446D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16750039</c:v>
                </c:pt>
                <c:pt idx="1">
                  <c:v>16737406</c:v>
                </c:pt>
                <c:pt idx="2">
                  <c:v>59219756</c:v>
                </c:pt>
                <c:pt idx="3">
                  <c:v>59213946</c:v>
                </c:pt>
                <c:pt idx="4">
                  <c:v>59440619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3-49DC-B264-9295EB827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39094598</c:v>
                </c:pt>
                <c:pt idx="1">
                  <c:v>40683727</c:v>
                </c:pt>
                <c:pt idx="2">
                  <c:v>41891213</c:v>
                </c:pt>
                <c:pt idx="3">
                  <c:v>42806727</c:v>
                </c:pt>
                <c:pt idx="4">
                  <c:v>43530781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3-49DC-B264-9295EB827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25.3</c:v>
                </c:pt>
                <c:pt idx="1">
                  <c:v>25</c:v>
                </c:pt>
                <c:pt idx="2">
                  <c:v>23.1</c:v>
                </c:pt>
                <c:pt idx="3">
                  <c:v>18.2</c:v>
                </c:pt>
                <c:pt idx="4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1-4263-9861-995C8D59E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17.7</c:v>
                </c:pt>
                <c:pt idx="2">
                  <c:v>17.5</c:v>
                </c:pt>
                <c:pt idx="3">
                  <c:v>17.5</c:v>
                </c:pt>
                <c:pt idx="4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1-4263-9861-995C8D59E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101</c:v>
                </c:pt>
                <c:pt idx="1">
                  <c:v>112.9</c:v>
                </c:pt>
                <c:pt idx="2">
                  <c:v>105.7</c:v>
                </c:pt>
                <c:pt idx="3">
                  <c:v>111.8</c:v>
                </c:pt>
                <c:pt idx="4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4-44C8-8650-0A6C20F77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63.7</c:v>
                </c:pt>
                <c:pt idx="2">
                  <c:v>63.3</c:v>
                </c:pt>
                <c:pt idx="3">
                  <c:v>68.5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4-44C8-8650-0A6C20F77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CN34" zoomScaleNormal="100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  <c r="IR2" s="154"/>
      <c r="IS2" s="154"/>
      <c r="IT2" s="154"/>
      <c r="IU2" s="154"/>
      <c r="IV2" s="154"/>
      <c r="IW2" s="154"/>
      <c r="IX2" s="154"/>
      <c r="IY2" s="154"/>
      <c r="IZ2" s="154"/>
      <c r="JA2" s="154"/>
      <c r="JB2" s="154"/>
      <c r="JC2" s="154"/>
      <c r="JD2" s="154"/>
      <c r="JE2" s="154"/>
      <c r="JF2" s="154"/>
      <c r="JG2" s="154"/>
      <c r="JH2" s="154"/>
      <c r="JI2" s="154"/>
      <c r="JJ2" s="154"/>
      <c r="JK2" s="154"/>
      <c r="JL2" s="154"/>
      <c r="JM2" s="154"/>
      <c r="JN2" s="154"/>
      <c r="JO2" s="154"/>
      <c r="JP2" s="154"/>
      <c r="JQ2" s="154"/>
      <c r="JR2" s="154"/>
      <c r="JS2" s="154"/>
      <c r="JT2" s="154"/>
      <c r="JU2" s="154"/>
      <c r="JV2" s="154"/>
      <c r="JW2" s="154"/>
      <c r="JX2" s="154"/>
      <c r="JY2" s="154"/>
      <c r="JZ2" s="154"/>
      <c r="KA2" s="154"/>
      <c r="KB2" s="154"/>
      <c r="KC2" s="154"/>
      <c r="KD2" s="154"/>
      <c r="KE2" s="154"/>
      <c r="KF2" s="154"/>
      <c r="KG2" s="154"/>
      <c r="KH2" s="154"/>
      <c r="KI2" s="154"/>
      <c r="KJ2" s="154"/>
      <c r="KK2" s="154"/>
      <c r="KL2" s="154"/>
      <c r="KM2" s="154"/>
      <c r="KN2" s="154"/>
      <c r="KO2" s="154"/>
      <c r="KP2" s="154"/>
      <c r="KQ2" s="154"/>
      <c r="KR2" s="154"/>
      <c r="KS2" s="154"/>
      <c r="KT2" s="154"/>
      <c r="KU2" s="154"/>
      <c r="KV2" s="154"/>
      <c r="KW2" s="154"/>
      <c r="KX2" s="154"/>
      <c r="KY2" s="154"/>
      <c r="KZ2" s="154"/>
      <c r="LA2" s="154"/>
      <c r="LB2" s="154"/>
      <c r="LC2" s="154"/>
      <c r="LD2" s="154"/>
      <c r="LE2" s="154"/>
      <c r="LF2" s="154"/>
      <c r="LG2" s="154"/>
      <c r="LH2" s="154"/>
      <c r="LI2" s="154"/>
      <c r="LJ2" s="154"/>
      <c r="LK2" s="154"/>
      <c r="LL2" s="154"/>
      <c r="LM2" s="154"/>
      <c r="LN2" s="154"/>
      <c r="LO2" s="154"/>
      <c r="LP2" s="154"/>
      <c r="LQ2" s="154"/>
      <c r="LR2" s="154"/>
      <c r="LS2" s="154"/>
      <c r="LT2" s="154"/>
      <c r="LU2" s="154"/>
      <c r="LV2" s="154"/>
      <c r="LW2" s="154"/>
      <c r="LX2" s="154"/>
      <c r="LY2" s="154"/>
      <c r="LZ2" s="154"/>
      <c r="MA2" s="154"/>
      <c r="MB2" s="154"/>
      <c r="MC2" s="154"/>
      <c r="MD2" s="154"/>
      <c r="ME2" s="154"/>
      <c r="MF2" s="154"/>
      <c r="MG2" s="154"/>
      <c r="MH2" s="154"/>
      <c r="MI2" s="154"/>
      <c r="MJ2" s="154"/>
      <c r="MK2" s="154"/>
      <c r="ML2" s="154"/>
      <c r="MM2" s="154"/>
      <c r="MN2" s="154"/>
      <c r="MO2" s="154"/>
      <c r="MP2" s="154"/>
      <c r="MQ2" s="154"/>
      <c r="MR2" s="154"/>
      <c r="MS2" s="154"/>
      <c r="MT2" s="154"/>
      <c r="MU2" s="154"/>
      <c r="MV2" s="154"/>
      <c r="MW2" s="154"/>
      <c r="MX2" s="154"/>
      <c r="MY2" s="154"/>
      <c r="MZ2" s="154"/>
      <c r="NA2" s="154"/>
      <c r="NB2" s="154"/>
      <c r="NC2" s="154"/>
      <c r="ND2" s="154"/>
      <c r="NE2" s="154"/>
      <c r="NF2" s="154"/>
      <c r="NG2" s="154"/>
      <c r="NH2" s="154"/>
      <c r="NI2" s="154"/>
      <c r="NJ2" s="154"/>
      <c r="NK2" s="154"/>
      <c r="NL2" s="154"/>
      <c r="NM2" s="154"/>
      <c r="NN2" s="154"/>
      <c r="NO2" s="154"/>
      <c r="NP2" s="154"/>
      <c r="NQ2" s="154"/>
      <c r="NR2" s="154"/>
      <c r="NS2" s="154"/>
      <c r="NT2" s="154"/>
      <c r="NU2" s="154"/>
      <c r="NV2" s="154"/>
      <c r="NW2" s="154"/>
      <c r="NX2" s="154"/>
    </row>
    <row r="3" spans="1:388" ht="9.75" customHeight="1" x14ac:dyDescent="0.15">
      <c r="A3" s="2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  <c r="IW3" s="154"/>
      <c r="IX3" s="154"/>
      <c r="IY3" s="154"/>
      <c r="IZ3" s="154"/>
      <c r="JA3" s="154"/>
      <c r="JB3" s="154"/>
      <c r="JC3" s="154"/>
      <c r="JD3" s="154"/>
      <c r="JE3" s="154"/>
      <c r="JF3" s="154"/>
      <c r="JG3" s="154"/>
      <c r="JH3" s="154"/>
      <c r="JI3" s="154"/>
      <c r="JJ3" s="154"/>
      <c r="JK3" s="154"/>
      <c r="JL3" s="154"/>
      <c r="JM3" s="154"/>
      <c r="JN3" s="154"/>
      <c r="JO3" s="154"/>
      <c r="JP3" s="154"/>
      <c r="JQ3" s="154"/>
      <c r="JR3" s="154"/>
      <c r="JS3" s="154"/>
      <c r="JT3" s="154"/>
      <c r="JU3" s="154"/>
      <c r="JV3" s="154"/>
      <c r="JW3" s="154"/>
      <c r="JX3" s="154"/>
      <c r="JY3" s="154"/>
      <c r="JZ3" s="154"/>
      <c r="KA3" s="154"/>
      <c r="KB3" s="154"/>
      <c r="KC3" s="154"/>
      <c r="KD3" s="154"/>
      <c r="KE3" s="154"/>
      <c r="KF3" s="154"/>
      <c r="KG3" s="154"/>
      <c r="KH3" s="154"/>
      <c r="KI3" s="154"/>
      <c r="KJ3" s="154"/>
      <c r="KK3" s="154"/>
      <c r="KL3" s="154"/>
      <c r="KM3" s="154"/>
      <c r="KN3" s="154"/>
      <c r="KO3" s="154"/>
      <c r="KP3" s="154"/>
      <c r="KQ3" s="154"/>
      <c r="KR3" s="154"/>
      <c r="KS3" s="154"/>
      <c r="KT3" s="154"/>
      <c r="KU3" s="154"/>
      <c r="KV3" s="154"/>
      <c r="KW3" s="154"/>
      <c r="KX3" s="154"/>
      <c r="KY3" s="154"/>
      <c r="KZ3" s="154"/>
      <c r="LA3" s="154"/>
      <c r="LB3" s="154"/>
      <c r="LC3" s="154"/>
      <c r="LD3" s="154"/>
      <c r="LE3" s="154"/>
      <c r="LF3" s="154"/>
      <c r="LG3" s="154"/>
      <c r="LH3" s="154"/>
      <c r="LI3" s="154"/>
      <c r="LJ3" s="154"/>
      <c r="LK3" s="154"/>
      <c r="LL3" s="154"/>
      <c r="LM3" s="154"/>
      <c r="LN3" s="154"/>
      <c r="LO3" s="154"/>
      <c r="LP3" s="154"/>
      <c r="LQ3" s="154"/>
      <c r="LR3" s="154"/>
      <c r="LS3" s="154"/>
      <c r="LT3" s="154"/>
      <c r="LU3" s="154"/>
      <c r="LV3" s="154"/>
      <c r="LW3" s="154"/>
      <c r="LX3" s="154"/>
      <c r="LY3" s="154"/>
      <c r="LZ3" s="154"/>
      <c r="MA3" s="154"/>
      <c r="MB3" s="154"/>
      <c r="MC3" s="154"/>
      <c r="MD3" s="154"/>
      <c r="ME3" s="154"/>
      <c r="MF3" s="154"/>
      <c r="MG3" s="154"/>
      <c r="MH3" s="154"/>
      <c r="MI3" s="154"/>
      <c r="MJ3" s="154"/>
      <c r="MK3" s="154"/>
      <c r="ML3" s="154"/>
      <c r="MM3" s="154"/>
      <c r="MN3" s="154"/>
      <c r="MO3" s="154"/>
      <c r="MP3" s="154"/>
      <c r="MQ3" s="154"/>
      <c r="MR3" s="154"/>
      <c r="MS3" s="154"/>
      <c r="MT3" s="154"/>
      <c r="MU3" s="154"/>
      <c r="MV3" s="154"/>
      <c r="MW3" s="154"/>
      <c r="MX3" s="154"/>
      <c r="MY3" s="154"/>
      <c r="MZ3" s="154"/>
      <c r="NA3" s="154"/>
      <c r="NB3" s="154"/>
      <c r="NC3" s="154"/>
      <c r="ND3" s="154"/>
      <c r="NE3" s="154"/>
      <c r="NF3" s="154"/>
      <c r="NG3" s="154"/>
      <c r="NH3" s="154"/>
      <c r="NI3" s="154"/>
      <c r="NJ3" s="154"/>
      <c r="NK3" s="154"/>
      <c r="NL3" s="154"/>
      <c r="NM3" s="154"/>
      <c r="NN3" s="154"/>
      <c r="NO3" s="154"/>
      <c r="NP3" s="154"/>
      <c r="NQ3" s="154"/>
      <c r="NR3" s="154"/>
      <c r="NS3" s="154"/>
      <c r="NT3" s="154"/>
      <c r="NU3" s="154"/>
      <c r="NV3" s="154"/>
      <c r="NW3" s="154"/>
      <c r="NX3" s="154"/>
    </row>
    <row r="4" spans="1:388" ht="9.75" customHeight="1" x14ac:dyDescent="0.15">
      <c r="A4" s="2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  <c r="JC4" s="154"/>
      <c r="JD4" s="154"/>
      <c r="JE4" s="154"/>
      <c r="JF4" s="154"/>
      <c r="JG4" s="154"/>
      <c r="JH4" s="154"/>
      <c r="JI4" s="154"/>
      <c r="JJ4" s="154"/>
      <c r="JK4" s="154"/>
      <c r="JL4" s="154"/>
      <c r="JM4" s="154"/>
      <c r="JN4" s="154"/>
      <c r="JO4" s="154"/>
      <c r="JP4" s="154"/>
      <c r="JQ4" s="154"/>
      <c r="JR4" s="154"/>
      <c r="JS4" s="154"/>
      <c r="JT4" s="154"/>
      <c r="JU4" s="154"/>
      <c r="JV4" s="154"/>
      <c r="JW4" s="154"/>
      <c r="JX4" s="154"/>
      <c r="JY4" s="154"/>
      <c r="JZ4" s="154"/>
      <c r="KA4" s="154"/>
      <c r="KB4" s="154"/>
      <c r="KC4" s="154"/>
      <c r="KD4" s="154"/>
      <c r="KE4" s="154"/>
      <c r="KF4" s="154"/>
      <c r="KG4" s="154"/>
      <c r="KH4" s="154"/>
      <c r="KI4" s="154"/>
      <c r="KJ4" s="154"/>
      <c r="KK4" s="154"/>
      <c r="KL4" s="154"/>
      <c r="KM4" s="154"/>
      <c r="KN4" s="154"/>
      <c r="KO4" s="154"/>
      <c r="KP4" s="154"/>
      <c r="KQ4" s="154"/>
      <c r="KR4" s="154"/>
      <c r="KS4" s="154"/>
      <c r="KT4" s="154"/>
      <c r="KU4" s="154"/>
      <c r="KV4" s="154"/>
      <c r="KW4" s="154"/>
      <c r="KX4" s="154"/>
      <c r="KY4" s="154"/>
      <c r="KZ4" s="154"/>
      <c r="LA4" s="154"/>
      <c r="LB4" s="154"/>
      <c r="LC4" s="154"/>
      <c r="LD4" s="154"/>
      <c r="LE4" s="154"/>
      <c r="LF4" s="154"/>
      <c r="LG4" s="154"/>
      <c r="LH4" s="154"/>
      <c r="LI4" s="154"/>
      <c r="LJ4" s="154"/>
      <c r="LK4" s="154"/>
      <c r="LL4" s="154"/>
      <c r="LM4" s="154"/>
      <c r="LN4" s="154"/>
      <c r="LO4" s="154"/>
      <c r="LP4" s="154"/>
      <c r="LQ4" s="154"/>
      <c r="LR4" s="154"/>
      <c r="LS4" s="154"/>
      <c r="LT4" s="154"/>
      <c r="LU4" s="154"/>
      <c r="LV4" s="154"/>
      <c r="LW4" s="154"/>
      <c r="LX4" s="154"/>
      <c r="LY4" s="154"/>
      <c r="LZ4" s="154"/>
      <c r="MA4" s="154"/>
      <c r="MB4" s="154"/>
      <c r="MC4" s="154"/>
      <c r="MD4" s="154"/>
      <c r="ME4" s="154"/>
      <c r="MF4" s="154"/>
      <c r="MG4" s="154"/>
      <c r="MH4" s="154"/>
      <c r="MI4" s="154"/>
      <c r="MJ4" s="154"/>
      <c r="MK4" s="154"/>
      <c r="ML4" s="154"/>
      <c r="MM4" s="154"/>
      <c r="MN4" s="154"/>
      <c r="MO4" s="154"/>
      <c r="MP4" s="154"/>
      <c r="MQ4" s="154"/>
      <c r="MR4" s="154"/>
      <c r="MS4" s="154"/>
      <c r="MT4" s="154"/>
      <c r="MU4" s="154"/>
      <c r="MV4" s="154"/>
      <c r="MW4" s="154"/>
      <c r="MX4" s="154"/>
      <c r="MY4" s="154"/>
      <c r="MZ4" s="154"/>
      <c r="NA4" s="154"/>
      <c r="NB4" s="154"/>
      <c r="NC4" s="154"/>
      <c r="ND4" s="154"/>
      <c r="NE4" s="154"/>
      <c r="NF4" s="154"/>
      <c r="NG4" s="154"/>
      <c r="NH4" s="154"/>
      <c r="NI4" s="154"/>
      <c r="NJ4" s="154"/>
      <c r="NK4" s="154"/>
      <c r="NL4" s="154"/>
      <c r="NM4" s="154"/>
      <c r="NN4" s="154"/>
      <c r="NO4" s="154"/>
      <c r="NP4" s="154"/>
      <c r="NQ4" s="154"/>
      <c r="NR4" s="154"/>
      <c r="NS4" s="154"/>
      <c r="NT4" s="154"/>
      <c r="NU4" s="154"/>
      <c r="NV4" s="154"/>
      <c r="NW4" s="154"/>
      <c r="NX4" s="15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5" t="str">
        <f>データ!H6</f>
        <v>新潟県　加茂病院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1" t="s">
        <v>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3"/>
      <c r="AU7" s="141" t="s">
        <v>2</v>
      </c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3"/>
      <c r="CN7" s="141" t="s">
        <v>3</v>
      </c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3"/>
      <c r="EG7" s="141" t="s">
        <v>4</v>
      </c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3"/>
      <c r="FZ7" s="141" t="s">
        <v>5</v>
      </c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3"/>
      <c r="ID7" s="141" t="s">
        <v>6</v>
      </c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3"/>
      <c r="JW7" s="141" t="s">
        <v>7</v>
      </c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3"/>
      <c r="LP7" s="141" t="s">
        <v>8</v>
      </c>
      <c r="LQ7" s="142"/>
      <c r="LR7" s="142"/>
      <c r="LS7" s="142"/>
      <c r="LT7" s="142"/>
      <c r="LU7" s="142"/>
      <c r="LV7" s="142"/>
      <c r="LW7" s="142"/>
      <c r="LX7" s="142"/>
      <c r="LY7" s="142"/>
      <c r="LZ7" s="142"/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3"/>
      <c r="NI7" s="3"/>
      <c r="NJ7" s="156" t="s">
        <v>9</v>
      </c>
      <c r="NK7" s="157"/>
      <c r="NL7" s="157"/>
      <c r="NM7" s="157"/>
      <c r="NN7" s="157"/>
      <c r="NO7" s="157"/>
      <c r="NP7" s="157"/>
      <c r="NQ7" s="157"/>
      <c r="NR7" s="157"/>
      <c r="NS7" s="157"/>
      <c r="NT7" s="157"/>
      <c r="NU7" s="157"/>
      <c r="NV7" s="157"/>
      <c r="NW7" s="158"/>
      <c r="NX7" s="3"/>
    </row>
    <row r="8" spans="1:388" ht="18.75" customHeight="1" x14ac:dyDescent="0.15">
      <c r="A8" s="2"/>
      <c r="B8" s="136" t="str">
        <f>データ!K6</f>
        <v>条例全部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8"/>
      <c r="AU8" s="136" t="str">
        <f>データ!L6</f>
        <v>病院事業</v>
      </c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8"/>
      <c r="CN8" s="136" t="str">
        <f>データ!M6</f>
        <v>一般病院</v>
      </c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8"/>
      <c r="EG8" s="136" t="str">
        <f>データ!N6</f>
        <v>100床以上～200床未満</v>
      </c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8"/>
      <c r="FZ8" s="136" t="str">
        <f>データ!O7</f>
        <v>自治体職員</v>
      </c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8"/>
      <c r="ID8" s="125">
        <f>データ!Z6</f>
        <v>156</v>
      </c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7"/>
      <c r="JW8" s="125">
        <f>データ!AA6</f>
        <v>12</v>
      </c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7"/>
      <c r="LP8" s="125" t="str">
        <f>データ!AB6</f>
        <v>-</v>
      </c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126"/>
      <c r="ND8" s="126"/>
      <c r="NE8" s="126"/>
      <c r="NF8" s="126"/>
      <c r="NG8" s="126"/>
      <c r="NH8" s="127"/>
      <c r="NI8" s="3"/>
      <c r="NJ8" s="152" t="s">
        <v>10</v>
      </c>
      <c r="NK8" s="153"/>
      <c r="NL8" s="146" t="s">
        <v>11</v>
      </c>
      <c r="NM8" s="146"/>
      <c r="NN8" s="146"/>
      <c r="NO8" s="146"/>
      <c r="NP8" s="146"/>
      <c r="NQ8" s="146"/>
      <c r="NR8" s="146"/>
      <c r="NS8" s="146"/>
      <c r="NT8" s="146"/>
      <c r="NU8" s="146"/>
      <c r="NV8" s="146"/>
      <c r="NW8" s="147"/>
      <c r="NX8" s="3"/>
    </row>
    <row r="9" spans="1:388" ht="18.75" customHeight="1" x14ac:dyDescent="0.15">
      <c r="A9" s="2"/>
      <c r="B9" s="141" t="s">
        <v>12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3"/>
      <c r="AU9" s="141" t="s">
        <v>13</v>
      </c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3"/>
      <c r="CN9" s="141" t="s">
        <v>14</v>
      </c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3"/>
      <c r="EG9" s="141" t="s">
        <v>15</v>
      </c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3"/>
      <c r="FZ9" s="141" t="s">
        <v>16</v>
      </c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3"/>
      <c r="ID9" s="141" t="s">
        <v>17</v>
      </c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3"/>
      <c r="JW9" s="141" t="s">
        <v>18</v>
      </c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3"/>
      <c r="LP9" s="141" t="s">
        <v>19</v>
      </c>
      <c r="LQ9" s="142"/>
      <c r="LR9" s="142"/>
      <c r="LS9" s="142"/>
      <c r="LT9" s="142"/>
      <c r="LU9" s="142"/>
      <c r="LV9" s="142"/>
      <c r="LW9" s="142"/>
      <c r="LX9" s="142"/>
      <c r="LY9" s="142"/>
      <c r="LZ9" s="142"/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3"/>
      <c r="NI9" s="3"/>
      <c r="NJ9" s="148" t="s">
        <v>20</v>
      </c>
      <c r="NK9" s="149"/>
      <c r="NL9" s="150" t="s">
        <v>21</v>
      </c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1"/>
      <c r="NX9" s="3"/>
    </row>
    <row r="10" spans="1:388" ht="18.75" customHeight="1" x14ac:dyDescent="0.15">
      <c r="A10" s="2"/>
      <c r="B10" s="136" t="str">
        <f>データ!P6</f>
        <v>直営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8"/>
      <c r="AU10" s="125">
        <f>データ!Q6</f>
        <v>15</v>
      </c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7"/>
      <c r="CN10" s="136" t="str">
        <f>データ!R6</f>
        <v>-</v>
      </c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8"/>
      <c r="EG10" s="136" t="str">
        <f>データ!S6</f>
        <v>ド 訓</v>
      </c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8"/>
      <c r="FZ10" s="136" t="str">
        <f>データ!T6</f>
        <v>救 臨 輪</v>
      </c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8"/>
      <c r="ID10" s="125" t="str">
        <f>データ!AC6</f>
        <v>-</v>
      </c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/>
      <c r="JR10" s="126"/>
      <c r="JS10" s="126"/>
      <c r="JT10" s="126"/>
      <c r="JU10" s="126"/>
      <c r="JV10" s="127"/>
      <c r="JW10" s="125" t="str">
        <f>データ!AD6</f>
        <v>-</v>
      </c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6"/>
      <c r="LK10" s="126"/>
      <c r="LL10" s="126"/>
      <c r="LM10" s="126"/>
      <c r="LN10" s="126"/>
      <c r="LO10" s="127"/>
      <c r="LP10" s="125">
        <f>データ!AE6</f>
        <v>168</v>
      </c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7"/>
      <c r="NI10" s="2"/>
      <c r="NJ10" s="144" t="s">
        <v>22</v>
      </c>
      <c r="NK10" s="145"/>
      <c r="NL10" s="139" t="s">
        <v>23</v>
      </c>
      <c r="NM10" s="139"/>
      <c r="NN10" s="139"/>
      <c r="NO10" s="139"/>
      <c r="NP10" s="139"/>
      <c r="NQ10" s="139"/>
      <c r="NR10" s="139"/>
      <c r="NS10" s="139"/>
      <c r="NT10" s="139"/>
      <c r="NU10" s="139"/>
      <c r="NV10" s="139"/>
      <c r="NW10" s="140"/>
      <c r="NX10" s="3"/>
    </row>
    <row r="11" spans="1:388" ht="18.75" customHeight="1" x14ac:dyDescent="0.15">
      <c r="A11" s="2"/>
      <c r="B11" s="141" t="s">
        <v>24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3"/>
      <c r="AU11" s="141" t="s">
        <v>25</v>
      </c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3"/>
      <c r="CN11" s="141" t="s">
        <v>26</v>
      </c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3"/>
      <c r="EG11" s="141" t="s">
        <v>27</v>
      </c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3"/>
      <c r="FZ11" s="141" t="s">
        <v>28</v>
      </c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3"/>
      <c r="ID11" s="141" t="s">
        <v>29</v>
      </c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  <c r="JF11" s="142"/>
      <c r="JG11" s="142"/>
      <c r="JH11" s="142"/>
      <c r="JI11" s="142"/>
      <c r="JJ11" s="142"/>
      <c r="JK11" s="142"/>
      <c r="JL11" s="142"/>
      <c r="JM11" s="142"/>
      <c r="JN11" s="142"/>
      <c r="JO11" s="142"/>
      <c r="JP11" s="142"/>
      <c r="JQ11" s="142"/>
      <c r="JR11" s="142"/>
      <c r="JS11" s="142"/>
      <c r="JT11" s="142"/>
      <c r="JU11" s="142"/>
      <c r="JV11" s="143"/>
      <c r="JW11" s="141" t="s">
        <v>30</v>
      </c>
      <c r="JX11" s="142"/>
      <c r="JY11" s="142"/>
      <c r="JZ11" s="142"/>
      <c r="KA11" s="142"/>
      <c r="KB11" s="142"/>
      <c r="KC11" s="142"/>
      <c r="KD11" s="142"/>
      <c r="KE11" s="142"/>
      <c r="KF11" s="142"/>
      <c r="KG11" s="142"/>
      <c r="KH11" s="142"/>
      <c r="KI11" s="142"/>
      <c r="KJ11" s="142"/>
      <c r="KK11" s="142"/>
      <c r="KL11" s="142"/>
      <c r="KM11" s="142"/>
      <c r="KN11" s="142"/>
      <c r="KO11" s="142"/>
      <c r="KP11" s="142"/>
      <c r="KQ11" s="142"/>
      <c r="KR11" s="142"/>
      <c r="KS11" s="142"/>
      <c r="KT11" s="142"/>
      <c r="KU11" s="142"/>
      <c r="KV11" s="142"/>
      <c r="KW11" s="142"/>
      <c r="KX11" s="142"/>
      <c r="KY11" s="142"/>
      <c r="KZ11" s="142"/>
      <c r="LA11" s="142"/>
      <c r="LB11" s="142"/>
      <c r="LC11" s="142"/>
      <c r="LD11" s="142"/>
      <c r="LE11" s="142"/>
      <c r="LF11" s="142"/>
      <c r="LG11" s="142"/>
      <c r="LH11" s="142"/>
      <c r="LI11" s="142"/>
      <c r="LJ11" s="142"/>
      <c r="LK11" s="142"/>
      <c r="LL11" s="142"/>
      <c r="LM11" s="142"/>
      <c r="LN11" s="142"/>
      <c r="LO11" s="143"/>
      <c r="LP11" s="141" t="s">
        <v>31</v>
      </c>
      <c r="LQ11" s="142"/>
      <c r="LR11" s="142"/>
      <c r="LS11" s="142"/>
      <c r="LT11" s="142"/>
      <c r="LU11" s="142"/>
      <c r="LV11" s="142"/>
      <c r="LW11" s="142"/>
      <c r="LX11" s="142"/>
      <c r="LY11" s="142"/>
      <c r="LZ11" s="142"/>
      <c r="MA11" s="142"/>
      <c r="MB11" s="142"/>
      <c r="MC11" s="142"/>
      <c r="MD11" s="142"/>
      <c r="ME11" s="142"/>
      <c r="MF11" s="142"/>
      <c r="MG11" s="142"/>
      <c r="MH11" s="142"/>
      <c r="MI11" s="142"/>
      <c r="MJ11" s="142"/>
      <c r="MK11" s="142"/>
      <c r="ML11" s="142"/>
      <c r="MM11" s="142"/>
      <c r="MN11" s="142"/>
      <c r="MO11" s="142"/>
      <c r="MP11" s="142"/>
      <c r="MQ11" s="142"/>
      <c r="MR11" s="142"/>
      <c r="MS11" s="142"/>
      <c r="MT11" s="142"/>
      <c r="MU11" s="142"/>
      <c r="MV11" s="142"/>
      <c r="MW11" s="142"/>
      <c r="MX11" s="142"/>
      <c r="MY11" s="142"/>
      <c r="MZ11" s="142"/>
      <c r="NA11" s="142"/>
      <c r="NB11" s="142"/>
      <c r="NC11" s="142"/>
      <c r="ND11" s="142"/>
      <c r="NE11" s="142"/>
      <c r="NF11" s="142"/>
      <c r="NG11" s="142"/>
      <c r="NH11" s="14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5">
        <f>データ!U6</f>
        <v>2188469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7"/>
      <c r="AU12" s="125">
        <f>データ!V6</f>
        <v>23862</v>
      </c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7"/>
      <c r="CN12" s="136" t="str">
        <f>データ!W6</f>
        <v>非該当</v>
      </c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8"/>
      <c r="EG12" s="136" t="str">
        <f>データ!X6</f>
        <v>非該当</v>
      </c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8"/>
      <c r="FZ12" s="136" t="str">
        <f>データ!Y6</f>
        <v>１０：１</v>
      </c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8"/>
      <c r="ID12" s="125">
        <f>データ!AF6</f>
        <v>95</v>
      </c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  <c r="IW12" s="126"/>
      <c r="IX12" s="126"/>
      <c r="IY12" s="126"/>
      <c r="IZ12" s="126"/>
      <c r="JA12" s="126"/>
      <c r="JB12" s="126"/>
      <c r="JC12" s="126"/>
      <c r="JD12" s="126"/>
      <c r="JE12" s="126"/>
      <c r="JF12" s="126"/>
      <c r="JG12" s="126"/>
      <c r="JH12" s="126"/>
      <c r="JI12" s="126"/>
      <c r="JJ12" s="126"/>
      <c r="JK12" s="126"/>
      <c r="JL12" s="126"/>
      <c r="JM12" s="126"/>
      <c r="JN12" s="126"/>
      <c r="JO12" s="126"/>
      <c r="JP12" s="126"/>
      <c r="JQ12" s="126"/>
      <c r="JR12" s="126"/>
      <c r="JS12" s="126"/>
      <c r="JT12" s="126"/>
      <c r="JU12" s="126"/>
      <c r="JV12" s="127"/>
      <c r="JW12" s="125">
        <f>データ!AG6</f>
        <v>38</v>
      </c>
      <c r="JX12" s="126"/>
      <c r="JY12" s="126"/>
      <c r="JZ12" s="126"/>
      <c r="KA12" s="126"/>
      <c r="KB12" s="126"/>
      <c r="KC12" s="126"/>
      <c r="KD12" s="126"/>
      <c r="KE12" s="126"/>
      <c r="KF12" s="126"/>
      <c r="KG12" s="126"/>
      <c r="KH12" s="126"/>
      <c r="KI12" s="126"/>
      <c r="KJ12" s="126"/>
      <c r="KK12" s="126"/>
      <c r="KL12" s="126"/>
      <c r="KM12" s="126"/>
      <c r="KN12" s="126"/>
      <c r="KO12" s="126"/>
      <c r="KP12" s="126"/>
      <c r="KQ12" s="126"/>
      <c r="KR12" s="126"/>
      <c r="KS12" s="126"/>
      <c r="KT12" s="126"/>
      <c r="KU12" s="126"/>
      <c r="KV12" s="126"/>
      <c r="KW12" s="126"/>
      <c r="KX12" s="126"/>
      <c r="KY12" s="126"/>
      <c r="KZ12" s="126"/>
      <c r="LA12" s="126"/>
      <c r="LB12" s="126"/>
      <c r="LC12" s="126"/>
      <c r="LD12" s="126"/>
      <c r="LE12" s="126"/>
      <c r="LF12" s="126"/>
      <c r="LG12" s="126"/>
      <c r="LH12" s="126"/>
      <c r="LI12" s="126"/>
      <c r="LJ12" s="126"/>
      <c r="LK12" s="126"/>
      <c r="LL12" s="126"/>
      <c r="LM12" s="126"/>
      <c r="LN12" s="126"/>
      <c r="LO12" s="127"/>
      <c r="LP12" s="125">
        <f>データ!AH6</f>
        <v>133</v>
      </c>
      <c r="LQ12" s="126"/>
      <c r="LR12" s="126"/>
      <c r="LS12" s="126"/>
      <c r="LT12" s="126"/>
      <c r="LU12" s="126"/>
      <c r="LV12" s="126"/>
      <c r="LW12" s="126"/>
      <c r="LX12" s="126"/>
      <c r="LY12" s="126"/>
      <c r="LZ12" s="126"/>
      <c r="MA12" s="126"/>
      <c r="MB12" s="126"/>
      <c r="MC12" s="126"/>
      <c r="MD12" s="126"/>
      <c r="ME12" s="126"/>
      <c r="MF12" s="126"/>
      <c r="MG12" s="126"/>
      <c r="MH12" s="126"/>
      <c r="MI12" s="126"/>
      <c r="MJ12" s="126"/>
      <c r="MK12" s="126"/>
      <c r="ML12" s="126"/>
      <c r="MM12" s="126"/>
      <c r="MN12" s="126"/>
      <c r="MO12" s="126"/>
      <c r="MP12" s="126"/>
      <c r="MQ12" s="126"/>
      <c r="MR12" s="126"/>
      <c r="MS12" s="126"/>
      <c r="MT12" s="126"/>
      <c r="MU12" s="126"/>
      <c r="MV12" s="126"/>
      <c r="MW12" s="126"/>
      <c r="MX12" s="126"/>
      <c r="MY12" s="126"/>
      <c r="MZ12" s="126"/>
      <c r="NA12" s="126"/>
      <c r="NB12" s="126"/>
      <c r="NC12" s="126"/>
      <c r="ND12" s="126"/>
      <c r="NE12" s="126"/>
      <c r="NF12" s="126"/>
      <c r="NG12" s="126"/>
      <c r="NH12" s="127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28" t="s">
        <v>32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  <c r="IW13" s="128"/>
      <c r="IX13" s="128"/>
      <c r="IY13" s="128"/>
      <c r="IZ13" s="128"/>
      <c r="JA13" s="128"/>
      <c r="JB13" s="128"/>
      <c r="JC13" s="128"/>
      <c r="JD13" s="128"/>
      <c r="JE13" s="128"/>
      <c r="JF13" s="128"/>
      <c r="JG13" s="128"/>
      <c r="JH13" s="128"/>
      <c r="JI13" s="128"/>
      <c r="JJ13" s="128"/>
      <c r="JK13" s="128"/>
      <c r="JL13" s="128"/>
      <c r="JM13" s="128"/>
      <c r="JN13" s="128"/>
      <c r="JO13" s="128"/>
      <c r="JP13" s="128"/>
      <c r="JQ13" s="128"/>
      <c r="JR13" s="128"/>
      <c r="JS13" s="128"/>
      <c r="JT13" s="128"/>
      <c r="JU13" s="128"/>
      <c r="JV13" s="128"/>
      <c r="JW13" s="128"/>
      <c r="JX13" s="128"/>
      <c r="JY13" s="128"/>
      <c r="JZ13" s="128"/>
      <c r="KA13" s="128"/>
      <c r="KB13" s="128"/>
      <c r="KC13" s="128"/>
      <c r="KD13" s="128"/>
      <c r="KE13" s="128"/>
      <c r="KF13" s="128"/>
      <c r="KG13" s="128"/>
      <c r="KH13" s="128"/>
      <c r="KI13" s="128"/>
      <c r="KJ13" s="128"/>
      <c r="KK13" s="128"/>
      <c r="KL13" s="128"/>
      <c r="KM13" s="128"/>
      <c r="KN13" s="128"/>
      <c r="KO13" s="128"/>
      <c r="KP13" s="128"/>
      <c r="KQ13" s="128"/>
      <c r="KR13" s="128"/>
      <c r="KS13" s="128"/>
      <c r="KT13" s="128"/>
      <c r="KU13" s="128"/>
      <c r="KV13" s="128"/>
      <c r="KW13" s="128"/>
      <c r="KX13" s="128"/>
      <c r="KY13" s="128"/>
      <c r="KZ13" s="128"/>
      <c r="LA13" s="128"/>
      <c r="LB13" s="128"/>
      <c r="LC13" s="128"/>
      <c r="LD13" s="128"/>
      <c r="LE13" s="128"/>
      <c r="LF13" s="128"/>
      <c r="LG13" s="128"/>
      <c r="LH13" s="128"/>
      <c r="LI13" s="128"/>
      <c r="LJ13" s="128"/>
      <c r="LK13" s="128"/>
      <c r="LL13" s="128"/>
      <c r="LM13" s="128"/>
      <c r="LN13" s="128"/>
      <c r="LO13" s="128"/>
      <c r="LP13" s="128"/>
      <c r="LQ13" s="128"/>
      <c r="LR13" s="128"/>
      <c r="LS13" s="128"/>
      <c r="LT13" s="128"/>
      <c r="LU13" s="128"/>
      <c r="LV13" s="128"/>
      <c r="LW13" s="128"/>
      <c r="LX13" s="128"/>
      <c r="LY13" s="128"/>
      <c r="LZ13" s="128"/>
      <c r="MA13" s="128"/>
      <c r="MB13" s="128"/>
      <c r="MC13" s="128"/>
      <c r="MD13" s="128"/>
      <c r="ME13" s="128"/>
      <c r="MF13" s="128"/>
      <c r="MG13" s="128"/>
      <c r="MH13" s="128"/>
      <c r="MI13" s="128"/>
      <c r="MJ13" s="128"/>
      <c r="MK13" s="128"/>
      <c r="ML13" s="128"/>
      <c r="MM13" s="128"/>
      <c r="MN13" s="128"/>
      <c r="MO13" s="128"/>
      <c r="MP13" s="128"/>
      <c r="MQ13" s="128"/>
      <c r="MR13" s="128"/>
      <c r="MS13" s="128"/>
      <c r="MT13" s="128"/>
      <c r="MU13" s="128"/>
      <c r="MV13" s="128"/>
      <c r="MW13" s="128"/>
      <c r="MX13" s="128"/>
      <c r="MY13" s="128"/>
      <c r="MZ13" s="128"/>
      <c r="NA13" s="128"/>
      <c r="NB13" s="128"/>
      <c r="NC13" s="128"/>
      <c r="ND13" s="128"/>
      <c r="NE13" s="128"/>
      <c r="NF13" s="128"/>
      <c r="NG13" s="128"/>
      <c r="NH13" s="128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28" t="s">
        <v>33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  <c r="IW14" s="128"/>
      <c r="IX14" s="128"/>
      <c r="IY14" s="128"/>
      <c r="IZ14" s="128"/>
      <c r="JA14" s="128"/>
      <c r="JB14" s="128"/>
      <c r="JC14" s="128"/>
      <c r="JD14" s="128"/>
      <c r="JE14" s="128"/>
      <c r="JF14" s="128"/>
      <c r="JG14" s="128"/>
      <c r="JH14" s="128"/>
      <c r="JI14" s="128"/>
      <c r="JJ14" s="128"/>
      <c r="JK14" s="128"/>
      <c r="JL14" s="128"/>
      <c r="JM14" s="128"/>
      <c r="JN14" s="128"/>
      <c r="JO14" s="128"/>
      <c r="JP14" s="128"/>
      <c r="JQ14" s="128"/>
      <c r="JR14" s="128"/>
      <c r="JS14" s="128"/>
      <c r="JT14" s="128"/>
      <c r="JU14" s="128"/>
      <c r="JV14" s="128"/>
      <c r="JW14" s="128"/>
      <c r="JX14" s="128"/>
      <c r="JY14" s="128"/>
      <c r="JZ14" s="128"/>
      <c r="KA14" s="128"/>
      <c r="KB14" s="128"/>
      <c r="KC14" s="128"/>
      <c r="KD14" s="128"/>
      <c r="KE14" s="128"/>
      <c r="KF14" s="128"/>
      <c r="KG14" s="128"/>
      <c r="KH14" s="128"/>
      <c r="KI14" s="128"/>
      <c r="KJ14" s="128"/>
      <c r="KK14" s="128"/>
      <c r="KL14" s="128"/>
      <c r="KM14" s="128"/>
      <c r="KN14" s="128"/>
      <c r="KO14" s="128"/>
      <c r="KP14" s="128"/>
      <c r="KQ14" s="128"/>
      <c r="KR14" s="128"/>
      <c r="KS14" s="128"/>
      <c r="KT14" s="128"/>
      <c r="KU14" s="128"/>
      <c r="KV14" s="128"/>
      <c r="KW14" s="128"/>
      <c r="KX14" s="128"/>
      <c r="KY14" s="128"/>
      <c r="KZ14" s="128"/>
      <c r="LA14" s="128"/>
      <c r="LB14" s="128"/>
      <c r="LC14" s="128"/>
      <c r="LD14" s="128"/>
      <c r="LE14" s="128"/>
      <c r="LF14" s="128"/>
      <c r="LG14" s="128"/>
      <c r="LH14" s="128"/>
      <c r="LI14" s="128"/>
      <c r="LJ14" s="128"/>
      <c r="LK14" s="128"/>
      <c r="LL14" s="128"/>
      <c r="LM14" s="128"/>
      <c r="LN14" s="128"/>
      <c r="LO14" s="128"/>
      <c r="LP14" s="128"/>
      <c r="LQ14" s="128"/>
      <c r="LR14" s="128"/>
      <c r="LS14" s="128"/>
      <c r="LT14" s="128"/>
      <c r="LU14" s="128"/>
      <c r="LV14" s="128"/>
      <c r="LW14" s="128"/>
      <c r="LX14" s="128"/>
      <c r="LY14" s="128"/>
      <c r="LZ14" s="128"/>
      <c r="MA14" s="128"/>
      <c r="MB14" s="128"/>
      <c r="MC14" s="128"/>
      <c r="MD14" s="128"/>
      <c r="ME14" s="128"/>
      <c r="MF14" s="128"/>
      <c r="MG14" s="128"/>
      <c r="MH14" s="128"/>
      <c r="MI14" s="128"/>
      <c r="MJ14" s="128"/>
      <c r="MK14" s="128"/>
      <c r="ML14" s="128"/>
      <c r="MM14" s="128"/>
      <c r="MN14" s="128"/>
      <c r="MO14" s="128"/>
      <c r="MP14" s="128"/>
      <c r="MQ14" s="128"/>
      <c r="MR14" s="128"/>
      <c r="MS14" s="128"/>
      <c r="MT14" s="128"/>
      <c r="MU14" s="128"/>
      <c r="MV14" s="128"/>
      <c r="MW14" s="128"/>
      <c r="MX14" s="128"/>
      <c r="MY14" s="128"/>
      <c r="MZ14" s="128"/>
      <c r="NA14" s="128"/>
      <c r="NB14" s="128"/>
      <c r="NC14" s="128"/>
      <c r="ND14" s="128"/>
      <c r="NE14" s="128"/>
      <c r="NF14" s="128"/>
      <c r="NG14" s="128"/>
      <c r="NH14" s="128"/>
      <c r="NI14" s="6"/>
      <c r="NJ14" s="129" t="s">
        <v>34</v>
      </c>
      <c r="NK14" s="129"/>
      <c r="NL14" s="129"/>
      <c r="NM14" s="129"/>
      <c r="NN14" s="129"/>
      <c r="NO14" s="129"/>
      <c r="NP14" s="129"/>
      <c r="NQ14" s="129"/>
      <c r="NR14" s="129"/>
      <c r="NS14" s="129"/>
      <c r="NT14" s="129"/>
      <c r="NU14" s="129"/>
      <c r="NV14" s="129"/>
      <c r="NW14" s="129"/>
      <c r="NX14" s="12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9"/>
      <c r="NK15" s="129"/>
      <c r="NL15" s="129"/>
      <c r="NM15" s="129"/>
      <c r="NN15" s="129"/>
      <c r="NO15" s="129"/>
      <c r="NP15" s="129"/>
      <c r="NQ15" s="129"/>
      <c r="NR15" s="129"/>
      <c r="NS15" s="129"/>
      <c r="NT15" s="129"/>
      <c r="NU15" s="129"/>
      <c r="NV15" s="129"/>
      <c r="NW15" s="129"/>
      <c r="NX15" s="129"/>
    </row>
    <row r="16" spans="1:388" ht="13.5" customHeight="1" x14ac:dyDescent="0.15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30" t="s">
        <v>36</v>
      </c>
      <c r="NK16" s="131"/>
      <c r="NL16" s="131"/>
      <c r="NM16" s="131"/>
      <c r="NN16" s="132"/>
      <c r="NO16" s="130" t="s">
        <v>37</v>
      </c>
      <c r="NP16" s="131"/>
      <c r="NQ16" s="131"/>
      <c r="NR16" s="131"/>
      <c r="NS16" s="132"/>
      <c r="NT16" s="130" t="s">
        <v>38</v>
      </c>
      <c r="NU16" s="131"/>
      <c r="NV16" s="131"/>
      <c r="NW16" s="131"/>
      <c r="NX16" s="132"/>
    </row>
    <row r="17" spans="1:393" ht="13.5" customHeight="1" x14ac:dyDescent="0.15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33"/>
      <c r="NK17" s="134"/>
      <c r="NL17" s="134"/>
      <c r="NM17" s="134"/>
      <c r="NN17" s="135"/>
      <c r="NO17" s="133"/>
      <c r="NP17" s="134"/>
      <c r="NQ17" s="134"/>
      <c r="NR17" s="134"/>
      <c r="NS17" s="135"/>
      <c r="NT17" s="133"/>
      <c r="NU17" s="134"/>
      <c r="NV17" s="134"/>
      <c r="NW17" s="134"/>
      <c r="NX17" s="135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7" t="s">
        <v>39</v>
      </c>
      <c r="NK18" s="118"/>
      <c r="NL18" s="118"/>
      <c r="NM18" s="121" t="s">
        <v>40</v>
      </c>
      <c r="NN18" s="122"/>
      <c r="NO18" s="117" t="s">
        <v>39</v>
      </c>
      <c r="NP18" s="118"/>
      <c r="NQ18" s="118"/>
      <c r="NR18" s="121" t="s">
        <v>40</v>
      </c>
      <c r="NS18" s="122"/>
      <c r="NT18" s="117" t="s">
        <v>39</v>
      </c>
      <c r="NU18" s="118"/>
      <c r="NV18" s="118"/>
      <c r="NW18" s="121" t="s">
        <v>40</v>
      </c>
      <c r="NX18" s="122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9"/>
      <c r="NK19" s="120"/>
      <c r="NL19" s="120"/>
      <c r="NM19" s="123"/>
      <c r="NN19" s="124"/>
      <c r="NO19" s="119"/>
      <c r="NP19" s="120"/>
      <c r="NQ19" s="120"/>
      <c r="NR19" s="123"/>
      <c r="NS19" s="124"/>
      <c r="NT19" s="119"/>
      <c r="NU19" s="120"/>
      <c r="NV19" s="120"/>
      <c r="NW19" s="123"/>
      <c r="NX19" s="124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4" t="s">
        <v>192</v>
      </c>
      <c r="NK22" s="115"/>
      <c r="NL22" s="115"/>
      <c r="NM22" s="115"/>
      <c r="NN22" s="115"/>
      <c r="NO22" s="115"/>
      <c r="NP22" s="115"/>
      <c r="NQ22" s="115"/>
      <c r="NR22" s="115"/>
      <c r="NS22" s="115"/>
      <c r="NT22" s="115"/>
      <c r="NU22" s="115"/>
      <c r="NV22" s="115"/>
      <c r="NW22" s="115"/>
      <c r="NX22" s="116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8"/>
      <c r="NK23" s="109"/>
      <c r="NL23" s="109"/>
      <c r="NM23" s="109"/>
      <c r="NN23" s="109"/>
      <c r="NO23" s="109"/>
      <c r="NP23" s="109"/>
      <c r="NQ23" s="109"/>
      <c r="NR23" s="109"/>
      <c r="NS23" s="109"/>
      <c r="NT23" s="109"/>
      <c r="NU23" s="109"/>
      <c r="NV23" s="109"/>
      <c r="NW23" s="109"/>
      <c r="NX23" s="110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8"/>
      <c r="NK24" s="109"/>
      <c r="NL24" s="109"/>
      <c r="NM24" s="109"/>
      <c r="NN24" s="109"/>
      <c r="NO24" s="109"/>
      <c r="NP24" s="109"/>
      <c r="NQ24" s="109"/>
      <c r="NR24" s="109"/>
      <c r="NS24" s="109"/>
      <c r="NT24" s="109"/>
      <c r="NU24" s="109"/>
      <c r="NV24" s="109"/>
      <c r="NW24" s="109"/>
      <c r="NX24" s="110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8"/>
      <c r="NK25" s="109"/>
      <c r="NL25" s="109"/>
      <c r="NM25" s="109"/>
      <c r="NN25" s="109"/>
      <c r="NO25" s="109"/>
      <c r="NP25" s="109"/>
      <c r="NQ25" s="109"/>
      <c r="NR25" s="109"/>
      <c r="NS25" s="109"/>
      <c r="NT25" s="109"/>
      <c r="NU25" s="109"/>
      <c r="NV25" s="109"/>
      <c r="NW25" s="109"/>
      <c r="NX25" s="110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8"/>
      <c r="NK26" s="109"/>
      <c r="NL26" s="109"/>
      <c r="NM26" s="109"/>
      <c r="NN26" s="109"/>
      <c r="NO26" s="109"/>
      <c r="NP26" s="109"/>
      <c r="NQ26" s="109"/>
      <c r="NR26" s="109"/>
      <c r="NS26" s="109"/>
      <c r="NT26" s="109"/>
      <c r="NU26" s="109"/>
      <c r="NV26" s="109"/>
      <c r="NW26" s="109"/>
      <c r="NX26" s="110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8"/>
      <c r="NK27" s="109"/>
      <c r="NL27" s="109"/>
      <c r="NM27" s="109"/>
      <c r="NN27" s="109"/>
      <c r="NO27" s="109"/>
      <c r="NP27" s="109"/>
      <c r="NQ27" s="109"/>
      <c r="NR27" s="109"/>
      <c r="NS27" s="109"/>
      <c r="NT27" s="109"/>
      <c r="NU27" s="109"/>
      <c r="NV27" s="109"/>
      <c r="NW27" s="109"/>
      <c r="NX27" s="110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8"/>
      <c r="NK28" s="109"/>
      <c r="NL28" s="109"/>
      <c r="NM28" s="109"/>
      <c r="NN28" s="109"/>
      <c r="NO28" s="109"/>
      <c r="NP28" s="109"/>
      <c r="NQ28" s="109"/>
      <c r="NR28" s="109"/>
      <c r="NS28" s="109"/>
      <c r="NT28" s="109"/>
      <c r="NU28" s="109"/>
      <c r="NV28" s="109"/>
      <c r="NW28" s="109"/>
      <c r="NX28" s="110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8"/>
      <c r="NK29" s="109"/>
      <c r="NL29" s="109"/>
      <c r="NM29" s="109"/>
      <c r="NN29" s="109"/>
      <c r="NO29" s="109"/>
      <c r="NP29" s="109"/>
      <c r="NQ29" s="109"/>
      <c r="NR29" s="109"/>
      <c r="NS29" s="109"/>
      <c r="NT29" s="109"/>
      <c r="NU29" s="109"/>
      <c r="NV29" s="109"/>
      <c r="NW29" s="109"/>
      <c r="NX29" s="110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8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09"/>
      <c r="NX30" s="110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8"/>
      <c r="NK31" s="109"/>
      <c r="NL31" s="109"/>
      <c r="NM31" s="109"/>
      <c r="NN31" s="109"/>
      <c r="NO31" s="109"/>
      <c r="NP31" s="109"/>
      <c r="NQ31" s="109"/>
      <c r="NR31" s="109"/>
      <c r="NS31" s="109"/>
      <c r="NT31" s="109"/>
      <c r="NU31" s="109"/>
      <c r="NV31" s="109"/>
      <c r="NW31" s="109"/>
      <c r="NX31" s="110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8"/>
      <c r="NK32" s="109"/>
      <c r="NL32" s="109"/>
      <c r="NM32" s="109"/>
      <c r="NN32" s="109"/>
      <c r="NO32" s="109"/>
      <c r="NP32" s="109"/>
      <c r="NQ32" s="109"/>
      <c r="NR32" s="109"/>
      <c r="NS32" s="109"/>
      <c r="NT32" s="109"/>
      <c r="NU32" s="109"/>
      <c r="NV32" s="109"/>
      <c r="NW32" s="109"/>
      <c r="NX32" s="110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70.900000000000006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70.2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73.3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72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78.900000000000006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64.099999999999994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58.9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61.7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52.1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50.9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980.3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1147.2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1226.8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1394.9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1523.2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50.5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41.9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41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37.9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33.299999999999997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8"/>
      <c r="NK33" s="109"/>
      <c r="NL33" s="109"/>
      <c r="NM33" s="109"/>
      <c r="NN33" s="109"/>
      <c r="NO33" s="109"/>
      <c r="NP33" s="109"/>
      <c r="NQ33" s="109"/>
      <c r="NR33" s="109"/>
      <c r="NS33" s="109"/>
      <c r="NT33" s="109"/>
      <c r="NU33" s="109"/>
      <c r="NV33" s="109"/>
      <c r="NW33" s="109"/>
      <c r="NX33" s="110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96.6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97.2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96.9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100.6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105.9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83.9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84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84.3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80.7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82.2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116.9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117.1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120.5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124.2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121.6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69.7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70.099999999999994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70.400000000000006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65.8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65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11"/>
      <c r="NK34" s="112"/>
      <c r="NL34" s="112"/>
      <c r="NM34" s="112"/>
      <c r="NN34" s="112"/>
      <c r="NO34" s="112"/>
      <c r="NP34" s="112"/>
      <c r="NQ34" s="112"/>
      <c r="NR34" s="112"/>
      <c r="NS34" s="112"/>
      <c r="NT34" s="112"/>
      <c r="NU34" s="112"/>
      <c r="NV34" s="112"/>
      <c r="NW34" s="112"/>
      <c r="NX34" s="113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194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8" t="s">
        <v>193</v>
      </c>
      <c r="NK54" s="109"/>
      <c r="NL54" s="109"/>
      <c r="NM54" s="109"/>
      <c r="NN54" s="109"/>
      <c r="NO54" s="109"/>
      <c r="NP54" s="109"/>
      <c r="NQ54" s="109"/>
      <c r="NR54" s="109"/>
      <c r="NS54" s="109"/>
      <c r="NT54" s="109"/>
      <c r="NU54" s="109"/>
      <c r="NV54" s="109"/>
      <c r="NW54" s="109"/>
      <c r="NX54" s="110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28501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29123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31154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33267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34437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11044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10935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11203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9986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10161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101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112.9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105.7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111.8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112.5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25.3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25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23.1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18.2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17.7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8"/>
      <c r="NK55" s="109"/>
      <c r="NL55" s="109"/>
      <c r="NM55" s="109"/>
      <c r="NN55" s="109"/>
      <c r="NO55" s="109"/>
      <c r="NP55" s="109"/>
      <c r="NQ55" s="109"/>
      <c r="NR55" s="109"/>
      <c r="NS55" s="109"/>
      <c r="NT55" s="109"/>
      <c r="NU55" s="109"/>
      <c r="NV55" s="109"/>
      <c r="NW55" s="109"/>
      <c r="NX55" s="110"/>
    </row>
    <row r="56" spans="1:393" ht="13.5" customHeight="1" x14ac:dyDescent="0.15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34136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34924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35788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37855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39289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10130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10244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10602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11234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11512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63.4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63.7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63.3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68.5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67.099999999999994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18.3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17.7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17.5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17.5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17.3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8"/>
      <c r="NK56" s="109"/>
      <c r="NL56" s="109"/>
      <c r="NM56" s="109"/>
      <c r="NN56" s="109"/>
      <c r="NO56" s="109"/>
      <c r="NP56" s="109"/>
      <c r="NQ56" s="109"/>
      <c r="NR56" s="109"/>
      <c r="NS56" s="109"/>
      <c r="NT56" s="109"/>
      <c r="NU56" s="109"/>
      <c r="NV56" s="109"/>
      <c r="NW56" s="109"/>
      <c r="NX56" s="110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8"/>
      <c r="NK57" s="109"/>
      <c r="NL57" s="109"/>
      <c r="NM57" s="109"/>
      <c r="NN57" s="109"/>
      <c r="NO57" s="109"/>
      <c r="NP57" s="109"/>
      <c r="NQ57" s="109"/>
      <c r="NR57" s="109"/>
      <c r="NS57" s="109"/>
      <c r="NT57" s="109"/>
      <c r="NU57" s="109"/>
      <c r="NV57" s="109"/>
      <c r="NW57" s="109"/>
      <c r="NX57" s="110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8"/>
      <c r="NK58" s="109"/>
      <c r="NL58" s="109"/>
      <c r="NM58" s="109"/>
      <c r="NN58" s="109"/>
      <c r="NO58" s="109"/>
      <c r="NP58" s="109"/>
      <c r="NQ58" s="109"/>
      <c r="NR58" s="109"/>
      <c r="NS58" s="109"/>
      <c r="NT58" s="109"/>
      <c r="NU58" s="109"/>
      <c r="NV58" s="109"/>
      <c r="NW58" s="109"/>
      <c r="NX58" s="110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8"/>
      <c r="NK59" s="109"/>
      <c r="NL59" s="109"/>
      <c r="NM59" s="109"/>
      <c r="NN59" s="109"/>
      <c r="NO59" s="109"/>
      <c r="NP59" s="109"/>
      <c r="NQ59" s="109"/>
      <c r="NR59" s="109"/>
      <c r="NS59" s="109"/>
      <c r="NT59" s="109"/>
      <c r="NU59" s="109"/>
      <c r="NV59" s="109"/>
      <c r="NW59" s="109"/>
      <c r="NX59" s="110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8"/>
      <c r="NK60" s="109"/>
      <c r="NL60" s="109"/>
      <c r="NM60" s="109"/>
      <c r="NN60" s="109"/>
      <c r="NO60" s="109"/>
      <c r="NP60" s="109"/>
      <c r="NQ60" s="109"/>
      <c r="NR60" s="109"/>
      <c r="NS60" s="109"/>
      <c r="NT60" s="109"/>
      <c r="NU60" s="109"/>
      <c r="NV60" s="109"/>
      <c r="NW60" s="109"/>
      <c r="NX60" s="110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8"/>
      <c r="NK61" s="109"/>
      <c r="NL61" s="109"/>
      <c r="NM61" s="109"/>
      <c r="NN61" s="109"/>
      <c r="NO61" s="109"/>
      <c r="NP61" s="109"/>
      <c r="NQ61" s="109"/>
      <c r="NR61" s="109"/>
      <c r="NS61" s="109"/>
      <c r="NT61" s="109"/>
      <c r="NU61" s="109"/>
      <c r="NV61" s="109"/>
      <c r="NW61" s="109"/>
      <c r="NX61" s="110"/>
    </row>
    <row r="62" spans="1:393" ht="13.5" customHeight="1" x14ac:dyDescent="0.15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8"/>
      <c r="NK62" s="109"/>
      <c r="NL62" s="109"/>
      <c r="NM62" s="109"/>
      <c r="NN62" s="109"/>
      <c r="NO62" s="109"/>
      <c r="NP62" s="109"/>
      <c r="NQ62" s="109"/>
      <c r="NR62" s="109"/>
      <c r="NS62" s="109"/>
      <c r="NT62" s="109"/>
      <c r="NU62" s="109"/>
      <c r="NV62" s="109"/>
      <c r="NW62" s="109"/>
      <c r="NX62" s="110"/>
    </row>
    <row r="63" spans="1:393" ht="13.5" customHeight="1" x14ac:dyDescent="0.15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8"/>
      <c r="NK63" s="109"/>
      <c r="NL63" s="109"/>
      <c r="NM63" s="109"/>
      <c r="NN63" s="109"/>
      <c r="NO63" s="109"/>
      <c r="NP63" s="109"/>
      <c r="NQ63" s="109"/>
      <c r="NR63" s="109"/>
      <c r="NS63" s="109"/>
      <c r="NT63" s="109"/>
      <c r="NU63" s="109"/>
      <c r="NV63" s="109"/>
      <c r="NW63" s="109"/>
      <c r="NX63" s="110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8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09"/>
      <c r="NX64" s="110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8"/>
      <c r="NK65" s="109"/>
      <c r="NL65" s="109"/>
      <c r="NM65" s="109"/>
      <c r="NN65" s="109"/>
      <c r="NO65" s="109"/>
      <c r="NP65" s="109"/>
      <c r="NQ65" s="109"/>
      <c r="NR65" s="109"/>
      <c r="NS65" s="109"/>
      <c r="NT65" s="109"/>
      <c r="NU65" s="109"/>
      <c r="NV65" s="109"/>
      <c r="NW65" s="109"/>
      <c r="NX65" s="110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8"/>
      <c r="NK66" s="109"/>
      <c r="NL66" s="109"/>
      <c r="NM66" s="109"/>
      <c r="NN66" s="109"/>
      <c r="NO66" s="109"/>
      <c r="NP66" s="109"/>
      <c r="NQ66" s="109"/>
      <c r="NR66" s="109"/>
      <c r="NS66" s="109"/>
      <c r="NT66" s="109"/>
      <c r="NU66" s="109"/>
      <c r="NV66" s="109"/>
      <c r="NW66" s="109"/>
      <c r="NX66" s="110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11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3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195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80.400000000000006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83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21.5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25.6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29.7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79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84.5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26.2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37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47.7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16750039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16737406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59219756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59213946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59440619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53.5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54.1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54.6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56.9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58.1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71.3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71.400000000000006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71.7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72.900000000000006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73.900000000000006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39094598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40683727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41891213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42806727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43530781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 x14ac:dyDescent="0.15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95</v>
      </c>
      <c r="K89" s="35" t="s">
        <v>96</v>
      </c>
      <c r="L89" s="35" t="s">
        <v>97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aUMGlI608439noE9I1ARwkhMegbNuKxr+5M7DzZogUqhvMfXFd1FLknM9p3D9STyPwAoZB6eVJr9Ps0fxPCgzA==" saltValue="PKdqFdrLcCITQEGxgxVLmw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98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99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100</v>
      </c>
      <c r="B3" s="39" t="s">
        <v>101</v>
      </c>
      <c r="C3" s="39" t="s">
        <v>102</v>
      </c>
      <c r="D3" s="39" t="s">
        <v>103</v>
      </c>
      <c r="E3" s="39" t="s">
        <v>104</v>
      </c>
      <c r="F3" s="39" t="s">
        <v>105</v>
      </c>
      <c r="G3" s="39" t="s">
        <v>106</v>
      </c>
      <c r="H3" s="40" t="s">
        <v>107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108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109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110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60" t="s">
        <v>111</v>
      </c>
      <c r="AJ4" s="161"/>
      <c r="AK4" s="161"/>
      <c r="AL4" s="161"/>
      <c r="AM4" s="161"/>
      <c r="AN4" s="161"/>
      <c r="AO4" s="161"/>
      <c r="AP4" s="161"/>
      <c r="AQ4" s="161"/>
      <c r="AR4" s="161"/>
      <c r="AS4" s="162"/>
      <c r="AT4" s="163" t="s">
        <v>112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3" t="s">
        <v>113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0" t="s">
        <v>114</v>
      </c>
      <c r="BQ4" s="161"/>
      <c r="BR4" s="161"/>
      <c r="BS4" s="161"/>
      <c r="BT4" s="161"/>
      <c r="BU4" s="161"/>
      <c r="BV4" s="161"/>
      <c r="BW4" s="161"/>
      <c r="BX4" s="161"/>
      <c r="BY4" s="161"/>
      <c r="BZ4" s="162"/>
      <c r="CA4" s="159" t="s">
        <v>115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3" t="s">
        <v>116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117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118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0" t="s">
        <v>119</v>
      </c>
      <c r="DT4" s="161"/>
      <c r="DU4" s="161"/>
      <c r="DV4" s="161"/>
      <c r="DW4" s="161"/>
      <c r="DX4" s="161"/>
      <c r="DY4" s="161"/>
      <c r="DZ4" s="161"/>
      <c r="EA4" s="161"/>
      <c r="EB4" s="161"/>
      <c r="EC4" s="162"/>
      <c r="ED4" s="159" t="s">
        <v>120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121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 x14ac:dyDescent="0.15">
      <c r="A5" s="38" t="s">
        <v>122</v>
      </c>
      <c r="B5" s="51"/>
      <c r="C5" s="51"/>
      <c r="D5" s="51"/>
      <c r="E5" s="51"/>
      <c r="F5" s="51"/>
      <c r="G5" s="51"/>
      <c r="H5" s="52" t="s">
        <v>123</v>
      </c>
      <c r="I5" s="52" t="s">
        <v>124</v>
      </c>
      <c r="J5" s="52" t="s">
        <v>125</v>
      </c>
      <c r="K5" s="52" t="s">
        <v>1</v>
      </c>
      <c r="L5" s="52" t="s">
        <v>2</v>
      </c>
      <c r="M5" s="52" t="s">
        <v>3</v>
      </c>
      <c r="N5" s="52" t="s">
        <v>126</v>
      </c>
      <c r="O5" s="52" t="s">
        <v>5</v>
      </c>
      <c r="P5" s="52" t="s">
        <v>127</v>
      </c>
      <c r="Q5" s="52" t="s">
        <v>128</v>
      </c>
      <c r="R5" s="52" t="s">
        <v>129</v>
      </c>
      <c r="S5" s="52" t="s">
        <v>130</v>
      </c>
      <c r="T5" s="52" t="s">
        <v>131</v>
      </c>
      <c r="U5" s="52" t="s">
        <v>132</v>
      </c>
      <c r="V5" s="52" t="s">
        <v>133</v>
      </c>
      <c r="W5" s="52" t="s">
        <v>134</v>
      </c>
      <c r="X5" s="52" t="s">
        <v>135</v>
      </c>
      <c r="Y5" s="52" t="s">
        <v>136</v>
      </c>
      <c r="Z5" s="52" t="s">
        <v>137</v>
      </c>
      <c r="AA5" s="52" t="s">
        <v>138</v>
      </c>
      <c r="AB5" s="52" t="s">
        <v>139</v>
      </c>
      <c r="AC5" s="52" t="s">
        <v>140</v>
      </c>
      <c r="AD5" s="52" t="s">
        <v>141</v>
      </c>
      <c r="AE5" s="52" t="s">
        <v>142</v>
      </c>
      <c r="AF5" s="52" t="s">
        <v>143</v>
      </c>
      <c r="AG5" s="52" t="s">
        <v>144</v>
      </c>
      <c r="AH5" s="52" t="s">
        <v>145</v>
      </c>
      <c r="AI5" s="52" t="s">
        <v>146</v>
      </c>
      <c r="AJ5" s="52" t="s">
        <v>147</v>
      </c>
      <c r="AK5" s="52" t="s">
        <v>148</v>
      </c>
      <c r="AL5" s="52" t="s">
        <v>149</v>
      </c>
      <c r="AM5" s="52" t="s">
        <v>150</v>
      </c>
      <c r="AN5" s="52" t="s">
        <v>151</v>
      </c>
      <c r="AO5" s="52" t="s">
        <v>152</v>
      </c>
      <c r="AP5" s="52" t="s">
        <v>153</v>
      </c>
      <c r="AQ5" s="52" t="s">
        <v>154</v>
      </c>
      <c r="AR5" s="52" t="s">
        <v>155</v>
      </c>
      <c r="AS5" s="52" t="s">
        <v>156</v>
      </c>
      <c r="AT5" s="52" t="s">
        <v>157</v>
      </c>
      <c r="AU5" s="52" t="s">
        <v>147</v>
      </c>
      <c r="AV5" s="52" t="s">
        <v>158</v>
      </c>
      <c r="AW5" s="52" t="s">
        <v>159</v>
      </c>
      <c r="AX5" s="52" t="s">
        <v>160</v>
      </c>
      <c r="AY5" s="52" t="s">
        <v>151</v>
      </c>
      <c r="AZ5" s="52" t="s">
        <v>152</v>
      </c>
      <c r="BA5" s="52" t="s">
        <v>153</v>
      </c>
      <c r="BB5" s="52" t="s">
        <v>154</v>
      </c>
      <c r="BC5" s="52" t="s">
        <v>155</v>
      </c>
      <c r="BD5" s="52" t="s">
        <v>156</v>
      </c>
      <c r="BE5" s="52" t="s">
        <v>146</v>
      </c>
      <c r="BF5" s="52" t="s">
        <v>147</v>
      </c>
      <c r="BG5" s="52" t="s">
        <v>158</v>
      </c>
      <c r="BH5" s="52" t="s">
        <v>159</v>
      </c>
      <c r="BI5" s="52" t="s">
        <v>161</v>
      </c>
      <c r="BJ5" s="52" t="s">
        <v>151</v>
      </c>
      <c r="BK5" s="52" t="s">
        <v>152</v>
      </c>
      <c r="BL5" s="52" t="s">
        <v>153</v>
      </c>
      <c r="BM5" s="52" t="s">
        <v>154</v>
      </c>
      <c r="BN5" s="52" t="s">
        <v>155</v>
      </c>
      <c r="BO5" s="52" t="s">
        <v>156</v>
      </c>
      <c r="BP5" s="52" t="s">
        <v>162</v>
      </c>
      <c r="BQ5" s="52" t="s">
        <v>163</v>
      </c>
      <c r="BR5" s="52" t="s">
        <v>158</v>
      </c>
      <c r="BS5" s="52" t="s">
        <v>164</v>
      </c>
      <c r="BT5" s="52" t="s">
        <v>160</v>
      </c>
      <c r="BU5" s="52" t="s">
        <v>151</v>
      </c>
      <c r="BV5" s="52" t="s">
        <v>152</v>
      </c>
      <c r="BW5" s="52" t="s">
        <v>153</v>
      </c>
      <c r="BX5" s="52" t="s">
        <v>154</v>
      </c>
      <c r="BY5" s="52" t="s">
        <v>155</v>
      </c>
      <c r="BZ5" s="52" t="s">
        <v>156</v>
      </c>
      <c r="CA5" s="52" t="s">
        <v>165</v>
      </c>
      <c r="CB5" s="52" t="s">
        <v>166</v>
      </c>
      <c r="CC5" s="52" t="s">
        <v>158</v>
      </c>
      <c r="CD5" s="52" t="s">
        <v>167</v>
      </c>
      <c r="CE5" s="52" t="s">
        <v>150</v>
      </c>
      <c r="CF5" s="52" t="s">
        <v>151</v>
      </c>
      <c r="CG5" s="52" t="s">
        <v>152</v>
      </c>
      <c r="CH5" s="52" t="s">
        <v>153</v>
      </c>
      <c r="CI5" s="52" t="s">
        <v>154</v>
      </c>
      <c r="CJ5" s="52" t="s">
        <v>155</v>
      </c>
      <c r="CK5" s="52" t="s">
        <v>156</v>
      </c>
      <c r="CL5" s="52" t="s">
        <v>157</v>
      </c>
      <c r="CM5" s="52" t="s">
        <v>163</v>
      </c>
      <c r="CN5" s="52" t="s">
        <v>158</v>
      </c>
      <c r="CO5" s="52" t="s">
        <v>159</v>
      </c>
      <c r="CP5" s="52" t="s">
        <v>160</v>
      </c>
      <c r="CQ5" s="52" t="s">
        <v>151</v>
      </c>
      <c r="CR5" s="52" t="s">
        <v>152</v>
      </c>
      <c r="CS5" s="52" t="s">
        <v>153</v>
      </c>
      <c r="CT5" s="52" t="s">
        <v>154</v>
      </c>
      <c r="CU5" s="52" t="s">
        <v>155</v>
      </c>
      <c r="CV5" s="52" t="s">
        <v>156</v>
      </c>
      <c r="CW5" s="52" t="s">
        <v>157</v>
      </c>
      <c r="CX5" s="52" t="s">
        <v>147</v>
      </c>
      <c r="CY5" s="52" t="s">
        <v>168</v>
      </c>
      <c r="CZ5" s="52" t="s">
        <v>159</v>
      </c>
      <c r="DA5" s="52" t="s">
        <v>160</v>
      </c>
      <c r="DB5" s="52" t="s">
        <v>151</v>
      </c>
      <c r="DC5" s="52" t="s">
        <v>152</v>
      </c>
      <c r="DD5" s="52" t="s">
        <v>153</v>
      </c>
      <c r="DE5" s="52" t="s">
        <v>154</v>
      </c>
      <c r="DF5" s="52" t="s">
        <v>155</v>
      </c>
      <c r="DG5" s="52" t="s">
        <v>156</v>
      </c>
      <c r="DH5" s="52" t="s">
        <v>157</v>
      </c>
      <c r="DI5" s="52" t="s">
        <v>147</v>
      </c>
      <c r="DJ5" s="52" t="s">
        <v>158</v>
      </c>
      <c r="DK5" s="52" t="s">
        <v>159</v>
      </c>
      <c r="DL5" s="52" t="s">
        <v>169</v>
      </c>
      <c r="DM5" s="52" t="s">
        <v>151</v>
      </c>
      <c r="DN5" s="52" t="s">
        <v>152</v>
      </c>
      <c r="DO5" s="52" t="s">
        <v>153</v>
      </c>
      <c r="DP5" s="52" t="s">
        <v>154</v>
      </c>
      <c r="DQ5" s="52" t="s">
        <v>155</v>
      </c>
      <c r="DR5" s="52" t="s">
        <v>156</v>
      </c>
      <c r="DS5" s="52" t="s">
        <v>157</v>
      </c>
      <c r="DT5" s="52" t="s">
        <v>163</v>
      </c>
      <c r="DU5" s="52" t="s">
        <v>158</v>
      </c>
      <c r="DV5" s="52" t="s">
        <v>167</v>
      </c>
      <c r="DW5" s="52" t="s">
        <v>150</v>
      </c>
      <c r="DX5" s="52" t="s">
        <v>151</v>
      </c>
      <c r="DY5" s="52" t="s">
        <v>152</v>
      </c>
      <c r="DZ5" s="52" t="s">
        <v>153</v>
      </c>
      <c r="EA5" s="52" t="s">
        <v>154</v>
      </c>
      <c r="EB5" s="52" t="s">
        <v>155</v>
      </c>
      <c r="EC5" s="52" t="s">
        <v>156</v>
      </c>
      <c r="ED5" s="52" t="s">
        <v>170</v>
      </c>
      <c r="EE5" s="52" t="s">
        <v>147</v>
      </c>
      <c r="EF5" s="52" t="s">
        <v>148</v>
      </c>
      <c r="EG5" s="52" t="s">
        <v>167</v>
      </c>
      <c r="EH5" s="52" t="s">
        <v>160</v>
      </c>
      <c r="EI5" s="52" t="s">
        <v>151</v>
      </c>
      <c r="EJ5" s="52" t="s">
        <v>152</v>
      </c>
      <c r="EK5" s="52" t="s">
        <v>153</v>
      </c>
      <c r="EL5" s="52" t="s">
        <v>154</v>
      </c>
      <c r="EM5" s="52" t="s">
        <v>155</v>
      </c>
      <c r="EN5" s="52" t="s">
        <v>171</v>
      </c>
      <c r="EO5" s="52" t="s">
        <v>146</v>
      </c>
      <c r="EP5" s="52" t="s">
        <v>147</v>
      </c>
      <c r="EQ5" s="52" t="s">
        <v>172</v>
      </c>
      <c r="ER5" s="52" t="s">
        <v>167</v>
      </c>
      <c r="ES5" s="52" t="s">
        <v>150</v>
      </c>
      <c r="ET5" s="52" t="s">
        <v>151</v>
      </c>
      <c r="EU5" s="52" t="s">
        <v>152</v>
      </c>
      <c r="EV5" s="52" t="s">
        <v>153</v>
      </c>
      <c r="EW5" s="52" t="s">
        <v>154</v>
      </c>
      <c r="EX5" s="52" t="s">
        <v>155</v>
      </c>
      <c r="EY5" s="52" t="s">
        <v>156</v>
      </c>
    </row>
    <row r="6" spans="1:155" s="57" customFormat="1" x14ac:dyDescent="0.15">
      <c r="A6" s="38" t="s">
        <v>173</v>
      </c>
      <c r="B6" s="53">
        <f>B8</f>
        <v>2021</v>
      </c>
      <c r="C6" s="53">
        <f t="shared" ref="C6:M6" si="2">C8</f>
        <v>150002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8</v>
      </c>
      <c r="H6" s="164" t="str">
        <f>IF(H8&lt;&gt;I8,H8,"")&amp;IF(I8&lt;&gt;J8,I8,"")&amp;"　"&amp;J8</f>
        <v>新潟県　加茂病院</v>
      </c>
      <c r="I6" s="165"/>
      <c r="J6" s="166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100床以上～200床未満</v>
      </c>
      <c r="O6" s="53" t="str">
        <f>O8</f>
        <v>自治体職員</v>
      </c>
      <c r="P6" s="53" t="str">
        <f>P8</f>
        <v>直営</v>
      </c>
      <c r="Q6" s="54">
        <f t="shared" ref="Q6:AH6" si="3">Q8</f>
        <v>15</v>
      </c>
      <c r="R6" s="53" t="str">
        <f t="shared" si="3"/>
        <v>-</v>
      </c>
      <c r="S6" s="53" t="str">
        <f t="shared" si="3"/>
        <v>ド 訓</v>
      </c>
      <c r="T6" s="53" t="str">
        <f t="shared" si="3"/>
        <v>救 臨 輪</v>
      </c>
      <c r="U6" s="54">
        <f>U8</f>
        <v>2188469</v>
      </c>
      <c r="V6" s="54">
        <f>V8</f>
        <v>23862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１０：１</v>
      </c>
      <c r="Z6" s="54">
        <f t="shared" si="3"/>
        <v>156</v>
      </c>
      <c r="AA6" s="54">
        <f t="shared" si="3"/>
        <v>12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168</v>
      </c>
      <c r="AF6" s="54">
        <f t="shared" si="3"/>
        <v>95</v>
      </c>
      <c r="AG6" s="54">
        <f t="shared" si="3"/>
        <v>38</v>
      </c>
      <c r="AH6" s="54">
        <f t="shared" si="3"/>
        <v>133</v>
      </c>
      <c r="AI6" s="55">
        <f>IF(AI8="-",NA(),AI8)</f>
        <v>70.900000000000006</v>
      </c>
      <c r="AJ6" s="55">
        <f t="shared" ref="AJ6:AR6" si="5">IF(AJ8="-",NA(),AJ8)</f>
        <v>70.2</v>
      </c>
      <c r="AK6" s="55">
        <f t="shared" si="5"/>
        <v>73.3</v>
      </c>
      <c r="AL6" s="55">
        <f t="shared" si="5"/>
        <v>72</v>
      </c>
      <c r="AM6" s="55">
        <f t="shared" si="5"/>
        <v>78.900000000000006</v>
      </c>
      <c r="AN6" s="55">
        <f t="shared" si="5"/>
        <v>96.6</v>
      </c>
      <c r="AO6" s="55">
        <f t="shared" si="5"/>
        <v>97.2</v>
      </c>
      <c r="AP6" s="55">
        <f t="shared" si="5"/>
        <v>96.9</v>
      </c>
      <c r="AQ6" s="55">
        <f t="shared" si="5"/>
        <v>100.6</v>
      </c>
      <c r="AR6" s="55">
        <f t="shared" si="5"/>
        <v>105.9</v>
      </c>
      <c r="AS6" s="55" t="str">
        <f>IF(AS8="-","【-】","【"&amp;SUBSTITUTE(TEXT(AS8,"#,##0.0"),"-","△")&amp;"】")</f>
        <v>【106.2】</v>
      </c>
      <c r="AT6" s="55">
        <f>IF(AT8="-",NA(),AT8)</f>
        <v>64.099999999999994</v>
      </c>
      <c r="AU6" s="55">
        <f t="shared" ref="AU6:BC6" si="6">IF(AU8="-",NA(),AU8)</f>
        <v>58.9</v>
      </c>
      <c r="AV6" s="55">
        <f t="shared" si="6"/>
        <v>61.7</v>
      </c>
      <c r="AW6" s="55">
        <f t="shared" si="6"/>
        <v>52.1</v>
      </c>
      <c r="AX6" s="55">
        <f t="shared" si="6"/>
        <v>50.9</v>
      </c>
      <c r="AY6" s="55">
        <f t="shared" si="6"/>
        <v>83.9</v>
      </c>
      <c r="AZ6" s="55">
        <f t="shared" si="6"/>
        <v>84</v>
      </c>
      <c r="BA6" s="55">
        <f t="shared" si="6"/>
        <v>84.3</v>
      </c>
      <c r="BB6" s="55">
        <f t="shared" si="6"/>
        <v>80.7</v>
      </c>
      <c r="BC6" s="55">
        <f t="shared" si="6"/>
        <v>82.2</v>
      </c>
      <c r="BD6" s="55" t="str">
        <f>IF(BD8="-","【-】","【"&amp;SUBSTITUTE(TEXT(BD8,"#,##0.0"),"-","△")&amp;"】")</f>
        <v>【86.6】</v>
      </c>
      <c r="BE6" s="55">
        <f>IF(BE8="-",NA(),BE8)</f>
        <v>980.3</v>
      </c>
      <c r="BF6" s="55">
        <f t="shared" ref="BF6:BN6" si="7">IF(BF8="-",NA(),BF8)</f>
        <v>1147.2</v>
      </c>
      <c r="BG6" s="55">
        <f t="shared" si="7"/>
        <v>1226.8</v>
      </c>
      <c r="BH6" s="55">
        <f t="shared" si="7"/>
        <v>1394.9</v>
      </c>
      <c r="BI6" s="55">
        <f t="shared" si="7"/>
        <v>1523.2</v>
      </c>
      <c r="BJ6" s="55">
        <f t="shared" si="7"/>
        <v>116.9</v>
      </c>
      <c r="BK6" s="55">
        <f t="shared" si="7"/>
        <v>117.1</v>
      </c>
      <c r="BL6" s="55">
        <f t="shared" si="7"/>
        <v>120.5</v>
      </c>
      <c r="BM6" s="55">
        <f t="shared" si="7"/>
        <v>124.2</v>
      </c>
      <c r="BN6" s="55">
        <f t="shared" si="7"/>
        <v>121.6</v>
      </c>
      <c r="BO6" s="55" t="str">
        <f>IF(BO8="-","【-】","【"&amp;SUBSTITUTE(TEXT(BO8,"#,##0.0"),"-","△")&amp;"】")</f>
        <v>【70.7】</v>
      </c>
      <c r="BP6" s="55">
        <f>IF(BP8="-",NA(),BP8)</f>
        <v>50.5</v>
      </c>
      <c r="BQ6" s="55">
        <f t="shared" ref="BQ6:BY6" si="8">IF(BQ8="-",NA(),BQ8)</f>
        <v>41.9</v>
      </c>
      <c r="BR6" s="55">
        <f t="shared" si="8"/>
        <v>41</v>
      </c>
      <c r="BS6" s="55">
        <f t="shared" si="8"/>
        <v>37.9</v>
      </c>
      <c r="BT6" s="55">
        <f t="shared" si="8"/>
        <v>33.299999999999997</v>
      </c>
      <c r="BU6" s="55">
        <f t="shared" si="8"/>
        <v>69.7</v>
      </c>
      <c r="BV6" s="55">
        <f t="shared" si="8"/>
        <v>70.099999999999994</v>
      </c>
      <c r="BW6" s="55">
        <f t="shared" si="8"/>
        <v>70.400000000000006</v>
      </c>
      <c r="BX6" s="55">
        <f t="shared" si="8"/>
        <v>65.8</v>
      </c>
      <c r="BY6" s="55">
        <f t="shared" si="8"/>
        <v>65</v>
      </c>
      <c r="BZ6" s="55" t="str">
        <f>IF(BZ8="-","【-】","【"&amp;SUBSTITUTE(TEXT(BZ8,"#,##0.0"),"-","△")&amp;"】")</f>
        <v>【67.1】</v>
      </c>
      <c r="CA6" s="56">
        <f>IF(CA8="-",NA(),CA8)</f>
        <v>28501</v>
      </c>
      <c r="CB6" s="56">
        <f t="shared" ref="CB6:CJ6" si="9">IF(CB8="-",NA(),CB8)</f>
        <v>29123</v>
      </c>
      <c r="CC6" s="56">
        <f t="shared" si="9"/>
        <v>31154</v>
      </c>
      <c r="CD6" s="56">
        <f t="shared" si="9"/>
        <v>33267</v>
      </c>
      <c r="CE6" s="56">
        <f t="shared" si="9"/>
        <v>34437</v>
      </c>
      <c r="CF6" s="56">
        <f t="shared" si="9"/>
        <v>34136</v>
      </c>
      <c r="CG6" s="56">
        <f t="shared" si="9"/>
        <v>34924</v>
      </c>
      <c r="CH6" s="56">
        <f t="shared" si="9"/>
        <v>35788</v>
      </c>
      <c r="CI6" s="56">
        <f t="shared" si="9"/>
        <v>37855</v>
      </c>
      <c r="CJ6" s="56">
        <f t="shared" si="9"/>
        <v>39289</v>
      </c>
      <c r="CK6" s="55" t="str">
        <f>IF(CK8="-","【-】","【"&amp;SUBSTITUTE(TEXT(CK8,"#,##0"),"-","△")&amp;"】")</f>
        <v>【59,287】</v>
      </c>
      <c r="CL6" s="56">
        <f>IF(CL8="-",NA(),CL8)</f>
        <v>11044</v>
      </c>
      <c r="CM6" s="56">
        <f t="shared" ref="CM6:CU6" si="10">IF(CM8="-",NA(),CM8)</f>
        <v>10935</v>
      </c>
      <c r="CN6" s="56">
        <f t="shared" si="10"/>
        <v>11203</v>
      </c>
      <c r="CO6" s="56">
        <f t="shared" si="10"/>
        <v>9986</v>
      </c>
      <c r="CP6" s="56">
        <f t="shared" si="10"/>
        <v>10161</v>
      </c>
      <c r="CQ6" s="56">
        <f t="shared" si="10"/>
        <v>10130</v>
      </c>
      <c r="CR6" s="56">
        <f t="shared" si="10"/>
        <v>10244</v>
      </c>
      <c r="CS6" s="56">
        <f t="shared" si="10"/>
        <v>10602</v>
      </c>
      <c r="CT6" s="56">
        <f t="shared" si="10"/>
        <v>11234</v>
      </c>
      <c r="CU6" s="56">
        <f t="shared" si="10"/>
        <v>11512</v>
      </c>
      <c r="CV6" s="55" t="str">
        <f>IF(CV8="-","【-】","【"&amp;SUBSTITUTE(TEXT(CV8,"#,##0"),"-","△")&amp;"】")</f>
        <v>【17,202】</v>
      </c>
      <c r="CW6" s="55">
        <f>IF(CW8="-",NA(),CW8)</f>
        <v>101</v>
      </c>
      <c r="CX6" s="55">
        <f t="shared" ref="CX6:DF6" si="11">IF(CX8="-",NA(),CX8)</f>
        <v>112.9</v>
      </c>
      <c r="CY6" s="55">
        <f t="shared" si="11"/>
        <v>105.7</v>
      </c>
      <c r="CZ6" s="55">
        <f t="shared" si="11"/>
        <v>111.8</v>
      </c>
      <c r="DA6" s="55">
        <f t="shared" si="11"/>
        <v>112.5</v>
      </c>
      <c r="DB6" s="55">
        <f t="shared" si="11"/>
        <v>63.4</v>
      </c>
      <c r="DC6" s="55">
        <f t="shared" si="11"/>
        <v>63.7</v>
      </c>
      <c r="DD6" s="55">
        <f t="shared" si="11"/>
        <v>63.3</v>
      </c>
      <c r="DE6" s="55">
        <f t="shared" si="11"/>
        <v>68.5</v>
      </c>
      <c r="DF6" s="55">
        <f t="shared" si="11"/>
        <v>67.099999999999994</v>
      </c>
      <c r="DG6" s="55" t="str">
        <f>IF(DG8="-","【-】","【"&amp;SUBSTITUTE(TEXT(DG8,"#,##0.0"),"-","△")&amp;"】")</f>
        <v>【56.4】</v>
      </c>
      <c r="DH6" s="55">
        <f>IF(DH8="-",NA(),DH8)</f>
        <v>25.3</v>
      </c>
      <c r="DI6" s="55">
        <f t="shared" ref="DI6:DQ6" si="12">IF(DI8="-",NA(),DI8)</f>
        <v>25</v>
      </c>
      <c r="DJ6" s="55">
        <f t="shared" si="12"/>
        <v>23.1</v>
      </c>
      <c r="DK6" s="55">
        <f t="shared" si="12"/>
        <v>18.2</v>
      </c>
      <c r="DL6" s="55">
        <f t="shared" si="12"/>
        <v>17.7</v>
      </c>
      <c r="DM6" s="55">
        <f t="shared" si="12"/>
        <v>18.3</v>
      </c>
      <c r="DN6" s="55">
        <f t="shared" si="12"/>
        <v>17.7</v>
      </c>
      <c r="DO6" s="55">
        <f t="shared" si="12"/>
        <v>17.5</v>
      </c>
      <c r="DP6" s="55">
        <f t="shared" si="12"/>
        <v>17.5</v>
      </c>
      <c r="DQ6" s="55">
        <f t="shared" si="12"/>
        <v>17.3</v>
      </c>
      <c r="DR6" s="55" t="str">
        <f>IF(DR8="-","【-】","【"&amp;SUBSTITUTE(TEXT(DR8,"#,##0.0"),"-","△")&amp;"】")</f>
        <v>【24.8】</v>
      </c>
      <c r="DS6" s="55">
        <f>IF(DS8="-",NA(),DS8)</f>
        <v>80.400000000000006</v>
      </c>
      <c r="DT6" s="55">
        <f t="shared" ref="DT6:EB6" si="13">IF(DT8="-",NA(),DT8)</f>
        <v>83</v>
      </c>
      <c r="DU6" s="55">
        <f t="shared" si="13"/>
        <v>21.5</v>
      </c>
      <c r="DV6" s="55">
        <f t="shared" si="13"/>
        <v>25.6</v>
      </c>
      <c r="DW6" s="55">
        <f t="shared" si="13"/>
        <v>29.7</v>
      </c>
      <c r="DX6" s="55">
        <f t="shared" si="13"/>
        <v>53.5</v>
      </c>
      <c r="DY6" s="55">
        <f t="shared" si="13"/>
        <v>54.1</v>
      </c>
      <c r="DZ6" s="55">
        <f t="shared" si="13"/>
        <v>54.6</v>
      </c>
      <c r="EA6" s="55">
        <f t="shared" si="13"/>
        <v>56.9</v>
      </c>
      <c r="EB6" s="55">
        <f t="shared" si="13"/>
        <v>58.1</v>
      </c>
      <c r="EC6" s="55" t="str">
        <f>IF(EC8="-","【-】","【"&amp;SUBSTITUTE(TEXT(EC8,"#,##0.0"),"-","△")&amp;"】")</f>
        <v>【56.0】</v>
      </c>
      <c r="ED6" s="55">
        <f>IF(ED8="-",NA(),ED8)</f>
        <v>79</v>
      </c>
      <c r="EE6" s="55">
        <f t="shared" ref="EE6:EM6" si="14">IF(EE8="-",NA(),EE8)</f>
        <v>84.5</v>
      </c>
      <c r="EF6" s="55">
        <f t="shared" si="14"/>
        <v>26.2</v>
      </c>
      <c r="EG6" s="55">
        <f t="shared" si="14"/>
        <v>37</v>
      </c>
      <c r="EH6" s="55">
        <f t="shared" si="14"/>
        <v>47.7</v>
      </c>
      <c r="EI6" s="55">
        <f t="shared" si="14"/>
        <v>71.3</v>
      </c>
      <c r="EJ6" s="55">
        <f t="shared" si="14"/>
        <v>71.400000000000006</v>
      </c>
      <c r="EK6" s="55">
        <f t="shared" si="14"/>
        <v>71.7</v>
      </c>
      <c r="EL6" s="55">
        <f t="shared" si="14"/>
        <v>72.900000000000006</v>
      </c>
      <c r="EM6" s="55">
        <f t="shared" si="14"/>
        <v>73.900000000000006</v>
      </c>
      <c r="EN6" s="55" t="str">
        <f>IF(EN8="-","【-】","【"&amp;SUBSTITUTE(TEXT(EN8,"#,##0.0"),"-","△")&amp;"】")</f>
        <v>【70.7】</v>
      </c>
      <c r="EO6" s="56">
        <f>IF(EO8="-",NA(),EO8)</f>
        <v>16750039</v>
      </c>
      <c r="EP6" s="56">
        <f t="shared" ref="EP6:EX6" si="15">IF(EP8="-",NA(),EP8)</f>
        <v>16737406</v>
      </c>
      <c r="EQ6" s="56">
        <f t="shared" si="15"/>
        <v>59219756</v>
      </c>
      <c r="ER6" s="56">
        <f t="shared" si="15"/>
        <v>59213946</v>
      </c>
      <c r="ES6" s="56">
        <f t="shared" si="15"/>
        <v>59440619</v>
      </c>
      <c r="ET6" s="56">
        <f t="shared" si="15"/>
        <v>39094598</v>
      </c>
      <c r="EU6" s="56">
        <f t="shared" si="15"/>
        <v>40683727</v>
      </c>
      <c r="EV6" s="56">
        <f t="shared" si="15"/>
        <v>41891213</v>
      </c>
      <c r="EW6" s="56">
        <f t="shared" si="15"/>
        <v>42806727</v>
      </c>
      <c r="EX6" s="56">
        <f t="shared" si="15"/>
        <v>43530781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174</v>
      </c>
      <c r="B7" s="53">
        <f t="shared" ref="B7:AH7" si="16">B8</f>
        <v>2021</v>
      </c>
      <c r="C7" s="53">
        <f t="shared" si="16"/>
        <v>150002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8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100床以上～200床未満</v>
      </c>
      <c r="O7" s="53" t="str">
        <f>O8</f>
        <v>自治体職員</v>
      </c>
      <c r="P7" s="53" t="str">
        <f>P8</f>
        <v>直営</v>
      </c>
      <c r="Q7" s="54">
        <f t="shared" si="16"/>
        <v>15</v>
      </c>
      <c r="R7" s="53" t="str">
        <f t="shared" si="16"/>
        <v>-</v>
      </c>
      <c r="S7" s="53" t="str">
        <f t="shared" si="16"/>
        <v>ド 訓</v>
      </c>
      <c r="T7" s="53" t="str">
        <f t="shared" si="16"/>
        <v>救 臨 輪</v>
      </c>
      <c r="U7" s="54">
        <f>U8</f>
        <v>2188469</v>
      </c>
      <c r="V7" s="54">
        <f>V8</f>
        <v>23862</v>
      </c>
      <c r="W7" s="53" t="str">
        <f>W8</f>
        <v>非該当</v>
      </c>
      <c r="X7" s="53" t="str">
        <f t="shared" si="16"/>
        <v>非該当</v>
      </c>
      <c r="Y7" s="53" t="str">
        <f t="shared" si="16"/>
        <v>１０：１</v>
      </c>
      <c r="Z7" s="54">
        <f t="shared" si="16"/>
        <v>156</v>
      </c>
      <c r="AA7" s="54">
        <f t="shared" si="16"/>
        <v>12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168</v>
      </c>
      <c r="AF7" s="54">
        <f t="shared" si="16"/>
        <v>95</v>
      </c>
      <c r="AG7" s="54">
        <f t="shared" si="16"/>
        <v>38</v>
      </c>
      <c r="AH7" s="54">
        <f t="shared" si="16"/>
        <v>133</v>
      </c>
      <c r="AI7" s="55">
        <f>AI8</f>
        <v>70.900000000000006</v>
      </c>
      <c r="AJ7" s="55">
        <f t="shared" ref="AJ7:AR7" si="17">AJ8</f>
        <v>70.2</v>
      </c>
      <c r="AK7" s="55">
        <f t="shared" si="17"/>
        <v>73.3</v>
      </c>
      <c r="AL7" s="55">
        <f t="shared" si="17"/>
        <v>72</v>
      </c>
      <c r="AM7" s="55">
        <f t="shared" si="17"/>
        <v>78.900000000000006</v>
      </c>
      <c r="AN7" s="55">
        <f t="shared" si="17"/>
        <v>96.6</v>
      </c>
      <c r="AO7" s="55">
        <f t="shared" si="17"/>
        <v>97.2</v>
      </c>
      <c r="AP7" s="55">
        <f t="shared" si="17"/>
        <v>96.9</v>
      </c>
      <c r="AQ7" s="55">
        <f t="shared" si="17"/>
        <v>100.6</v>
      </c>
      <c r="AR7" s="55">
        <f t="shared" si="17"/>
        <v>105.9</v>
      </c>
      <c r="AS7" s="55"/>
      <c r="AT7" s="55">
        <f>AT8</f>
        <v>64.099999999999994</v>
      </c>
      <c r="AU7" s="55">
        <f t="shared" ref="AU7:BC7" si="18">AU8</f>
        <v>58.9</v>
      </c>
      <c r="AV7" s="55">
        <f t="shared" si="18"/>
        <v>61.7</v>
      </c>
      <c r="AW7" s="55">
        <f t="shared" si="18"/>
        <v>52.1</v>
      </c>
      <c r="AX7" s="55">
        <f t="shared" si="18"/>
        <v>50.9</v>
      </c>
      <c r="AY7" s="55">
        <f t="shared" si="18"/>
        <v>83.9</v>
      </c>
      <c r="AZ7" s="55">
        <f t="shared" si="18"/>
        <v>84</v>
      </c>
      <c r="BA7" s="55">
        <f t="shared" si="18"/>
        <v>84.3</v>
      </c>
      <c r="BB7" s="55">
        <f t="shared" si="18"/>
        <v>80.7</v>
      </c>
      <c r="BC7" s="55">
        <f t="shared" si="18"/>
        <v>82.2</v>
      </c>
      <c r="BD7" s="55"/>
      <c r="BE7" s="55">
        <f>BE8</f>
        <v>980.3</v>
      </c>
      <c r="BF7" s="55">
        <f t="shared" ref="BF7:BN7" si="19">BF8</f>
        <v>1147.2</v>
      </c>
      <c r="BG7" s="55">
        <f t="shared" si="19"/>
        <v>1226.8</v>
      </c>
      <c r="BH7" s="55">
        <f t="shared" si="19"/>
        <v>1394.9</v>
      </c>
      <c r="BI7" s="55">
        <f t="shared" si="19"/>
        <v>1523.2</v>
      </c>
      <c r="BJ7" s="55">
        <f t="shared" si="19"/>
        <v>116.9</v>
      </c>
      <c r="BK7" s="55">
        <f t="shared" si="19"/>
        <v>117.1</v>
      </c>
      <c r="BL7" s="55">
        <f t="shared" si="19"/>
        <v>120.5</v>
      </c>
      <c r="BM7" s="55">
        <f t="shared" si="19"/>
        <v>124.2</v>
      </c>
      <c r="BN7" s="55">
        <f t="shared" si="19"/>
        <v>121.6</v>
      </c>
      <c r="BO7" s="55"/>
      <c r="BP7" s="55">
        <f>BP8</f>
        <v>50.5</v>
      </c>
      <c r="BQ7" s="55">
        <f t="shared" ref="BQ7:BY7" si="20">BQ8</f>
        <v>41.9</v>
      </c>
      <c r="BR7" s="55">
        <f t="shared" si="20"/>
        <v>41</v>
      </c>
      <c r="BS7" s="55">
        <f t="shared" si="20"/>
        <v>37.9</v>
      </c>
      <c r="BT7" s="55">
        <f t="shared" si="20"/>
        <v>33.299999999999997</v>
      </c>
      <c r="BU7" s="55">
        <f t="shared" si="20"/>
        <v>69.7</v>
      </c>
      <c r="BV7" s="55">
        <f t="shared" si="20"/>
        <v>70.099999999999994</v>
      </c>
      <c r="BW7" s="55">
        <f t="shared" si="20"/>
        <v>70.400000000000006</v>
      </c>
      <c r="BX7" s="55">
        <f t="shared" si="20"/>
        <v>65.8</v>
      </c>
      <c r="BY7" s="55">
        <f t="shared" si="20"/>
        <v>65</v>
      </c>
      <c r="BZ7" s="55"/>
      <c r="CA7" s="56">
        <f>CA8</f>
        <v>28501</v>
      </c>
      <c r="CB7" s="56">
        <f t="shared" ref="CB7:CJ7" si="21">CB8</f>
        <v>29123</v>
      </c>
      <c r="CC7" s="56">
        <f t="shared" si="21"/>
        <v>31154</v>
      </c>
      <c r="CD7" s="56">
        <f t="shared" si="21"/>
        <v>33267</v>
      </c>
      <c r="CE7" s="56">
        <f t="shared" si="21"/>
        <v>34437</v>
      </c>
      <c r="CF7" s="56">
        <f t="shared" si="21"/>
        <v>34136</v>
      </c>
      <c r="CG7" s="56">
        <f t="shared" si="21"/>
        <v>34924</v>
      </c>
      <c r="CH7" s="56">
        <f t="shared" si="21"/>
        <v>35788</v>
      </c>
      <c r="CI7" s="56">
        <f t="shared" si="21"/>
        <v>37855</v>
      </c>
      <c r="CJ7" s="56">
        <f t="shared" si="21"/>
        <v>39289</v>
      </c>
      <c r="CK7" s="55"/>
      <c r="CL7" s="56">
        <f>CL8</f>
        <v>11044</v>
      </c>
      <c r="CM7" s="56">
        <f t="shared" ref="CM7:CU7" si="22">CM8</f>
        <v>10935</v>
      </c>
      <c r="CN7" s="56">
        <f t="shared" si="22"/>
        <v>11203</v>
      </c>
      <c r="CO7" s="56">
        <f t="shared" si="22"/>
        <v>9986</v>
      </c>
      <c r="CP7" s="56">
        <f t="shared" si="22"/>
        <v>10161</v>
      </c>
      <c r="CQ7" s="56">
        <f t="shared" si="22"/>
        <v>10130</v>
      </c>
      <c r="CR7" s="56">
        <f t="shared" si="22"/>
        <v>10244</v>
      </c>
      <c r="CS7" s="56">
        <f t="shared" si="22"/>
        <v>10602</v>
      </c>
      <c r="CT7" s="56">
        <f t="shared" si="22"/>
        <v>11234</v>
      </c>
      <c r="CU7" s="56">
        <f t="shared" si="22"/>
        <v>11512</v>
      </c>
      <c r="CV7" s="55"/>
      <c r="CW7" s="55">
        <f>CW8</f>
        <v>101</v>
      </c>
      <c r="CX7" s="55">
        <f t="shared" ref="CX7:DF7" si="23">CX8</f>
        <v>112.9</v>
      </c>
      <c r="CY7" s="55">
        <f t="shared" si="23"/>
        <v>105.7</v>
      </c>
      <c r="CZ7" s="55">
        <f t="shared" si="23"/>
        <v>111.8</v>
      </c>
      <c r="DA7" s="55">
        <f t="shared" si="23"/>
        <v>112.5</v>
      </c>
      <c r="DB7" s="55">
        <f t="shared" si="23"/>
        <v>63.4</v>
      </c>
      <c r="DC7" s="55">
        <f t="shared" si="23"/>
        <v>63.7</v>
      </c>
      <c r="DD7" s="55">
        <f t="shared" si="23"/>
        <v>63.3</v>
      </c>
      <c r="DE7" s="55">
        <f t="shared" si="23"/>
        <v>68.5</v>
      </c>
      <c r="DF7" s="55">
        <f t="shared" si="23"/>
        <v>67.099999999999994</v>
      </c>
      <c r="DG7" s="55"/>
      <c r="DH7" s="55">
        <f>DH8</f>
        <v>25.3</v>
      </c>
      <c r="DI7" s="55">
        <f t="shared" ref="DI7:DQ7" si="24">DI8</f>
        <v>25</v>
      </c>
      <c r="DJ7" s="55">
        <f t="shared" si="24"/>
        <v>23.1</v>
      </c>
      <c r="DK7" s="55">
        <f t="shared" si="24"/>
        <v>18.2</v>
      </c>
      <c r="DL7" s="55">
        <f t="shared" si="24"/>
        <v>17.7</v>
      </c>
      <c r="DM7" s="55">
        <f t="shared" si="24"/>
        <v>18.3</v>
      </c>
      <c r="DN7" s="55">
        <f t="shared" si="24"/>
        <v>17.7</v>
      </c>
      <c r="DO7" s="55">
        <f t="shared" si="24"/>
        <v>17.5</v>
      </c>
      <c r="DP7" s="55">
        <f t="shared" si="24"/>
        <v>17.5</v>
      </c>
      <c r="DQ7" s="55">
        <f t="shared" si="24"/>
        <v>17.3</v>
      </c>
      <c r="DR7" s="55"/>
      <c r="DS7" s="55">
        <f>DS8</f>
        <v>80.400000000000006</v>
      </c>
      <c r="DT7" s="55">
        <f t="shared" ref="DT7:EB7" si="25">DT8</f>
        <v>83</v>
      </c>
      <c r="DU7" s="55">
        <f t="shared" si="25"/>
        <v>21.5</v>
      </c>
      <c r="DV7" s="55">
        <f t="shared" si="25"/>
        <v>25.6</v>
      </c>
      <c r="DW7" s="55">
        <f t="shared" si="25"/>
        <v>29.7</v>
      </c>
      <c r="DX7" s="55">
        <f t="shared" si="25"/>
        <v>53.5</v>
      </c>
      <c r="DY7" s="55">
        <f t="shared" si="25"/>
        <v>54.1</v>
      </c>
      <c r="DZ7" s="55">
        <f t="shared" si="25"/>
        <v>54.6</v>
      </c>
      <c r="EA7" s="55">
        <f t="shared" si="25"/>
        <v>56.9</v>
      </c>
      <c r="EB7" s="55">
        <f t="shared" si="25"/>
        <v>58.1</v>
      </c>
      <c r="EC7" s="55"/>
      <c r="ED7" s="55">
        <f>ED8</f>
        <v>79</v>
      </c>
      <c r="EE7" s="55">
        <f t="shared" ref="EE7:EM7" si="26">EE8</f>
        <v>84.5</v>
      </c>
      <c r="EF7" s="55">
        <f t="shared" si="26"/>
        <v>26.2</v>
      </c>
      <c r="EG7" s="55">
        <f t="shared" si="26"/>
        <v>37</v>
      </c>
      <c r="EH7" s="55">
        <f t="shared" si="26"/>
        <v>47.7</v>
      </c>
      <c r="EI7" s="55">
        <f t="shared" si="26"/>
        <v>71.3</v>
      </c>
      <c r="EJ7" s="55">
        <f t="shared" si="26"/>
        <v>71.400000000000006</v>
      </c>
      <c r="EK7" s="55">
        <f t="shared" si="26"/>
        <v>71.7</v>
      </c>
      <c r="EL7" s="55">
        <f t="shared" si="26"/>
        <v>72.900000000000006</v>
      </c>
      <c r="EM7" s="55">
        <f t="shared" si="26"/>
        <v>73.900000000000006</v>
      </c>
      <c r="EN7" s="55"/>
      <c r="EO7" s="56">
        <f>EO8</f>
        <v>16750039</v>
      </c>
      <c r="EP7" s="56">
        <f t="shared" ref="EP7:EX7" si="27">EP8</f>
        <v>16737406</v>
      </c>
      <c r="EQ7" s="56">
        <f t="shared" si="27"/>
        <v>59219756</v>
      </c>
      <c r="ER7" s="56">
        <f t="shared" si="27"/>
        <v>59213946</v>
      </c>
      <c r="ES7" s="56">
        <f t="shared" si="27"/>
        <v>59440619</v>
      </c>
      <c r="ET7" s="56">
        <f t="shared" si="27"/>
        <v>39094598</v>
      </c>
      <c r="EU7" s="56">
        <f t="shared" si="27"/>
        <v>40683727</v>
      </c>
      <c r="EV7" s="56">
        <f t="shared" si="27"/>
        <v>41891213</v>
      </c>
      <c r="EW7" s="56">
        <f t="shared" si="27"/>
        <v>42806727</v>
      </c>
      <c r="EX7" s="56">
        <f t="shared" si="27"/>
        <v>43530781</v>
      </c>
      <c r="EY7" s="56"/>
    </row>
    <row r="8" spans="1:155" s="57" customFormat="1" x14ac:dyDescent="0.15">
      <c r="A8" s="38"/>
      <c r="B8" s="58">
        <v>2021</v>
      </c>
      <c r="C8" s="58">
        <v>150002</v>
      </c>
      <c r="D8" s="58">
        <v>46</v>
      </c>
      <c r="E8" s="58">
        <v>6</v>
      </c>
      <c r="F8" s="58">
        <v>0</v>
      </c>
      <c r="G8" s="58">
        <v>8</v>
      </c>
      <c r="H8" s="58" t="s">
        <v>175</v>
      </c>
      <c r="I8" s="58" t="s">
        <v>175</v>
      </c>
      <c r="J8" s="58" t="s">
        <v>176</v>
      </c>
      <c r="K8" s="58" t="s">
        <v>177</v>
      </c>
      <c r="L8" s="58" t="s">
        <v>178</v>
      </c>
      <c r="M8" s="58" t="s">
        <v>179</v>
      </c>
      <c r="N8" s="58" t="s">
        <v>180</v>
      </c>
      <c r="O8" s="58" t="s">
        <v>181</v>
      </c>
      <c r="P8" s="58" t="s">
        <v>182</v>
      </c>
      <c r="Q8" s="59">
        <v>15</v>
      </c>
      <c r="R8" s="58" t="s">
        <v>39</v>
      </c>
      <c r="S8" s="58" t="s">
        <v>183</v>
      </c>
      <c r="T8" s="58" t="s">
        <v>184</v>
      </c>
      <c r="U8" s="59">
        <v>2188469</v>
      </c>
      <c r="V8" s="59">
        <v>23862</v>
      </c>
      <c r="W8" s="58" t="s">
        <v>185</v>
      </c>
      <c r="X8" s="58" t="s">
        <v>185</v>
      </c>
      <c r="Y8" s="60" t="s">
        <v>186</v>
      </c>
      <c r="Z8" s="59">
        <v>156</v>
      </c>
      <c r="AA8" s="59">
        <v>12</v>
      </c>
      <c r="AB8" s="59" t="s">
        <v>39</v>
      </c>
      <c r="AC8" s="59" t="s">
        <v>39</v>
      </c>
      <c r="AD8" s="59" t="s">
        <v>39</v>
      </c>
      <c r="AE8" s="59">
        <v>168</v>
      </c>
      <c r="AF8" s="59">
        <v>95</v>
      </c>
      <c r="AG8" s="59">
        <v>38</v>
      </c>
      <c r="AH8" s="59">
        <v>133</v>
      </c>
      <c r="AI8" s="61">
        <v>70.900000000000006</v>
      </c>
      <c r="AJ8" s="61">
        <v>70.2</v>
      </c>
      <c r="AK8" s="61">
        <v>73.3</v>
      </c>
      <c r="AL8" s="61">
        <v>72</v>
      </c>
      <c r="AM8" s="61">
        <v>78.900000000000006</v>
      </c>
      <c r="AN8" s="61">
        <v>96.6</v>
      </c>
      <c r="AO8" s="61">
        <v>97.2</v>
      </c>
      <c r="AP8" s="61">
        <v>96.9</v>
      </c>
      <c r="AQ8" s="61">
        <v>100.6</v>
      </c>
      <c r="AR8" s="61">
        <v>105.9</v>
      </c>
      <c r="AS8" s="61">
        <v>106.2</v>
      </c>
      <c r="AT8" s="61">
        <v>64.099999999999994</v>
      </c>
      <c r="AU8" s="61">
        <v>58.9</v>
      </c>
      <c r="AV8" s="61">
        <v>61.7</v>
      </c>
      <c r="AW8" s="61">
        <v>52.1</v>
      </c>
      <c r="AX8" s="61">
        <v>50.9</v>
      </c>
      <c r="AY8" s="61">
        <v>83.9</v>
      </c>
      <c r="AZ8" s="61">
        <v>84</v>
      </c>
      <c r="BA8" s="61">
        <v>84.3</v>
      </c>
      <c r="BB8" s="61">
        <v>80.7</v>
      </c>
      <c r="BC8" s="61">
        <v>82.2</v>
      </c>
      <c r="BD8" s="61">
        <v>86.6</v>
      </c>
      <c r="BE8" s="62">
        <v>980.3</v>
      </c>
      <c r="BF8" s="62">
        <v>1147.2</v>
      </c>
      <c r="BG8" s="62">
        <v>1226.8</v>
      </c>
      <c r="BH8" s="62">
        <v>1394.9</v>
      </c>
      <c r="BI8" s="62">
        <v>1523.2</v>
      </c>
      <c r="BJ8" s="62">
        <v>116.9</v>
      </c>
      <c r="BK8" s="62">
        <v>117.1</v>
      </c>
      <c r="BL8" s="62">
        <v>120.5</v>
      </c>
      <c r="BM8" s="62">
        <v>124.2</v>
      </c>
      <c r="BN8" s="62">
        <v>121.6</v>
      </c>
      <c r="BO8" s="62">
        <v>70.7</v>
      </c>
      <c r="BP8" s="61">
        <v>50.5</v>
      </c>
      <c r="BQ8" s="61">
        <v>41.9</v>
      </c>
      <c r="BR8" s="61">
        <v>41</v>
      </c>
      <c r="BS8" s="61">
        <v>37.9</v>
      </c>
      <c r="BT8" s="61">
        <v>33.299999999999997</v>
      </c>
      <c r="BU8" s="61">
        <v>69.7</v>
      </c>
      <c r="BV8" s="61">
        <v>70.099999999999994</v>
      </c>
      <c r="BW8" s="61">
        <v>70.400000000000006</v>
      </c>
      <c r="BX8" s="61">
        <v>65.8</v>
      </c>
      <c r="BY8" s="61">
        <v>65</v>
      </c>
      <c r="BZ8" s="61">
        <v>67.099999999999994</v>
      </c>
      <c r="CA8" s="62">
        <v>28501</v>
      </c>
      <c r="CB8" s="62">
        <v>29123</v>
      </c>
      <c r="CC8" s="62">
        <v>31154</v>
      </c>
      <c r="CD8" s="62">
        <v>33267</v>
      </c>
      <c r="CE8" s="62">
        <v>34437</v>
      </c>
      <c r="CF8" s="62">
        <v>34136</v>
      </c>
      <c r="CG8" s="62">
        <v>34924</v>
      </c>
      <c r="CH8" s="62">
        <v>35788</v>
      </c>
      <c r="CI8" s="62">
        <v>37855</v>
      </c>
      <c r="CJ8" s="62">
        <v>39289</v>
      </c>
      <c r="CK8" s="61">
        <v>59287</v>
      </c>
      <c r="CL8" s="62">
        <v>11044</v>
      </c>
      <c r="CM8" s="62">
        <v>10935</v>
      </c>
      <c r="CN8" s="62">
        <v>11203</v>
      </c>
      <c r="CO8" s="62">
        <v>9986</v>
      </c>
      <c r="CP8" s="62">
        <v>10161</v>
      </c>
      <c r="CQ8" s="62">
        <v>10130</v>
      </c>
      <c r="CR8" s="62">
        <v>10244</v>
      </c>
      <c r="CS8" s="62">
        <v>10602</v>
      </c>
      <c r="CT8" s="62">
        <v>11234</v>
      </c>
      <c r="CU8" s="62">
        <v>11512</v>
      </c>
      <c r="CV8" s="61">
        <v>17202</v>
      </c>
      <c r="CW8" s="62">
        <v>101</v>
      </c>
      <c r="CX8" s="62">
        <v>112.9</v>
      </c>
      <c r="CY8" s="62">
        <v>105.7</v>
      </c>
      <c r="CZ8" s="62">
        <v>111.8</v>
      </c>
      <c r="DA8" s="62">
        <v>112.5</v>
      </c>
      <c r="DB8" s="62">
        <v>63.4</v>
      </c>
      <c r="DC8" s="62">
        <v>63.7</v>
      </c>
      <c r="DD8" s="62">
        <v>63.3</v>
      </c>
      <c r="DE8" s="62">
        <v>68.5</v>
      </c>
      <c r="DF8" s="62">
        <v>67.099999999999994</v>
      </c>
      <c r="DG8" s="62">
        <v>56.4</v>
      </c>
      <c r="DH8" s="62">
        <v>25.3</v>
      </c>
      <c r="DI8" s="62">
        <v>25</v>
      </c>
      <c r="DJ8" s="62">
        <v>23.1</v>
      </c>
      <c r="DK8" s="62">
        <v>18.2</v>
      </c>
      <c r="DL8" s="62">
        <v>17.7</v>
      </c>
      <c r="DM8" s="62">
        <v>18.3</v>
      </c>
      <c r="DN8" s="62">
        <v>17.7</v>
      </c>
      <c r="DO8" s="62">
        <v>17.5</v>
      </c>
      <c r="DP8" s="62">
        <v>17.5</v>
      </c>
      <c r="DQ8" s="62">
        <v>17.3</v>
      </c>
      <c r="DR8" s="62">
        <v>24.8</v>
      </c>
      <c r="DS8" s="61">
        <v>80.400000000000006</v>
      </c>
      <c r="DT8" s="61">
        <v>83</v>
      </c>
      <c r="DU8" s="61">
        <v>21.5</v>
      </c>
      <c r="DV8" s="61">
        <v>25.6</v>
      </c>
      <c r="DW8" s="61">
        <v>29.7</v>
      </c>
      <c r="DX8" s="61">
        <v>53.5</v>
      </c>
      <c r="DY8" s="61">
        <v>54.1</v>
      </c>
      <c r="DZ8" s="61">
        <v>54.6</v>
      </c>
      <c r="EA8" s="61">
        <v>56.9</v>
      </c>
      <c r="EB8" s="61">
        <v>58.1</v>
      </c>
      <c r="EC8" s="61">
        <v>56</v>
      </c>
      <c r="ED8" s="61">
        <v>79</v>
      </c>
      <c r="EE8" s="61">
        <v>84.5</v>
      </c>
      <c r="EF8" s="61">
        <v>26.2</v>
      </c>
      <c r="EG8" s="61">
        <v>37</v>
      </c>
      <c r="EH8" s="61">
        <v>47.7</v>
      </c>
      <c r="EI8" s="61">
        <v>71.3</v>
      </c>
      <c r="EJ8" s="61">
        <v>71.400000000000006</v>
      </c>
      <c r="EK8" s="61">
        <v>71.7</v>
      </c>
      <c r="EL8" s="61">
        <v>72.900000000000006</v>
      </c>
      <c r="EM8" s="61">
        <v>73.900000000000006</v>
      </c>
      <c r="EN8" s="61">
        <v>70.7</v>
      </c>
      <c r="EO8" s="62">
        <v>16750039</v>
      </c>
      <c r="EP8" s="62">
        <v>16737406</v>
      </c>
      <c r="EQ8" s="62">
        <v>59219756</v>
      </c>
      <c r="ER8" s="62">
        <v>59213946</v>
      </c>
      <c r="ES8" s="62">
        <v>59440619</v>
      </c>
      <c r="ET8" s="62">
        <v>39094598</v>
      </c>
      <c r="EU8" s="62">
        <v>40683727</v>
      </c>
      <c r="EV8" s="62">
        <v>41891213</v>
      </c>
      <c r="EW8" s="62">
        <v>42806727</v>
      </c>
      <c r="EX8" s="62">
        <v>43530781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187</v>
      </c>
      <c r="C10" s="67" t="s">
        <v>188</v>
      </c>
      <c r="D10" s="67" t="s">
        <v>189</v>
      </c>
      <c r="E10" s="67" t="s">
        <v>190</v>
      </c>
      <c r="F10" s="67" t="s">
        <v>191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2023-01-24T04:32:06Z</cp:lastPrinted>
  <dcterms:created xsi:type="dcterms:W3CDTF">2022-12-01T02:21:24Z</dcterms:created>
  <dcterms:modified xsi:type="dcterms:W3CDTF">2023-01-24T04:32:08Z</dcterms:modified>
  <cp:category/>
</cp:coreProperties>
</file>