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3地方公営企業決算統計\20　経営比較分析表\02 作業\【経営比較分析表】\"/>
    </mc:Choice>
  </mc:AlternateContent>
  <xr:revisionPtr revIDLastSave="0" documentId="13_ncr:1_{A0F9D4C6-A2A6-41A8-820F-DD27D17BFF7D}" xr6:coauthVersionLast="36" xr6:coauthVersionMax="36" xr10:uidLastSave="{00000000-0000-0000-0000-000000000000}"/>
  <workbookProtection workbookAlgorithmName="SHA-512" workbookHashValue="Rk2cWdQ+MBf9tG39We0x28ejxh76wT1N2X48ldDWtBI39+WwDD5dcCLhr2iYLmDm3699q83+QbVX9XLU0R83PA==" workbookSaltValue="9VeMcQa57UzJXU19zYKLuA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ID10" i="4" s="1"/>
  <c r="AB6" i="5"/>
  <c r="AA6" i="5"/>
  <c r="Z6" i="5"/>
  <c r="Y6" i="5"/>
  <c r="X6" i="5"/>
  <c r="W6" i="5"/>
  <c r="V6" i="5"/>
  <c r="AU12" i="4" s="1"/>
  <c r="U6" i="5"/>
  <c r="B12" i="4" s="1"/>
  <c r="T6" i="5"/>
  <c r="S6" i="5"/>
  <c r="R6" i="5"/>
  <c r="Q6" i="5"/>
  <c r="P6" i="5"/>
  <c r="O6" i="5"/>
  <c r="N6" i="5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G90" i="4"/>
  <c r="F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MH78" i="4" l="1"/>
  <c r="IZ54" i="4"/>
  <c r="IZ32" i="4"/>
  <c r="FL54" i="4"/>
  <c r="BX32" i="4"/>
  <c r="MN54" i="4"/>
  <c r="MN32" i="4"/>
  <c r="HM78" i="4"/>
  <c r="FL32" i="4"/>
  <c r="CS78" i="4"/>
  <c r="BX54" i="4"/>
  <c r="C11" i="5"/>
  <c r="D11" i="5"/>
  <c r="E11" i="5"/>
  <c r="B11" i="5"/>
  <c r="FH78" i="4" l="1"/>
  <c r="DS54" i="4"/>
  <c r="AE54" i="4"/>
  <c r="AE32" i="4"/>
  <c r="KU32" i="4"/>
  <c r="AN78" i="4"/>
  <c r="KU54" i="4"/>
  <c r="KC78" i="4"/>
  <c r="HG54" i="4"/>
  <c r="HG32" i="4"/>
  <c r="DS32" i="4"/>
  <c r="LY54" i="4"/>
  <c r="LO78" i="4"/>
  <c r="IK32" i="4"/>
  <c r="GT78" i="4"/>
  <c r="EW32" i="4"/>
  <c r="BZ78" i="4"/>
  <c r="BI54" i="4"/>
  <c r="BI32" i="4"/>
  <c r="LY32" i="4"/>
  <c r="IK54" i="4"/>
  <c r="EW54" i="4"/>
  <c r="JJ78" i="4"/>
  <c r="GR54" i="4"/>
  <c r="GR32" i="4"/>
  <c r="EO78" i="4"/>
  <c r="U78" i="4"/>
  <c r="P54" i="4"/>
  <c r="KF54" i="4"/>
  <c r="KF32" i="4"/>
  <c r="DD54" i="4"/>
  <c r="DD32" i="4"/>
  <c r="P32" i="4"/>
  <c r="BG78" i="4"/>
  <c r="AT54" i="4"/>
  <c r="AT32" i="4"/>
  <c r="HV54" i="4"/>
  <c r="LJ32" i="4"/>
  <c r="KV78" i="4"/>
  <c r="HV32" i="4"/>
  <c r="GA78" i="4"/>
  <c r="EH54" i="4"/>
  <c r="EH32" i="4"/>
  <c r="LJ54" i="4"/>
</calcChain>
</file>

<file path=xl/sharedStrings.xml><?xml version="1.0" encoding="utf-8"?>
<sst xmlns="http://schemas.openxmlformats.org/spreadsheetml/2006/main" count="326" uniqueCount="183">
  <si>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</si>
  <si>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</si>
  <si>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</si>
  <si>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</si>
  <si>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</si>
  <si>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</si>
  <si>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</si>
  <si>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</si>
  <si>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</si>
  <si>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</si>
  <si>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</si>
  <si>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</si>
  <si>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</si>
  <si>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</si>
  <si>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</si>
  <si>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</si>
  <si>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</si>
  <si>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</si>
  <si>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</si>
  <si>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</si>
  <si>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</si>
  <si>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</si>
  <si>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</si>
  <si>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</si>
  <si>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</si>
  <si>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</si>
  <si>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</si>
  <si>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</si>
  <si>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</si>
  <si>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</si>
  <si>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</si>
  <si>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</si>
  <si>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</si>
  <si>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</si>
  <si>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</si>
  <si>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</si>
  <si>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</si>
  <si>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</si>
  <si>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</si>
  <si>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</si>
  <si>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</si>
  <si>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</si>
  <si>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</si>
  <si>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</si>
  <si>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</si>
  <si>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</si>
  <si>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</si>
  <si>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</si>
  <si>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</si>
  <si>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</si>
  <si>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</si>
  <si>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</si>
  <si>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</si>
  <si>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</si>
  <si>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</si>
  <si>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</si>
  <si>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</si>
  <si>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</si>
  <si>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</si>
  <si>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</si>
  <si>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</si>
  <si>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</si>
  <si>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</si>
  <si>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</si>
  <si>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</si>
  <si>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</si>
  <si>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</si>
  <si>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</si>
  <si>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</si>
  <si>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</si>
  <si>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</si>
  <si>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</si>
  <si>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</si>
  <si>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</si>
  <si>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</si>
  <si>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</si>
  <si>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</si>
  <si>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</si>
  <si>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</si>
  <si>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</si>
  <si>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</si>
  <si>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</si>
  <si>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</si>
  <si>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</si>
  <si>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</si>
  <si>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</si>
  <si>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</si>
  <si>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</si>
  <si>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</si>
  <si>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</si>
  <si>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</si>
  <si>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</si>
  <si>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</si>
  <si>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</si>
  <si>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</si>
  <si>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</si>
  <si>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</si>
  <si>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</si>
  <si>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</si>
  <si>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</si>
  <si>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</si>
  <si>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</si>
  <si>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</si>
  <si>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</si>
  <si>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</si>
  <si>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</si>
  <si>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</si>
  <si>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</si>
  <si>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</si>
  <si>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</si>
  <si>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</si>
  <si>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</si>
  <si>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</si>
  <si>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</si>
  <si>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</si>
  <si>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</si>
  <si>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</si>
  <si>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</si>
  <si>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</si>
  <si>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</si>
  <si>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</si>
  <si>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</si>
  <si>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</si>
  <si>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</si>
  <si>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</si>
  <si>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</si>
  <si>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</si>
  <si>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</si>
  <si>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</si>
  <si>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</si>
  <si>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</si>
  <si>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</si>
  <si>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</si>
  <si>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</si>
  <si>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</si>
  <si>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</si>
  <si>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</si>
  <si>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</si>
  <si>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</si>
  <si>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</si>
  <si>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</si>
  <si>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</si>
  <si>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</si>
  <si>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</si>
  <si>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</si>
  <si>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</si>
  <si>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</si>
  <si>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</si>
  <si>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</si>
  <si>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</si>
  <si>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</si>
  <si>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</si>
  <si>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</si>
  <si>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</si>
  <si>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</si>
  <si>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</si>
  <si>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</si>
  <si>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</si>
  <si>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</si>
  <si>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</si>
  <si>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</si>
  <si>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</si>
  <si>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中央病院</t>
  </si>
  <si>
    <t>条例全部</t>
  </si>
  <si>
    <t>病院事業</t>
  </si>
  <si>
    <t>一般病院</t>
  </si>
  <si>
    <t>500床以上</t>
  </si>
  <si>
    <t>自治体職員</t>
  </si>
  <si>
    <t>直営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</si>
  <si>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</si>
  <si>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</si>
  <si>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</si>
  <si>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</si>
  <si>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</si>
  <si>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</si>
  <si>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</si>
  <si>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</si>
  <si>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</si>
  <si>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</si>
  <si>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高度急性期・急性期病床の機能を担い、患者の早期安定に向けて、高度・先進医療を提供する。
　他医療機関への支援と人材育成のための教育を行う。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</si>
  <si>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</si>
  <si>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②器械備品減価償却率：同水準
③１床当たり有形固定資産：数値が高い</t>
    <rPh sb="4" eb="6">
      <t>チュウシン</t>
    </rPh>
    <rPh sb="10" eb="12">
      <t>シセツ</t>
    </rPh>
    <rPh sb="12" eb="14">
      <t>ゼンタイ</t>
    </rPh>
    <rPh sb="15" eb="18">
      <t>ロウキュウカ</t>
    </rPh>
    <rPh sb="19" eb="23">
      <t>イッテイテイド</t>
    </rPh>
    <rPh sb="23" eb="24">
      <t>スス</t>
    </rPh>
    <rPh sb="28" eb="30">
      <t>ジョウキョウ</t>
    </rPh>
    <phoneticPr fontId="5"/>
  </si>
  <si>
    <r>
      <rPr>
        <sz val="10"/>
        <color rgb="FFFF0000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経常収支比率は常時100％を上回っている。また、令和2年度以降、新型コロナウイルス感染症の影響もあり、従前よりも病床利用率が低くなっている。入院収益単価がやや低いことから、今後も可能な限り効率的な運営に努める。</t>
    </r>
    <r>
      <rPr>
        <sz val="10"/>
        <color theme="1"/>
        <rFont val="ＭＳ ゴシック"/>
        <family val="3"/>
        <charset val="128"/>
      </rPr>
      <t xml:space="preserve">
（各指標の類似病院平均との比較等）
①経常収支比率：数値が高い
②医業収支比率：数値が高い
④病床利用率：同水準
⑤入院患者１人１日当たり収益：数値が低い
⑥外来患者１人１日当たり収益：数値が低い
⑦職員給与費対医業収益比率：数値が高い
⑧材料費対医業収益比率：数値が高い</t>
    </r>
    <rPh sb="107" eb="109">
      <t>ゾウカ</t>
    </rPh>
    <rPh sb="201" eb="204">
      <t>ドウスイジュン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</si>
</sst>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83.2</c:v>
                </c:pt>
                <c:pt idx="2">
                  <c:v>82.7</c:v>
                </c:pt>
                <c:pt idx="3">
                  <c:v>73.400000000000006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7-4022-9A53-C5E6BD79A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7-4022-9A53-C5E6BD79A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18142</c:v>
                </c:pt>
                <c:pt idx="1">
                  <c:v>18205</c:v>
                </c:pt>
                <c:pt idx="2">
                  <c:v>18711</c:v>
                </c:pt>
                <c:pt idx="3">
                  <c:v>20136</c:v>
                </c:pt>
                <c:pt idx="4">
                  <c:v>20840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D-48F7-AAFC-95B87B45D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D-48F7-AAFC-95B87B45D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61176</c:v>
                </c:pt>
                <c:pt idx="2">
                  <c:v>64045</c:v>
                </c:pt>
                <c:pt idx="3">
                  <c:v>66963</c:v>
                </c:pt>
                <c:pt idx="4">
                  <c:v>66587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4-4085-823B-A0976111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4-4085-823B-A0976111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0-4920-99A5-EB2337A2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0-4920-99A5-EB2337A2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95.3</c:v>
                </c:pt>
                <c:pt idx="2">
                  <c:v>96.2</c:v>
                </c:pt>
                <c:pt idx="3">
                  <c:v>92.5</c:v>
                </c:pt>
                <c:pt idx="4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1-4B84-AF28-1283B6690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1-4B84-AF28-1283B6690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106.3</c:v>
                </c:pt>
                <c:pt idx="1">
                  <c:v>104.8</c:v>
                </c:pt>
                <c:pt idx="2">
                  <c:v>104.4</c:v>
                </c:pt>
                <c:pt idx="3">
                  <c:v>107.2</c:v>
                </c:pt>
                <c:pt idx="4">
                  <c:v>108.9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3-4019-8353-B731CEF07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3-4019-8353-B731CEF07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68.099999999999994</c:v>
                </c:pt>
                <c:pt idx="2">
                  <c:v>68.599999999999994</c:v>
                </c:pt>
                <c:pt idx="3">
                  <c:v>69.599999999999994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1-41DE-B31F-FBA03B2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1-41DE-B31F-FBA03B285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71.599999999999994</c:v>
                </c:pt>
                <c:pt idx="1">
                  <c:v>73.900000000000006</c:v>
                </c:pt>
                <c:pt idx="2">
                  <c:v>71.7</c:v>
                </c:pt>
                <c:pt idx="3">
                  <c:v>71.400000000000006</c:v>
                </c:pt>
                <c:pt idx="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F-40F7-8B5D-1DB8123E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F-40F7-8B5D-1DB8123E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60105619</c:v>
                </c:pt>
                <c:pt idx="1">
                  <c:v>60290951</c:v>
                </c:pt>
                <c:pt idx="2">
                  <c:v>60665655</c:v>
                </c:pt>
                <c:pt idx="3">
                  <c:v>61203121</c:v>
                </c:pt>
                <c:pt idx="4">
                  <c:v>62250828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65E-AB86-11687053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A-465E-AB86-11687053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32.5</c:v>
                </c:pt>
                <c:pt idx="2">
                  <c:v>33.1</c:v>
                </c:pt>
                <c:pt idx="3">
                  <c:v>34.5</c:v>
                </c:pt>
                <c:pt idx="4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B-452E-AA4B-EFB432DF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B-452E-AA4B-EFB432DF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51</c:v>
                </c:pt>
                <c:pt idx="1">
                  <c:v>52.3</c:v>
                </c:pt>
                <c:pt idx="2">
                  <c:v>50.6</c:v>
                </c:pt>
                <c:pt idx="3">
                  <c:v>54.5</c:v>
                </c:pt>
                <c:pt idx="4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C-451C-8B55-D4929130C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C-451C-8B55-D4929130C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N19" zoomScaleNormal="100" zoomScaleSheetLayoutView="70" workbookViewId="0">
      <selection activeCell="NZ44" sqref="NZ4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0" t="str">
        <f>データ!H6</f>
        <v>新潟県　中央病院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 x14ac:dyDescent="0.15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一般病院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500床以上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自治体職員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>
        <f>データ!Z6</f>
        <v>524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データ!AA6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 x14ac:dyDescent="0.15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 x14ac:dyDescent="0.15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24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対象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ド 透 I 未 訓 ガ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救 臨 が 感 災 地 輪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 t="str">
        <f>データ!AC6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データ!AD6</f>
        <v>6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530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 x14ac:dyDescent="0.15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2188469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37305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非該当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非該当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７：１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>
        <f>データ!AF6</f>
        <v>518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データ!AG6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データ!AH6</f>
        <v>518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 x14ac:dyDescent="0.15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 x14ac:dyDescent="0.15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179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106.3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104.8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104.4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107.2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108.9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97.1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95.3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96.2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92.5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93.1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0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0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0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0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0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85.4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83.2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82.7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73.400000000000006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73.400000000000006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100.1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100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99.2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102.9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106.1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94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94.1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93.7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88.7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90.6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34.9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32.6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27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34.200000000000003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29.2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79.900000000000006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80.2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79.8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70.599999999999994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71.400000000000006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37" t="s">
        <v>182</v>
      </c>
      <c r="NK39" s="138"/>
      <c r="NL39" s="138"/>
      <c r="NM39" s="138"/>
      <c r="NN39" s="138"/>
      <c r="NO39" s="138"/>
      <c r="NP39" s="138"/>
      <c r="NQ39" s="138"/>
      <c r="NR39" s="138"/>
      <c r="NS39" s="138"/>
      <c r="NT39" s="138"/>
      <c r="NU39" s="138"/>
      <c r="NV39" s="138"/>
      <c r="NW39" s="138"/>
      <c r="NX39" s="139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37"/>
      <c r="NK40" s="138"/>
      <c r="NL40" s="138"/>
      <c r="NM40" s="138"/>
      <c r="NN40" s="138"/>
      <c r="NO40" s="138"/>
      <c r="NP40" s="138"/>
      <c r="NQ40" s="138"/>
      <c r="NR40" s="138"/>
      <c r="NS40" s="138"/>
      <c r="NT40" s="138"/>
      <c r="NU40" s="138"/>
      <c r="NV40" s="138"/>
      <c r="NW40" s="138"/>
      <c r="NX40" s="139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37"/>
      <c r="NK41" s="138"/>
      <c r="NL41" s="138"/>
      <c r="NM41" s="138"/>
      <c r="NN41" s="138"/>
      <c r="NO41" s="138"/>
      <c r="NP41" s="138"/>
      <c r="NQ41" s="138"/>
      <c r="NR41" s="138"/>
      <c r="NS41" s="138"/>
      <c r="NT41" s="138"/>
      <c r="NU41" s="138"/>
      <c r="NV41" s="138"/>
      <c r="NW41" s="138"/>
      <c r="NX41" s="139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37"/>
      <c r="NK42" s="138"/>
      <c r="NL42" s="138"/>
      <c r="NM42" s="138"/>
      <c r="NN42" s="138"/>
      <c r="NO42" s="138"/>
      <c r="NP42" s="138"/>
      <c r="NQ42" s="138"/>
      <c r="NR42" s="138"/>
      <c r="NS42" s="138"/>
      <c r="NT42" s="138"/>
      <c r="NU42" s="138"/>
      <c r="NV42" s="138"/>
      <c r="NW42" s="138"/>
      <c r="NX42" s="139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37"/>
      <c r="NK43" s="138"/>
      <c r="NL43" s="138"/>
      <c r="NM43" s="138"/>
      <c r="NN43" s="138"/>
      <c r="NO43" s="138"/>
      <c r="NP43" s="138"/>
      <c r="NQ43" s="138"/>
      <c r="NR43" s="138"/>
      <c r="NS43" s="138"/>
      <c r="NT43" s="138"/>
      <c r="NU43" s="138"/>
      <c r="NV43" s="138"/>
      <c r="NW43" s="138"/>
      <c r="NX43" s="139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37"/>
      <c r="NK44" s="138"/>
      <c r="NL44" s="138"/>
      <c r="NM44" s="138"/>
      <c r="NN44" s="138"/>
      <c r="NO44" s="138"/>
      <c r="NP44" s="138"/>
      <c r="NQ44" s="138"/>
      <c r="NR44" s="138"/>
      <c r="NS44" s="138"/>
      <c r="NT44" s="138"/>
      <c r="NU44" s="138"/>
      <c r="NV44" s="138"/>
      <c r="NW44" s="138"/>
      <c r="NX44" s="139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37"/>
      <c r="NK45" s="138"/>
      <c r="NL45" s="138"/>
      <c r="NM45" s="138"/>
      <c r="NN45" s="138"/>
      <c r="NO45" s="138"/>
      <c r="NP45" s="138"/>
      <c r="NQ45" s="138"/>
      <c r="NR45" s="138"/>
      <c r="NS45" s="138"/>
      <c r="NT45" s="138"/>
      <c r="NU45" s="138"/>
      <c r="NV45" s="138"/>
      <c r="NW45" s="138"/>
      <c r="NX45" s="139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37"/>
      <c r="NK46" s="138"/>
      <c r="NL46" s="138"/>
      <c r="NM46" s="138"/>
      <c r="NN46" s="138"/>
      <c r="NO46" s="138"/>
      <c r="NP46" s="138"/>
      <c r="NQ46" s="138"/>
      <c r="NR46" s="138"/>
      <c r="NS46" s="138"/>
      <c r="NT46" s="138"/>
      <c r="NU46" s="138"/>
      <c r="NV46" s="138"/>
      <c r="NW46" s="138"/>
      <c r="NX46" s="139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37"/>
      <c r="NK47" s="138"/>
      <c r="NL47" s="138"/>
      <c r="NM47" s="138"/>
      <c r="NN47" s="138"/>
      <c r="NO47" s="138"/>
      <c r="NP47" s="138"/>
      <c r="NQ47" s="138"/>
      <c r="NR47" s="138"/>
      <c r="NS47" s="138"/>
      <c r="NT47" s="138"/>
      <c r="NU47" s="138"/>
      <c r="NV47" s="138"/>
      <c r="NW47" s="138"/>
      <c r="NX47" s="139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37"/>
      <c r="NK48" s="138"/>
      <c r="NL48" s="138"/>
      <c r="NM48" s="138"/>
      <c r="NN48" s="138"/>
      <c r="NO48" s="138"/>
      <c r="NP48" s="138"/>
      <c r="NQ48" s="138"/>
      <c r="NR48" s="138"/>
      <c r="NS48" s="138"/>
      <c r="NT48" s="138"/>
      <c r="NU48" s="138"/>
      <c r="NV48" s="138"/>
      <c r="NW48" s="138"/>
      <c r="NX48" s="139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37"/>
      <c r="NK49" s="138"/>
      <c r="NL49" s="138"/>
      <c r="NM49" s="138"/>
      <c r="NN49" s="138"/>
      <c r="NO49" s="138"/>
      <c r="NP49" s="138"/>
      <c r="NQ49" s="138"/>
      <c r="NR49" s="138"/>
      <c r="NS49" s="138"/>
      <c r="NT49" s="138"/>
      <c r="NU49" s="138"/>
      <c r="NV49" s="138"/>
      <c r="NW49" s="138"/>
      <c r="NX49" s="139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37"/>
      <c r="NK50" s="138"/>
      <c r="NL50" s="138"/>
      <c r="NM50" s="138"/>
      <c r="NN50" s="138"/>
      <c r="NO50" s="138"/>
      <c r="NP50" s="138"/>
      <c r="NQ50" s="138"/>
      <c r="NR50" s="138"/>
      <c r="NS50" s="138"/>
      <c r="NT50" s="138"/>
      <c r="NU50" s="138"/>
      <c r="NV50" s="138"/>
      <c r="NW50" s="138"/>
      <c r="NX50" s="139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40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2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181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43">
        <f>データ!CA7</f>
        <v>59159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5"/>
      <c r="AE55" s="143">
        <f>データ!CB7</f>
        <v>61176</v>
      </c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3">
        <f>データ!CC7</f>
        <v>64045</v>
      </c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5"/>
      <c r="BI55" s="143">
        <f>データ!CD7</f>
        <v>66963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143">
        <f>データ!CE7</f>
        <v>66587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43">
        <f>データ!CL7</f>
        <v>18142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5"/>
      <c r="DS55" s="143">
        <f>データ!CM7</f>
        <v>18205</v>
      </c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>
        <f>データ!CN7</f>
        <v>18711</v>
      </c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5"/>
      <c r="EW55" s="143">
        <f>データ!CO7</f>
        <v>20136</v>
      </c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5"/>
      <c r="FL55" s="143">
        <f>データ!CP7</f>
        <v>20840</v>
      </c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5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51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52.3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50.6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54.5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53.1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32.200000000000003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32.5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33.1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34.5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34.700000000000003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43">
        <f>データ!CF7</f>
        <v>66228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  <c r="AE56" s="143">
        <f>データ!CG7</f>
        <v>68751</v>
      </c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3">
        <f>データ!CH7</f>
        <v>70630</v>
      </c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5"/>
      <c r="BI56" s="143">
        <f>データ!CI7</f>
        <v>75766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5"/>
      <c r="BX56" s="143">
        <f>データ!CJ7</f>
        <v>79610</v>
      </c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5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43">
        <f>データ!CQ7</f>
        <v>18393</v>
      </c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143">
        <f>データ!CR7</f>
        <v>19207</v>
      </c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f>データ!CS7</f>
        <v>20687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5"/>
      <c r="EW56" s="143">
        <f>データ!CT7</f>
        <v>22637</v>
      </c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5"/>
      <c r="FL56" s="143">
        <f>データ!CU7</f>
        <v>23244</v>
      </c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5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48.7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48.3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47.7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51.8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49.6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27.8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28.1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29.2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29.2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51" t="s">
        <v>180</v>
      </c>
      <c r="NK70" s="152"/>
      <c r="NL70" s="152"/>
      <c r="NM70" s="152"/>
      <c r="NN70" s="152"/>
      <c r="NO70" s="152"/>
      <c r="NP70" s="152"/>
      <c r="NQ70" s="152"/>
      <c r="NR70" s="152"/>
      <c r="NS70" s="152"/>
      <c r="NT70" s="152"/>
      <c r="NU70" s="152"/>
      <c r="NV70" s="152"/>
      <c r="NW70" s="152"/>
      <c r="NX70" s="153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51"/>
      <c r="NK71" s="152"/>
      <c r="NL71" s="152"/>
      <c r="NM71" s="152"/>
      <c r="NN71" s="152"/>
      <c r="NO71" s="152"/>
      <c r="NP71" s="152"/>
      <c r="NQ71" s="152"/>
      <c r="NR71" s="152"/>
      <c r="NS71" s="152"/>
      <c r="NT71" s="152"/>
      <c r="NU71" s="152"/>
      <c r="NV71" s="152"/>
      <c r="NW71" s="152"/>
      <c r="NX71" s="153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51"/>
      <c r="NK72" s="152"/>
      <c r="NL72" s="152"/>
      <c r="NM72" s="152"/>
      <c r="NN72" s="152"/>
      <c r="NO72" s="152"/>
      <c r="NP72" s="152"/>
      <c r="NQ72" s="152"/>
      <c r="NR72" s="152"/>
      <c r="NS72" s="152"/>
      <c r="NT72" s="152"/>
      <c r="NU72" s="152"/>
      <c r="NV72" s="152"/>
      <c r="NW72" s="152"/>
      <c r="NX72" s="153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51"/>
      <c r="NK73" s="152"/>
      <c r="NL73" s="152"/>
      <c r="NM73" s="152"/>
      <c r="NN73" s="152"/>
      <c r="NO73" s="152"/>
      <c r="NP73" s="152"/>
      <c r="NQ73" s="152"/>
      <c r="NR73" s="152"/>
      <c r="NS73" s="152"/>
      <c r="NT73" s="152"/>
      <c r="NU73" s="152"/>
      <c r="NV73" s="152"/>
      <c r="NW73" s="152"/>
      <c r="NX73" s="153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51"/>
      <c r="NK74" s="152"/>
      <c r="NL74" s="152"/>
      <c r="NM74" s="152"/>
      <c r="NN74" s="152"/>
      <c r="NO74" s="152"/>
      <c r="NP74" s="152"/>
      <c r="NQ74" s="152"/>
      <c r="NR74" s="152"/>
      <c r="NS74" s="152"/>
      <c r="NT74" s="152"/>
      <c r="NU74" s="152"/>
      <c r="NV74" s="152"/>
      <c r="NW74" s="152"/>
      <c r="NX74" s="153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51"/>
      <c r="NK75" s="152"/>
      <c r="NL75" s="152"/>
      <c r="NM75" s="152"/>
      <c r="NN75" s="152"/>
      <c r="NO75" s="152"/>
      <c r="NP75" s="152"/>
      <c r="NQ75" s="152"/>
      <c r="NR75" s="152"/>
      <c r="NS75" s="152"/>
      <c r="NT75" s="152"/>
      <c r="NU75" s="152"/>
      <c r="NV75" s="152"/>
      <c r="NW75" s="152"/>
      <c r="NX75" s="153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51"/>
      <c r="NK76" s="152"/>
      <c r="NL76" s="152"/>
      <c r="NM76" s="152"/>
      <c r="NN76" s="152"/>
      <c r="NO76" s="152"/>
      <c r="NP76" s="152"/>
      <c r="NQ76" s="152"/>
      <c r="NR76" s="152"/>
      <c r="NS76" s="152"/>
      <c r="NT76" s="152"/>
      <c r="NU76" s="152"/>
      <c r="NV76" s="152"/>
      <c r="NW76" s="152"/>
      <c r="NX76" s="153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51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3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7" t="str">
        <f>データ!$B$11</f>
        <v>H29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 t="str">
        <f>データ!$C$11</f>
        <v>H30</v>
      </c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 t="str">
        <f>データ!$D$11</f>
        <v>R01</v>
      </c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 t="str">
        <f>データ!$E$11</f>
        <v>R02</v>
      </c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 t="str">
        <f>データ!$F$11</f>
        <v>R03</v>
      </c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7" t="str">
        <f>データ!$B$11</f>
        <v>H29</v>
      </c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 t="str">
        <f>データ!$C$11</f>
        <v>H30</v>
      </c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 t="str">
        <f>データ!$D$11</f>
        <v>R01</v>
      </c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 t="str">
        <f>データ!$E$11</f>
        <v>R02</v>
      </c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 t="str">
        <f>データ!$F$11</f>
        <v>R03</v>
      </c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7" t="str">
        <f>データ!$B$11</f>
        <v>H29</v>
      </c>
      <c r="JK78" s="157"/>
      <c r="JL78" s="157"/>
      <c r="JM78" s="157"/>
      <c r="JN78" s="157"/>
      <c r="JO78" s="157"/>
      <c r="JP78" s="157"/>
      <c r="JQ78" s="157"/>
      <c r="JR78" s="157"/>
      <c r="JS78" s="157"/>
      <c r="JT78" s="157"/>
      <c r="JU78" s="157"/>
      <c r="JV78" s="157"/>
      <c r="JW78" s="157"/>
      <c r="JX78" s="157"/>
      <c r="JY78" s="157"/>
      <c r="JZ78" s="157"/>
      <c r="KA78" s="157"/>
      <c r="KB78" s="157"/>
      <c r="KC78" s="157" t="str">
        <f>データ!$C$11</f>
        <v>H30</v>
      </c>
      <c r="KD78" s="157"/>
      <c r="KE78" s="157"/>
      <c r="KF78" s="157"/>
      <c r="KG78" s="157"/>
      <c r="KH78" s="157"/>
      <c r="KI78" s="157"/>
      <c r="KJ78" s="157"/>
      <c r="KK78" s="157"/>
      <c r="KL78" s="157"/>
      <c r="KM78" s="157"/>
      <c r="KN78" s="157"/>
      <c r="KO78" s="157"/>
      <c r="KP78" s="157"/>
      <c r="KQ78" s="157"/>
      <c r="KR78" s="157"/>
      <c r="KS78" s="157"/>
      <c r="KT78" s="157"/>
      <c r="KU78" s="157"/>
      <c r="KV78" s="157" t="str">
        <f>データ!$D$11</f>
        <v>R01</v>
      </c>
      <c r="KW78" s="157"/>
      <c r="KX78" s="157"/>
      <c r="KY78" s="157"/>
      <c r="KZ78" s="157"/>
      <c r="LA78" s="157"/>
      <c r="LB78" s="157"/>
      <c r="LC78" s="157"/>
      <c r="LD78" s="157"/>
      <c r="LE78" s="157"/>
      <c r="LF78" s="157"/>
      <c r="LG78" s="157"/>
      <c r="LH78" s="157"/>
      <c r="LI78" s="157"/>
      <c r="LJ78" s="157"/>
      <c r="LK78" s="157"/>
      <c r="LL78" s="157"/>
      <c r="LM78" s="157"/>
      <c r="LN78" s="157"/>
      <c r="LO78" s="157" t="str">
        <f>データ!$E$11</f>
        <v>R02</v>
      </c>
      <c r="LP78" s="157"/>
      <c r="LQ78" s="157"/>
      <c r="LR78" s="157"/>
      <c r="LS78" s="157"/>
      <c r="LT78" s="157"/>
      <c r="LU78" s="157"/>
      <c r="LV78" s="157"/>
      <c r="LW78" s="157"/>
      <c r="LX78" s="157"/>
      <c r="LY78" s="157"/>
      <c r="LZ78" s="157"/>
      <c r="MA78" s="157"/>
      <c r="MB78" s="157"/>
      <c r="MC78" s="157"/>
      <c r="MD78" s="157"/>
      <c r="ME78" s="157"/>
      <c r="MF78" s="157"/>
      <c r="MG78" s="157"/>
      <c r="MH78" s="157" t="str">
        <f>データ!$F$11</f>
        <v>R03</v>
      </c>
      <c r="MI78" s="157"/>
      <c r="MJ78" s="157"/>
      <c r="MK78" s="157"/>
      <c r="ML78" s="157"/>
      <c r="MM78" s="157"/>
      <c r="MN78" s="157"/>
      <c r="MO78" s="157"/>
      <c r="MP78" s="157"/>
      <c r="MQ78" s="157"/>
      <c r="MR78" s="157"/>
      <c r="MS78" s="157"/>
      <c r="MT78" s="157"/>
      <c r="MU78" s="157"/>
      <c r="MV78" s="157"/>
      <c r="MW78" s="157"/>
      <c r="MX78" s="157"/>
      <c r="MY78" s="157"/>
      <c r="MZ78" s="157"/>
      <c r="NA78" s="5"/>
      <c r="NB78" s="5"/>
      <c r="NC78" s="5"/>
      <c r="ND78" s="5"/>
      <c r="NE78" s="5"/>
      <c r="NF78" s="5"/>
      <c r="NG78" s="29"/>
      <c r="NH78" s="17"/>
      <c r="NI78" s="2"/>
      <c r="NJ78" s="151"/>
      <c r="NK78" s="152"/>
      <c r="NL78" s="152"/>
      <c r="NM78" s="152"/>
      <c r="NN78" s="152"/>
      <c r="NO78" s="152"/>
      <c r="NP78" s="152"/>
      <c r="NQ78" s="152"/>
      <c r="NR78" s="152"/>
      <c r="NS78" s="152"/>
      <c r="NT78" s="152"/>
      <c r="NU78" s="152"/>
      <c r="NV78" s="152"/>
      <c r="NW78" s="152"/>
      <c r="NX78" s="153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47">
        <f>データ!DS7</f>
        <v>66.599999999999994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データ!DT7</f>
        <v>68.099999999999994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データ!DU7</f>
        <v>68.599999999999994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データ!DV7</f>
        <v>69.599999999999994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データ!DW7</f>
        <v>70.3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47">
        <f>データ!ED7</f>
        <v>71.599999999999994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データ!EE7</f>
        <v>73.900000000000006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データ!EF7</f>
        <v>71.7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データ!EG7</f>
        <v>71.400000000000006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データ!EH7</f>
        <v>71.400000000000006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46">
        <f>データ!EO7</f>
        <v>60105619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>
        <f>データ!EP7</f>
        <v>60290951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データ!EQ7</f>
        <v>60665655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データ!ER7</f>
        <v>61203121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データ!ES7</f>
        <v>62250828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29"/>
      <c r="NH79" s="17"/>
      <c r="NI79" s="2"/>
      <c r="NJ79" s="151"/>
      <c r="NK79" s="152"/>
      <c r="NL79" s="152"/>
      <c r="NM79" s="152"/>
      <c r="NN79" s="152"/>
      <c r="NO79" s="152"/>
      <c r="NP79" s="152"/>
      <c r="NQ79" s="152"/>
      <c r="NR79" s="152"/>
      <c r="NS79" s="152"/>
      <c r="NT79" s="152"/>
      <c r="NU79" s="152"/>
      <c r="NV79" s="152"/>
      <c r="NW79" s="152"/>
      <c r="NX79" s="153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47">
        <f>データ!DX7</f>
        <v>52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データ!DY7</f>
        <v>52.5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データ!DZ7</f>
        <v>52.5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データ!EA7</f>
        <v>54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データ!EB7</f>
        <v>55.4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47">
        <f>データ!EI7</f>
        <v>66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データ!EJ7</f>
        <v>67.099999999999994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データ!EK7</f>
        <v>67.900000000000006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データ!EL7</f>
        <v>69.2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データ!EM7</f>
        <v>70.8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46">
        <f>データ!ET7</f>
        <v>53351028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>
        <f>データ!EU7</f>
        <v>55620962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データ!EV7</f>
        <v>57155394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データ!EW7</f>
        <v>58042153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データ!EX7</f>
        <v>58985932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29"/>
      <c r="NH80" s="17"/>
      <c r="NI80" s="2"/>
      <c r="NJ80" s="151"/>
      <c r="NK80" s="152"/>
      <c r="NL80" s="152"/>
      <c r="NM80" s="152"/>
      <c r="NN80" s="152"/>
      <c r="NO80" s="152"/>
      <c r="NP80" s="152"/>
      <c r="NQ80" s="152"/>
      <c r="NR80" s="152"/>
      <c r="NS80" s="152"/>
      <c r="NT80" s="152"/>
      <c r="NU80" s="152"/>
      <c r="NV80" s="152"/>
      <c r="NW80" s="152"/>
      <c r="NX80" s="153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51"/>
      <c r="NK81" s="152"/>
      <c r="NL81" s="152"/>
      <c r="NM81" s="152"/>
      <c r="NN81" s="152"/>
      <c r="NO81" s="152"/>
      <c r="NP81" s="152"/>
      <c r="NQ81" s="152"/>
      <c r="NR81" s="152"/>
      <c r="NS81" s="152"/>
      <c r="NT81" s="152"/>
      <c r="NU81" s="152"/>
      <c r="NV81" s="152"/>
      <c r="NW81" s="152"/>
      <c r="NX81" s="153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51"/>
      <c r="NK82" s="152"/>
      <c r="NL82" s="152"/>
      <c r="NM82" s="152"/>
      <c r="NN82" s="152"/>
      <c r="NO82" s="152"/>
      <c r="NP82" s="152"/>
      <c r="NQ82" s="152"/>
      <c r="NR82" s="152"/>
      <c r="NS82" s="152"/>
      <c r="NT82" s="152"/>
      <c r="NU82" s="152"/>
      <c r="NV82" s="152"/>
      <c r="NW82" s="152"/>
      <c r="NX82" s="153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51"/>
      <c r="NK83" s="152"/>
      <c r="NL83" s="152"/>
      <c r="NM83" s="152"/>
      <c r="NN83" s="152"/>
      <c r="NO83" s="152"/>
      <c r="NP83" s="152"/>
      <c r="NQ83" s="152"/>
      <c r="NR83" s="152"/>
      <c r="NS83" s="152"/>
      <c r="NT83" s="152"/>
      <c r="NU83" s="152"/>
      <c r="NV83" s="152"/>
      <c r="NW83" s="152"/>
      <c r="NX83" s="153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54"/>
      <c r="NK84" s="155"/>
      <c r="NL84" s="155"/>
      <c r="NM84" s="155"/>
      <c r="NN84" s="155"/>
      <c r="NO84" s="155"/>
      <c r="NP84" s="155"/>
      <c r="NQ84" s="155"/>
      <c r="NR84" s="155"/>
      <c r="NS84" s="155"/>
      <c r="NT84" s="155"/>
      <c r="NU84" s="155"/>
      <c r="NV84" s="155"/>
      <c r="NW84" s="155"/>
      <c r="NX84" s="156"/>
    </row>
    <row r="85" spans="1:388" x14ac:dyDescent="0.15">
      <c r="B85" s="158" t="s">
        <v>86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rH6JzZajddPZLSadKZDBf/hF72MQcRCHOpwqLp93OVjWOH4Hs82dm0nmFhKm1BySq6gCzi7hX/OiwUDm9HJEGw==" saltValue="NsyhJaibM4LxfcELVDta4A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4" t="s">
        <v>107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108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109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110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111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112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113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114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115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116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117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153</v>
      </c>
      <c r="AU5" s="52" t="s">
        <v>154</v>
      </c>
      <c r="AV5" s="52" t="s">
        <v>144</v>
      </c>
      <c r="AW5" s="52" t="s">
        <v>155</v>
      </c>
      <c r="AX5" s="52" t="s">
        <v>146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153</v>
      </c>
      <c r="BF5" s="52" t="s">
        <v>143</v>
      </c>
      <c r="BG5" s="52" t="s">
        <v>156</v>
      </c>
      <c r="BH5" s="52" t="s">
        <v>145</v>
      </c>
      <c r="BI5" s="52" t="s">
        <v>157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153</v>
      </c>
      <c r="BQ5" s="52" t="s">
        <v>154</v>
      </c>
      <c r="BR5" s="52" t="s">
        <v>144</v>
      </c>
      <c r="BS5" s="52" t="s">
        <v>155</v>
      </c>
      <c r="BT5" s="52" t="s">
        <v>146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142</v>
      </c>
      <c r="CB5" s="52" t="s">
        <v>154</v>
      </c>
      <c r="CC5" s="52" t="s">
        <v>144</v>
      </c>
      <c r="CD5" s="52" t="s">
        <v>145</v>
      </c>
      <c r="CE5" s="52" t="s">
        <v>146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142</v>
      </c>
      <c r="CM5" s="52" t="s">
        <v>143</v>
      </c>
      <c r="CN5" s="52" t="s">
        <v>144</v>
      </c>
      <c r="CO5" s="52" t="s">
        <v>155</v>
      </c>
      <c r="CP5" s="52" t="s">
        <v>146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153</v>
      </c>
      <c r="CX5" s="52" t="s">
        <v>143</v>
      </c>
      <c r="CY5" s="52" t="s">
        <v>144</v>
      </c>
      <c r="CZ5" s="52" t="s">
        <v>155</v>
      </c>
      <c r="DA5" s="52" t="s">
        <v>146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142</v>
      </c>
      <c r="DI5" s="52" t="s">
        <v>154</v>
      </c>
      <c r="DJ5" s="52" t="s">
        <v>144</v>
      </c>
      <c r="DK5" s="52" t="s">
        <v>155</v>
      </c>
      <c r="DL5" s="52" t="s">
        <v>146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142</v>
      </c>
      <c r="DT5" s="52" t="s">
        <v>143</v>
      </c>
      <c r="DU5" s="52" t="s">
        <v>144</v>
      </c>
      <c r="DV5" s="52" t="s">
        <v>145</v>
      </c>
      <c r="DW5" s="52" t="s">
        <v>157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142</v>
      </c>
      <c r="EE5" s="52" t="s">
        <v>154</v>
      </c>
      <c r="EF5" s="52" t="s">
        <v>156</v>
      </c>
      <c r="EG5" s="52" t="s">
        <v>155</v>
      </c>
      <c r="EH5" s="52" t="s">
        <v>146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158</v>
      </c>
      <c r="EO5" s="52" t="s">
        <v>153</v>
      </c>
      <c r="EP5" s="52" t="s">
        <v>143</v>
      </c>
      <c r="EQ5" s="52" t="s">
        <v>156</v>
      </c>
      <c r="ER5" s="52" t="s">
        <v>155</v>
      </c>
      <c r="ES5" s="52" t="s">
        <v>146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 x14ac:dyDescent="0.15">
      <c r="A6" s="38" t="s">
        <v>159</v>
      </c>
      <c r="B6" s="53">
        <f>B8</f>
        <v>2021</v>
      </c>
      <c r="C6" s="53">
        <f t="shared" ref="C6:M6" si="2">C8</f>
        <v>150002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11</v>
      </c>
      <c r="H6" s="161" t="str">
        <f>IF(H8&lt;&gt;I8,H8,"")&amp;IF(I8&lt;&gt;J8,I8,"")&amp;"　"&amp;J8</f>
        <v>新潟県　中央病院</v>
      </c>
      <c r="I6" s="162"/>
      <c r="J6" s="163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自治体職員</v>
      </c>
      <c r="P6" s="53" t="str">
        <f>P8</f>
        <v>直営</v>
      </c>
      <c r="Q6" s="54">
        <f t="shared" ref="Q6:AH6" si="3">Q8</f>
        <v>24</v>
      </c>
      <c r="R6" s="53" t="str">
        <f t="shared" si="3"/>
        <v>対象</v>
      </c>
      <c r="S6" s="53" t="str">
        <f t="shared" si="3"/>
        <v>ド 透 I 未 訓 ガ</v>
      </c>
      <c r="T6" s="53" t="str">
        <f t="shared" si="3"/>
        <v>救 臨 が 感 災 地 輪</v>
      </c>
      <c r="U6" s="54">
        <f>U8</f>
        <v>2188469</v>
      </c>
      <c r="V6" s="54">
        <f>V8</f>
        <v>37305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524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>
        <f t="shared" si="3"/>
        <v>6</v>
      </c>
      <c r="AE6" s="54">
        <f t="shared" si="3"/>
        <v>530</v>
      </c>
      <c r="AF6" s="54">
        <f t="shared" si="3"/>
        <v>518</v>
      </c>
      <c r="AG6" s="54" t="str">
        <f t="shared" si="3"/>
        <v>-</v>
      </c>
      <c r="AH6" s="54">
        <f t="shared" si="3"/>
        <v>518</v>
      </c>
      <c r="AI6" s="55">
        <f>IF(AI8="-",NA(),AI8)</f>
        <v>106.3</v>
      </c>
      <c r="AJ6" s="55">
        <f t="shared" ref="AJ6:AR6" si="5">IF(AJ8="-",NA(),AJ8)</f>
        <v>104.8</v>
      </c>
      <c r="AK6" s="55">
        <f t="shared" si="5"/>
        <v>104.4</v>
      </c>
      <c r="AL6" s="55">
        <f t="shared" si="5"/>
        <v>107.2</v>
      </c>
      <c r="AM6" s="55">
        <f t="shared" si="5"/>
        <v>108.9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97.1</v>
      </c>
      <c r="AU6" s="55">
        <f t="shared" ref="AU6:BC6" si="6">IF(AU8="-",NA(),AU8)</f>
        <v>95.3</v>
      </c>
      <c r="AV6" s="55">
        <f t="shared" si="6"/>
        <v>96.2</v>
      </c>
      <c r="AW6" s="55">
        <f t="shared" si="6"/>
        <v>92.5</v>
      </c>
      <c r="AX6" s="55">
        <f t="shared" si="6"/>
        <v>93.1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0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85.4</v>
      </c>
      <c r="BQ6" s="55">
        <f t="shared" ref="BQ6:BY6" si="8">IF(BQ8="-",NA(),BQ8)</f>
        <v>83.2</v>
      </c>
      <c r="BR6" s="55">
        <f t="shared" si="8"/>
        <v>82.7</v>
      </c>
      <c r="BS6" s="55">
        <f t="shared" si="8"/>
        <v>73.400000000000006</v>
      </c>
      <c r="BT6" s="55">
        <f t="shared" si="8"/>
        <v>73.400000000000006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59159</v>
      </c>
      <c r="CB6" s="56">
        <f t="shared" ref="CB6:CJ6" si="9">IF(CB8="-",NA(),CB8)</f>
        <v>61176</v>
      </c>
      <c r="CC6" s="56">
        <f t="shared" si="9"/>
        <v>64045</v>
      </c>
      <c r="CD6" s="56">
        <f t="shared" si="9"/>
        <v>66963</v>
      </c>
      <c r="CE6" s="56">
        <f t="shared" si="9"/>
        <v>66587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18142</v>
      </c>
      <c r="CM6" s="56">
        <f t="shared" ref="CM6:CU6" si="10">IF(CM8="-",NA(),CM8)</f>
        <v>18205</v>
      </c>
      <c r="CN6" s="56">
        <f t="shared" si="10"/>
        <v>18711</v>
      </c>
      <c r="CO6" s="56">
        <f t="shared" si="10"/>
        <v>20136</v>
      </c>
      <c r="CP6" s="56">
        <f t="shared" si="10"/>
        <v>20840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51</v>
      </c>
      <c r="CX6" s="55">
        <f t="shared" ref="CX6:DF6" si="11">IF(CX8="-",NA(),CX8)</f>
        <v>52.3</v>
      </c>
      <c r="CY6" s="55">
        <f t="shared" si="11"/>
        <v>50.6</v>
      </c>
      <c r="CZ6" s="55">
        <f t="shared" si="11"/>
        <v>54.5</v>
      </c>
      <c r="DA6" s="55">
        <f t="shared" si="11"/>
        <v>53.1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32.200000000000003</v>
      </c>
      <c r="DI6" s="55">
        <f t="shared" ref="DI6:DQ6" si="12">IF(DI8="-",NA(),DI8)</f>
        <v>32.5</v>
      </c>
      <c r="DJ6" s="55">
        <f t="shared" si="12"/>
        <v>33.1</v>
      </c>
      <c r="DK6" s="55">
        <f t="shared" si="12"/>
        <v>34.5</v>
      </c>
      <c r="DL6" s="55">
        <f t="shared" si="12"/>
        <v>34.700000000000003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66.599999999999994</v>
      </c>
      <c r="DT6" s="55">
        <f t="shared" ref="DT6:EB6" si="13">IF(DT8="-",NA(),DT8)</f>
        <v>68.099999999999994</v>
      </c>
      <c r="DU6" s="55">
        <f t="shared" si="13"/>
        <v>68.599999999999994</v>
      </c>
      <c r="DV6" s="55">
        <f t="shared" si="13"/>
        <v>69.599999999999994</v>
      </c>
      <c r="DW6" s="55">
        <f t="shared" si="13"/>
        <v>70.3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71.599999999999994</v>
      </c>
      <c r="EE6" s="55">
        <f t="shared" ref="EE6:EM6" si="14">IF(EE8="-",NA(),EE8)</f>
        <v>73.900000000000006</v>
      </c>
      <c r="EF6" s="55">
        <f t="shared" si="14"/>
        <v>71.7</v>
      </c>
      <c r="EG6" s="55">
        <f t="shared" si="14"/>
        <v>71.400000000000006</v>
      </c>
      <c r="EH6" s="55">
        <f t="shared" si="14"/>
        <v>71.400000000000006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60105619</v>
      </c>
      <c r="EP6" s="56">
        <f t="shared" ref="EP6:EX6" si="15">IF(EP8="-",NA(),EP8)</f>
        <v>60290951</v>
      </c>
      <c r="EQ6" s="56">
        <f t="shared" si="15"/>
        <v>60665655</v>
      </c>
      <c r="ER6" s="56">
        <f t="shared" si="15"/>
        <v>61203121</v>
      </c>
      <c r="ES6" s="56">
        <f t="shared" si="15"/>
        <v>62250828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160</v>
      </c>
      <c r="B7" s="53">
        <f t="shared" ref="B7:AH7" si="16">B8</f>
        <v>2021</v>
      </c>
      <c r="C7" s="53">
        <f t="shared" si="16"/>
        <v>150002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11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自治体職員</v>
      </c>
      <c r="P7" s="53" t="str">
        <f>P8</f>
        <v>直営</v>
      </c>
      <c r="Q7" s="54">
        <f t="shared" si="16"/>
        <v>24</v>
      </c>
      <c r="R7" s="53" t="str">
        <f t="shared" si="16"/>
        <v>対象</v>
      </c>
      <c r="S7" s="53" t="str">
        <f t="shared" si="16"/>
        <v>ド 透 I 未 訓 ガ</v>
      </c>
      <c r="T7" s="53" t="str">
        <f t="shared" si="16"/>
        <v>救 臨 が 感 災 地 輪</v>
      </c>
      <c r="U7" s="54">
        <f>U8</f>
        <v>2188469</v>
      </c>
      <c r="V7" s="54">
        <f>V8</f>
        <v>37305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524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>
        <f t="shared" si="16"/>
        <v>6</v>
      </c>
      <c r="AE7" s="54">
        <f t="shared" si="16"/>
        <v>530</v>
      </c>
      <c r="AF7" s="54">
        <f t="shared" si="16"/>
        <v>518</v>
      </c>
      <c r="AG7" s="54" t="str">
        <f t="shared" si="16"/>
        <v>-</v>
      </c>
      <c r="AH7" s="54">
        <f t="shared" si="16"/>
        <v>518</v>
      </c>
      <c r="AI7" s="55">
        <f>AI8</f>
        <v>106.3</v>
      </c>
      <c r="AJ7" s="55">
        <f t="shared" ref="AJ7:AR7" si="17">AJ8</f>
        <v>104.8</v>
      </c>
      <c r="AK7" s="55">
        <f t="shared" si="17"/>
        <v>104.4</v>
      </c>
      <c r="AL7" s="55">
        <f t="shared" si="17"/>
        <v>107.2</v>
      </c>
      <c r="AM7" s="55">
        <f t="shared" si="17"/>
        <v>108.9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97.1</v>
      </c>
      <c r="AU7" s="55">
        <f t="shared" ref="AU7:BC7" si="18">AU8</f>
        <v>95.3</v>
      </c>
      <c r="AV7" s="55">
        <f t="shared" si="18"/>
        <v>96.2</v>
      </c>
      <c r="AW7" s="55">
        <f t="shared" si="18"/>
        <v>92.5</v>
      </c>
      <c r="AX7" s="55">
        <f t="shared" si="18"/>
        <v>93.1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0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85.4</v>
      </c>
      <c r="BQ7" s="55">
        <f t="shared" ref="BQ7:BY7" si="20">BQ8</f>
        <v>83.2</v>
      </c>
      <c r="BR7" s="55">
        <f t="shared" si="20"/>
        <v>82.7</v>
      </c>
      <c r="BS7" s="55">
        <f t="shared" si="20"/>
        <v>73.400000000000006</v>
      </c>
      <c r="BT7" s="55">
        <f t="shared" si="20"/>
        <v>73.400000000000006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59159</v>
      </c>
      <c r="CB7" s="56">
        <f t="shared" ref="CB7:CJ7" si="21">CB8</f>
        <v>61176</v>
      </c>
      <c r="CC7" s="56">
        <f t="shared" si="21"/>
        <v>64045</v>
      </c>
      <c r="CD7" s="56">
        <f t="shared" si="21"/>
        <v>66963</v>
      </c>
      <c r="CE7" s="56">
        <f t="shared" si="21"/>
        <v>66587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18142</v>
      </c>
      <c r="CM7" s="56">
        <f t="shared" ref="CM7:CU7" si="22">CM8</f>
        <v>18205</v>
      </c>
      <c r="CN7" s="56">
        <f t="shared" si="22"/>
        <v>18711</v>
      </c>
      <c r="CO7" s="56">
        <f t="shared" si="22"/>
        <v>20136</v>
      </c>
      <c r="CP7" s="56">
        <f t="shared" si="22"/>
        <v>20840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51</v>
      </c>
      <c r="CX7" s="55">
        <f t="shared" ref="CX7:DF7" si="23">CX8</f>
        <v>52.3</v>
      </c>
      <c r="CY7" s="55">
        <f t="shared" si="23"/>
        <v>50.6</v>
      </c>
      <c r="CZ7" s="55">
        <f t="shared" si="23"/>
        <v>54.5</v>
      </c>
      <c r="DA7" s="55">
        <f t="shared" si="23"/>
        <v>53.1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32.200000000000003</v>
      </c>
      <c r="DI7" s="55">
        <f t="shared" ref="DI7:DQ7" si="24">DI8</f>
        <v>32.5</v>
      </c>
      <c r="DJ7" s="55">
        <f t="shared" si="24"/>
        <v>33.1</v>
      </c>
      <c r="DK7" s="55">
        <f t="shared" si="24"/>
        <v>34.5</v>
      </c>
      <c r="DL7" s="55">
        <f t="shared" si="24"/>
        <v>34.700000000000003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66.599999999999994</v>
      </c>
      <c r="DT7" s="55">
        <f t="shared" ref="DT7:EB7" si="25">DT8</f>
        <v>68.099999999999994</v>
      </c>
      <c r="DU7" s="55">
        <f t="shared" si="25"/>
        <v>68.599999999999994</v>
      </c>
      <c r="DV7" s="55">
        <f t="shared" si="25"/>
        <v>69.599999999999994</v>
      </c>
      <c r="DW7" s="55">
        <f t="shared" si="25"/>
        <v>70.3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71.599999999999994</v>
      </c>
      <c r="EE7" s="55">
        <f t="shared" ref="EE7:EM7" si="26">EE8</f>
        <v>73.900000000000006</v>
      </c>
      <c r="EF7" s="55">
        <f t="shared" si="26"/>
        <v>71.7</v>
      </c>
      <c r="EG7" s="55">
        <f t="shared" si="26"/>
        <v>71.400000000000006</v>
      </c>
      <c r="EH7" s="55">
        <f t="shared" si="26"/>
        <v>71.400000000000006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60105619</v>
      </c>
      <c r="EP7" s="56">
        <f t="shared" ref="EP7:EX7" si="27">EP8</f>
        <v>60290951</v>
      </c>
      <c r="EQ7" s="56">
        <f t="shared" si="27"/>
        <v>60665655</v>
      </c>
      <c r="ER7" s="56">
        <f t="shared" si="27"/>
        <v>61203121</v>
      </c>
      <c r="ES7" s="56">
        <f t="shared" si="27"/>
        <v>62250828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 x14ac:dyDescent="0.15">
      <c r="A8" s="38"/>
      <c r="B8" s="58">
        <v>2021</v>
      </c>
      <c r="C8" s="58">
        <v>150002</v>
      </c>
      <c r="D8" s="58">
        <v>46</v>
      </c>
      <c r="E8" s="58">
        <v>6</v>
      </c>
      <c r="F8" s="58">
        <v>0</v>
      </c>
      <c r="G8" s="58">
        <v>11</v>
      </c>
      <c r="H8" s="58" t="s">
        <v>161</v>
      </c>
      <c r="I8" s="58" t="s">
        <v>161</v>
      </c>
      <c r="J8" s="58" t="s">
        <v>162</v>
      </c>
      <c r="K8" s="58" t="s">
        <v>163</v>
      </c>
      <c r="L8" s="58" t="s">
        <v>164</v>
      </c>
      <c r="M8" s="58" t="s">
        <v>165</v>
      </c>
      <c r="N8" s="58" t="s">
        <v>166</v>
      </c>
      <c r="O8" s="58" t="s">
        <v>167</v>
      </c>
      <c r="P8" s="58" t="s">
        <v>168</v>
      </c>
      <c r="Q8" s="59">
        <v>24</v>
      </c>
      <c r="R8" s="58" t="s">
        <v>169</v>
      </c>
      <c r="S8" s="58" t="s">
        <v>170</v>
      </c>
      <c r="T8" s="58" t="s">
        <v>171</v>
      </c>
      <c r="U8" s="59">
        <v>2188469</v>
      </c>
      <c r="V8" s="59">
        <v>37305</v>
      </c>
      <c r="W8" s="58" t="s">
        <v>172</v>
      </c>
      <c r="X8" s="58" t="s">
        <v>172</v>
      </c>
      <c r="Y8" s="60" t="s">
        <v>173</v>
      </c>
      <c r="Z8" s="59">
        <v>524</v>
      </c>
      <c r="AA8" s="59" t="s">
        <v>39</v>
      </c>
      <c r="AB8" s="59" t="s">
        <v>39</v>
      </c>
      <c r="AC8" s="59" t="s">
        <v>39</v>
      </c>
      <c r="AD8" s="59">
        <v>6</v>
      </c>
      <c r="AE8" s="59">
        <v>530</v>
      </c>
      <c r="AF8" s="59">
        <v>518</v>
      </c>
      <c r="AG8" s="59" t="s">
        <v>39</v>
      </c>
      <c r="AH8" s="59">
        <v>518</v>
      </c>
      <c r="AI8" s="61">
        <v>106.3</v>
      </c>
      <c r="AJ8" s="61">
        <v>104.8</v>
      </c>
      <c r="AK8" s="61">
        <v>104.4</v>
      </c>
      <c r="AL8" s="61">
        <v>107.2</v>
      </c>
      <c r="AM8" s="61">
        <v>108.9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97.1</v>
      </c>
      <c r="AU8" s="61">
        <v>95.3</v>
      </c>
      <c r="AV8" s="61">
        <v>96.2</v>
      </c>
      <c r="AW8" s="61">
        <v>92.5</v>
      </c>
      <c r="AX8" s="61">
        <v>93.1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85.4</v>
      </c>
      <c r="BQ8" s="61">
        <v>83.2</v>
      </c>
      <c r="BR8" s="61">
        <v>82.7</v>
      </c>
      <c r="BS8" s="61">
        <v>73.400000000000006</v>
      </c>
      <c r="BT8" s="61">
        <v>73.400000000000006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59159</v>
      </c>
      <c r="CB8" s="62">
        <v>61176</v>
      </c>
      <c r="CC8" s="62">
        <v>64045</v>
      </c>
      <c r="CD8" s="62">
        <v>66963</v>
      </c>
      <c r="CE8" s="62">
        <v>66587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18142</v>
      </c>
      <c r="CM8" s="62">
        <v>18205</v>
      </c>
      <c r="CN8" s="62">
        <v>18711</v>
      </c>
      <c r="CO8" s="62">
        <v>20136</v>
      </c>
      <c r="CP8" s="62">
        <v>20840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51</v>
      </c>
      <c r="CX8" s="62">
        <v>52.3</v>
      </c>
      <c r="CY8" s="62">
        <v>50.6</v>
      </c>
      <c r="CZ8" s="62">
        <v>54.5</v>
      </c>
      <c r="DA8" s="62">
        <v>53.1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32.200000000000003</v>
      </c>
      <c r="DI8" s="62">
        <v>32.5</v>
      </c>
      <c r="DJ8" s="62">
        <v>33.1</v>
      </c>
      <c r="DK8" s="62">
        <v>34.5</v>
      </c>
      <c r="DL8" s="62">
        <v>34.700000000000003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66.599999999999994</v>
      </c>
      <c r="DT8" s="61">
        <v>68.099999999999994</v>
      </c>
      <c r="DU8" s="61">
        <v>68.599999999999994</v>
      </c>
      <c r="DV8" s="61">
        <v>69.599999999999994</v>
      </c>
      <c r="DW8" s="61">
        <v>70.3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71.599999999999994</v>
      </c>
      <c r="EE8" s="61">
        <v>73.900000000000006</v>
      </c>
      <c r="EF8" s="61">
        <v>71.7</v>
      </c>
      <c r="EG8" s="61">
        <v>71.400000000000006</v>
      </c>
      <c r="EH8" s="61">
        <v>71.400000000000006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60105619</v>
      </c>
      <c r="EP8" s="62">
        <v>60290951</v>
      </c>
      <c r="EQ8" s="62">
        <v>60665655</v>
      </c>
      <c r="ER8" s="62">
        <v>61203121</v>
      </c>
      <c r="ES8" s="62">
        <v>62250828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174</v>
      </c>
      <c r="C10" s="67" t="s">
        <v>175</v>
      </c>
      <c r="D10" s="67" t="s">
        <v>176</v>
      </c>
      <c r="E10" s="67" t="s">
        <v>177</v>
      </c>
      <c r="F10" s="67" t="s">
        <v>178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2023-01-24T04:34:09Z</cp:lastPrinted>
  <dcterms:created xsi:type="dcterms:W3CDTF">2022-12-01T02:21:27Z</dcterms:created>
  <dcterms:modified xsi:type="dcterms:W3CDTF">2023-01-24T04:34:11Z</dcterms:modified>
  <cp:category/>
</cp:coreProperties>
</file>