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財務係\040_決算\07 地方公営企業決算統計\R3地方公営企業決算統計\20　経営比較分析表\02 作業\【経営比較分析表】\"/>
    </mc:Choice>
  </mc:AlternateContent>
  <xr:revisionPtr revIDLastSave="0" documentId="13_ncr:1_{A0F9D4C6-A2A6-41A8-820F-DD27D17BFF7D}" xr6:coauthVersionLast="36" xr6:coauthVersionMax="36" xr10:uidLastSave="{00000000-0000-0000-0000-000000000000}"/>
  <workbookProtection workbookAlgorithmName="SHA-512" workbookHashValue="Rk2cWdQ+MBf9tG39We0x28ejxh76wT1N2X48ldDWtBI39+WwDD5dcCLhr2iYLmDm3699q83+QbVX9XLU0R83PA==" workbookSaltValue="9VeMcQa57UzJXU19zYKLuA==" workbookSpinCount="100000" lockStructure="1"/>
  <bookViews>
    <workbookView xWindow="0" yWindow="0" windowWidth="15360" windowHeight="7635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LP10" i="4" s="1"/>
  <c r="AD6" i="5"/>
  <c r="JW10" i="4" s="1"/>
  <c r="AC6" i="5"/>
  <c r="ID10" i="4" s="1"/>
  <c r="AB6" i="5"/>
  <c r="AA6" i="5"/>
  <c r="Z6" i="5"/>
  <c r="Y6" i="5"/>
  <c r="X6" i="5"/>
  <c r="W6" i="5"/>
  <c r="V6" i="5"/>
  <c r="AU12" i="4" s="1"/>
  <c r="U6" i="5"/>
  <c r="B12" i="4" s="1"/>
  <c r="T6" i="5"/>
  <c r="S6" i="5"/>
  <c r="R6" i="5"/>
  <c r="Q6" i="5"/>
  <c r="P6" i="5"/>
  <c r="O6" i="5"/>
  <c r="N6" i="5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I90" i="4"/>
  <c r="G90" i="4"/>
  <c r="F90" i="4"/>
  <c r="C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EG12" i="4"/>
  <c r="CN12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MH78" i="4" l="1"/>
  <c r="IZ54" i="4"/>
  <c r="IZ32" i="4"/>
  <c r="FL54" i="4"/>
  <c r="BX32" i="4"/>
  <c r="MN54" i="4"/>
  <c r="MN32" i="4"/>
  <c r="HM78" i="4"/>
  <c r="FL32" i="4"/>
  <c r="CS78" i="4"/>
  <c r="BX54" i="4"/>
  <c r="C11" i="5"/>
  <c r="D11" i="5"/>
  <c r="E11" i="5"/>
  <c r="B11" i="5"/>
  <c r="FH78" i="4" l="1"/>
  <c r="DS54" i="4"/>
  <c r="AE54" i="4"/>
  <c r="AE32" i="4"/>
  <c r="KU32" i="4"/>
  <c r="AN78" i="4"/>
  <c r="KU54" i="4"/>
  <c r="KC78" i="4"/>
  <c r="HG54" i="4"/>
  <c r="HG32" i="4"/>
  <c r="DS32" i="4"/>
  <c r="LY54" i="4"/>
  <c r="LO78" i="4"/>
  <c r="IK32" i="4"/>
  <c r="GT78" i="4"/>
  <c r="EW32" i="4"/>
  <c r="BZ78" i="4"/>
  <c r="BI54" i="4"/>
  <c r="BI32" i="4"/>
  <c r="LY32" i="4"/>
  <c r="IK54" i="4"/>
  <c r="EW54" i="4"/>
  <c r="JJ78" i="4"/>
  <c r="GR54" i="4"/>
  <c r="GR32" i="4"/>
  <c r="EO78" i="4"/>
  <c r="U78" i="4"/>
  <c r="P54" i="4"/>
  <c r="KF54" i="4"/>
  <c r="KF32" i="4"/>
  <c r="DD54" i="4"/>
  <c r="DD32" i="4"/>
  <c r="P32" i="4"/>
  <c r="BG78" i="4"/>
  <c r="AT54" i="4"/>
  <c r="AT32" i="4"/>
  <c r="HV54" i="4"/>
  <c r="LJ32" i="4"/>
  <c r="KV78" i="4"/>
  <c r="HV32" i="4"/>
  <c r="GA78" i="4"/>
  <c r="EH54" i="4"/>
  <c r="EH32" i="4"/>
  <c r="LJ54" i="4"/>
</calcChain>
</file>

<file path=xl/sharedStrings.xml><?xml version="1.0" encoding="utf-8"?>
<sst xmlns="http://schemas.openxmlformats.org/spreadsheetml/2006/main" count="326" uniqueCount="183">
  <si>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</si>
  <si>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</si>
  <si>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</si>
  <si>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</si>
  <si>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</si>
  <si>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</si>
  <si>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</si>
  <si>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</si>
  <si>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</si>
  <si>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</si>
  <si>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</si>
  <si>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</si>
  <si>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</si>
  <si>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</si>
  <si>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</si>
  <si>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</si>
  <si>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</si>
  <si>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</si>
  <si>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</si>
  <si>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</si>
  <si>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</si>
  <si>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</si>
  <si>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</si>
  <si>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</si>
  <si>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</si>
  <si>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</si>
  <si>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</si>
  <si>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</si>
  <si>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</si>
  <si>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</si>
  <si>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</si>
  <si>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</si>
  <si>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</si>
  <si>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</si>
  <si>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</si>
  <si>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</si>
  <si>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</si>
  <si>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</si>
  <si>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</si>
  <si>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</si>
  <si>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</si>
  <si>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</si>
  <si>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</si>
  <si>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</si>
  <si>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</si>
  <si>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</si>
  <si>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</si>
  <si>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</si>
  <si>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</si>
  <si>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</si>
  <si>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</si>
  <si>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</si>
  <si>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</si>
  <si>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</si>
  <si>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</si>
  <si>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</si>
  <si>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</si>
  <si>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</si>
  <si>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</si>
  <si>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</si>
  <si>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</si>
  <si>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</si>
  <si>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</si>
  <si>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</si>
  <si>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</si>
  <si>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</si>
  <si>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</si>
  <si>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</si>
  <si>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</si>
  <si>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</si>
  <si>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</si>
  <si>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</si>
  <si>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</si>
  <si>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</si>
  <si>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</si>
  <si>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</si>
  <si>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</si>
  <si>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</si>
  <si>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</si>
  <si>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</si>
  <si>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</si>
  <si>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</si>
  <si>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</si>
  <si>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</si>
  <si>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</si>
  <si>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</si>
  <si>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</si>
  <si>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</si>
  <si>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</si>
  <si>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</si>
  <si>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</si>
  <si>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</si>
  <si>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</si>
  <si>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</si>
  <si>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</si>
  <si>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</si>
  <si>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</si>
  <si>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</si>
  <si>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</si>
  <si>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</si>
  <si>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</si>
  <si>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</si>
  <si>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</si>
  <si>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</si>
  <si>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</si>
  <si>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</si>
  <si>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</si>
  <si>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</si>
  <si>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</si>
  <si>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</si>
  <si>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</si>
  <si>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</si>
  <si>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</si>
  <si>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</si>
  <si>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</si>
  <si>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</si>
  <si>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</si>
  <si>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</si>
  <si>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</si>
  <si>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</si>
  <si>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</si>
  <si>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</si>
  <si>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</si>
  <si>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</si>
  <si>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</si>
  <si>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</si>
  <si>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</si>
  <si>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</si>
  <si>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</si>
  <si>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</si>
  <si>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</si>
  <si>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</si>
  <si>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</si>
  <si>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</si>
  <si>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</si>
  <si>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</si>
  <si>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</si>
  <si>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</si>
  <si>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</si>
  <si>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</si>
  <si>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</si>
  <si>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</si>
  <si>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</si>
  <si>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</si>
  <si>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</si>
  <si>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</si>
  <si>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</si>
  <si>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</si>
  <si>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</si>
  <si>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</si>
  <si>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</si>
  <si>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</si>
  <si>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</si>
  <si>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</si>
  <si>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</si>
  <si>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</si>
  <si>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</si>
  <si>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</si>
  <si>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</si>
  <si>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</si>
  <si>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</si>
  <si>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</si>
  <si>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中央病院</t>
  </si>
  <si>
    <t>条例全部</t>
  </si>
  <si>
    <t>病院事業</t>
  </si>
  <si>
    <t>一般病院</t>
  </si>
  <si>
    <t>500床以上</t>
  </si>
  <si>
    <t>自治体職員</t>
  </si>
  <si>
    <t>直営</t>
  </si>
  <si>
    <t>対象</t>
  </si>
  <si>
    <t>ド 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</si>
  <si>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</si>
  <si>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</si>
  <si>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</si>
  <si>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</si>
  <si>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</si>
  <si>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</si>
  <si>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</si>
  <si>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</si>
  <si>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高度急性期・急性期病床の機能を担い、患者の早期安定に向けて、高度・先進医療を提供する。
　他医療機関への支援と人材育成のための教育を行う。</t>
    <phoneticPr fontId="5"/>
  </si>
  <si>
    <t>　患者数の減少や医師の不足・偏在など厳しい医療環境が続く中、県立病院が今後も果たすべき役割を担っていくために、経営改善により経営基盤の安定を図るとともに、県立病院の具体的な役割・あり方や機能・規模について検討していく。</t>
    <phoneticPr fontId="5"/>
  </si>
  <si>
    <t>　建物を中心として、施設全体の老朽化が一定程度進んでいる状況にある。
（各指標の類似病院平均との比較等）
①有形固定資産減価償却率：数値が高い
②器械備品減価償却率：同水準
③１床当たり有形固定資産：数値が高い</t>
    <rPh sb="4" eb="6">
      <t>チュウシン</t>
    </rPh>
    <rPh sb="10" eb="12">
      <t>シセツ</t>
    </rPh>
    <rPh sb="12" eb="14">
      <t>ゼンタイ</t>
    </rPh>
    <rPh sb="15" eb="18">
      <t>ロウキュウカ</t>
    </rPh>
    <rPh sb="19" eb="23">
      <t>イッテイテイド</t>
    </rPh>
    <rPh sb="23" eb="24">
      <t>スス</t>
    </rPh>
    <rPh sb="28" eb="30">
      <t>ジョウキョウ</t>
    </rPh>
    <phoneticPr fontId="5"/>
  </si>
  <si>
    <r>
      <rPr>
        <sz val="10"/>
        <color rgb="FFFF0000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経常収支比率は常時100％を上回っている。また、令和2年度以降、新型コロナウイルス感染症の影響もあり、従前よりも病床利用率が低くなっている。入院収益単価がやや低いことから、今後も可能な限り効率的な運営に努める。</t>
    </r>
    <r>
      <rPr>
        <sz val="10"/>
        <color theme="1"/>
        <rFont val="ＭＳ ゴシック"/>
        <family val="3"/>
        <charset val="128"/>
      </rPr>
      <t xml:space="preserve">
（各指標の類似病院平均との比較等）
①経常収支比率：数値が高い
②医業収支比率：数値が高い
④病床利用率：同水準
⑤入院患者１人１日当たり収益：数値が低い
⑥外来患者１人１日当たり収益：数値が低い
⑦職員給与費対医業収益比率：数値が高い
⑧材料費対医業収益比率：数値が高い</t>
    </r>
    <rPh sb="107" eb="109">
      <t>ゾウカ</t>
    </rPh>
    <rPh sb="201" eb="204">
      <t>ドウスイジュン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</si>
</sst>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83.2</c:v>
                </c:pt>
                <c:pt idx="2">
                  <c:v>82.7</c:v>
                </c:pt>
                <c:pt idx="3">
                  <c:v>73.400000000000006</c:v>
                </c:pt>
                <c:pt idx="4">
                  <c:v>73.400000000000006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7-4022-9A53-C5E6BD79A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79.900000000000006</c:v>
                </c:pt>
                <c:pt idx="1">
                  <c:v>80.2</c:v>
                </c:pt>
                <c:pt idx="2">
                  <c:v>79.8</c:v>
                </c:pt>
                <c:pt idx="3">
                  <c:v>70.599999999999994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07-4022-9A53-C5E6BD79A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18142</c:v>
                </c:pt>
                <c:pt idx="1">
                  <c:v>18205</c:v>
                </c:pt>
                <c:pt idx="2">
                  <c:v>18711</c:v>
                </c:pt>
                <c:pt idx="3">
                  <c:v>20136</c:v>
                </c:pt>
                <c:pt idx="4">
                  <c:v>20840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D-48F7-AAFC-95B87B45D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18393</c:v>
                </c:pt>
                <c:pt idx="1">
                  <c:v>19207</c:v>
                </c:pt>
                <c:pt idx="2">
                  <c:v>20687</c:v>
                </c:pt>
                <c:pt idx="3">
                  <c:v>22637</c:v>
                </c:pt>
                <c:pt idx="4">
                  <c:v>23244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D-48F7-AAFC-95B87B45D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59159</c:v>
                </c:pt>
                <c:pt idx="1">
                  <c:v>61176</c:v>
                </c:pt>
                <c:pt idx="2">
                  <c:v>64045</c:v>
                </c:pt>
                <c:pt idx="3">
                  <c:v>66963</c:v>
                </c:pt>
                <c:pt idx="4">
                  <c:v>66587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4-4085-823B-A09761114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66228</c:v>
                </c:pt>
                <c:pt idx="1">
                  <c:v>68751</c:v>
                </c:pt>
                <c:pt idx="2">
                  <c:v>70630</c:v>
                </c:pt>
                <c:pt idx="3">
                  <c:v>75766</c:v>
                </c:pt>
                <c:pt idx="4">
                  <c:v>79610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4-4085-823B-A09761114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0-4920-99A5-EB2337A23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34.9</c:v>
                </c:pt>
                <c:pt idx="1">
                  <c:v>32.6</c:v>
                </c:pt>
                <c:pt idx="2">
                  <c:v>27</c:v>
                </c:pt>
                <c:pt idx="3">
                  <c:v>34.200000000000003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D0-4920-99A5-EB2337A23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95.3</c:v>
                </c:pt>
                <c:pt idx="2">
                  <c:v>96.2</c:v>
                </c:pt>
                <c:pt idx="3">
                  <c:v>92.5</c:v>
                </c:pt>
                <c:pt idx="4">
                  <c:v>93.1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1-4B84-AF28-1283B6690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94</c:v>
                </c:pt>
                <c:pt idx="1">
                  <c:v>94.1</c:v>
                </c:pt>
                <c:pt idx="2">
                  <c:v>93.7</c:v>
                </c:pt>
                <c:pt idx="3">
                  <c:v>88.7</c:v>
                </c:pt>
                <c:pt idx="4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41-4B84-AF28-1283B6690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106.3</c:v>
                </c:pt>
                <c:pt idx="1">
                  <c:v>104.8</c:v>
                </c:pt>
                <c:pt idx="2">
                  <c:v>104.4</c:v>
                </c:pt>
                <c:pt idx="3">
                  <c:v>107.2</c:v>
                </c:pt>
                <c:pt idx="4">
                  <c:v>108.9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3-4019-8353-B731CEF07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100.1</c:v>
                </c:pt>
                <c:pt idx="1">
                  <c:v>100</c:v>
                </c:pt>
                <c:pt idx="2">
                  <c:v>99.2</c:v>
                </c:pt>
                <c:pt idx="3">
                  <c:v>102.9</c:v>
                </c:pt>
                <c:pt idx="4">
                  <c:v>106.1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3-4019-8353-B731CEF07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66.599999999999994</c:v>
                </c:pt>
                <c:pt idx="1">
                  <c:v>68.099999999999994</c:v>
                </c:pt>
                <c:pt idx="2">
                  <c:v>68.599999999999994</c:v>
                </c:pt>
                <c:pt idx="3">
                  <c:v>69.599999999999994</c:v>
                </c:pt>
                <c:pt idx="4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1-41DE-B31F-FBA03B285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</c:v>
                </c:pt>
                <c:pt idx="1">
                  <c:v>52.5</c:v>
                </c:pt>
                <c:pt idx="2">
                  <c:v>52.5</c:v>
                </c:pt>
                <c:pt idx="3">
                  <c:v>54</c:v>
                </c:pt>
                <c:pt idx="4">
                  <c:v>55.4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41-41DE-B31F-FBA03B285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71.599999999999994</c:v>
                </c:pt>
                <c:pt idx="1">
                  <c:v>73.900000000000006</c:v>
                </c:pt>
                <c:pt idx="2">
                  <c:v>71.7</c:v>
                </c:pt>
                <c:pt idx="3">
                  <c:v>71.400000000000006</c:v>
                </c:pt>
                <c:pt idx="4">
                  <c:v>71.400000000000006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F-40F7-8B5D-1DB8123E8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66</c:v>
                </c:pt>
                <c:pt idx="1">
                  <c:v>67.099999999999994</c:v>
                </c:pt>
                <c:pt idx="2">
                  <c:v>67.900000000000006</c:v>
                </c:pt>
                <c:pt idx="3">
                  <c:v>69.2</c:v>
                </c:pt>
                <c:pt idx="4">
                  <c:v>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F-40F7-8B5D-1DB8123E8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60105619</c:v>
                </c:pt>
                <c:pt idx="1">
                  <c:v>60290951</c:v>
                </c:pt>
                <c:pt idx="2">
                  <c:v>60665655</c:v>
                </c:pt>
                <c:pt idx="3">
                  <c:v>61203121</c:v>
                </c:pt>
                <c:pt idx="4">
                  <c:v>62250828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A-465E-AB86-116870538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53351028</c:v>
                </c:pt>
                <c:pt idx="1">
                  <c:v>55620962</c:v>
                </c:pt>
                <c:pt idx="2">
                  <c:v>57155394</c:v>
                </c:pt>
                <c:pt idx="3">
                  <c:v>58042153</c:v>
                </c:pt>
                <c:pt idx="4">
                  <c:v>58985932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FA-465E-AB86-116870538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32.200000000000003</c:v>
                </c:pt>
                <c:pt idx="1">
                  <c:v>32.5</c:v>
                </c:pt>
                <c:pt idx="2">
                  <c:v>33.1</c:v>
                </c:pt>
                <c:pt idx="3">
                  <c:v>34.5</c:v>
                </c:pt>
                <c:pt idx="4">
                  <c:v>34.700000000000003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B-452E-AA4B-EFB432DF6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28.1</c:v>
                </c:pt>
                <c:pt idx="2">
                  <c:v>29.2</c:v>
                </c:pt>
                <c:pt idx="3">
                  <c:v>29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B-452E-AA4B-EFB432DF6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51</c:v>
                </c:pt>
                <c:pt idx="1">
                  <c:v>52.3</c:v>
                </c:pt>
                <c:pt idx="2">
                  <c:v>50.6</c:v>
                </c:pt>
                <c:pt idx="3">
                  <c:v>54.5</c:v>
                </c:pt>
                <c:pt idx="4">
                  <c:v>53.1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C-451C-8B55-D4929130C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48.3</c:v>
                </c:pt>
                <c:pt idx="2">
                  <c:v>47.7</c:v>
                </c:pt>
                <c:pt idx="3">
                  <c:v>51.8</c:v>
                </c:pt>
                <c:pt idx="4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C-451C-8B55-D4929130C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CN19" zoomScaleNormal="100" zoomScaleSheetLayoutView="70" workbookViewId="0">
      <selection activeCell="NZ44" sqref="NZ4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</row>
    <row r="3" spans="1:38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</row>
    <row r="4" spans="1:38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70" t="str">
        <f>データ!H6</f>
        <v>新潟県　中央病院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71" t="s">
        <v>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3"/>
      <c r="AU7" s="71" t="s">
        <v>2</v>
      </c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3"/>
      <c r="CN7" s="71" t="s">
        <v>3</v>
      </c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3"/>
      <c r="EG7" s="71" t="s">
        <v>4</v>
      </c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3"/>
      <c r="FZ7" s="71" t="s">
        <v>5</v>
      </c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3"/>
      <c r="ID7" s="71" t="s">
        <v>6</v>
      </c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3"/>
      <c r="JW7" s="71" t="s">
        <v>7</v>
      </c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3"/>
      <c r="LP7" s="71" t="s">
        <v>8</v>
      </c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73"/>
      <c r="NI7" s="3"/>
      <c r="NJ7" s="74" t="s">
        <v>9</v>
      </c>
      <c r="NK7" s="75"/>
      <c r="NL7" s="75"/>
      <c r="NM7" s="75"/>
      <c r="NN7" s="75"/>
      <c r="NO7" s="75"/>
      <c r="NP7" s="75"/>
      <c r="NQ7" s="75"/>
      <c r="NR7" s="75"/>
      <c r="NS7" s="75"/>
      <c r="NT7" s="75"/>
      <c r="NU7" s="75"/>
      <c r="NV7" s="75"/>
      <c r="NW7" s="76"/>
      <c r="NX7" s="3"/>
    </row>
    <row r="8" spans="1:388" ht="18.75" customHeight="1" x14ac:dyDescent="0.15">
      <c r="A8" s="2"/>
      <c r="B8" s="83" t="str">
        <f>データ!K6</f>
        <v>条例全部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5"/>
      <c r="AU8" s="83" t="str">
        <f>データ!L6</f>
        <v>病院事業</v>
      </c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5"/>
      <c r="CN8" s="83" t="str">
        <f>データ!M6</f>
        <v>一般病院</v>
      </c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5"/>
      <c r="EG8" s="83" t="str">
        <f>データ!N6</f>
        <v>500床以上</v>
      </c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5"/>
      <c r="FZ8" s="83" t="str">
        <f>データ!O7</f>
        <v>自治体職員</v>
      </c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5"/>
      <c r="ID8" s="86">
        <f>データ!Z6</f>
        <v>524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データ!AA6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データ!AB6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77" t="s">
        <v>11</v>
      </c>
      <c r="NM8" s="77"/>
      <c r="NN8" s="77"/>
      <c r="NO8" s="77"/>
      <c r="NP8" s="77"/>
      <c r="NQ8" s="77"/>
      <c r="NR8" s="77"/>
      <c r="NS8" s="77"/>
      <c r="NT8" s="77"/>
      <c r="NU8" s="77"/>
      <c r="NV8" s="77"/>
      <c r="NW8" s="78"/>
      <c r="NX8" s="3"/>
    </row>
    <row r="9" spans="1:388" ht="18.75" customHeight="1" x14ac:dyDescent="0.15">
      <c r="A9" s="2"/>
      <c r="B9" s="71" t="s">
        <v>12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3"/>
      <c r="AU9" s="71" t="s">
        <v>13</v>
      </c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3"/>
      <c r="CN9" s="71" t="s">
        <v>14</v>
      </c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3"/>
      <c r="EG9" s="71" t="s">
        <v>15</v>
      </c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3"/>
      <c r="FZ9" s="71" t="s">
        <v>16</v>
      </c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3"/>
      <c r="ID9" s="71" t="s">
        <v>17</v>
      </c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3"/>
      <c r="JW9" s="71" t="s">
        <v>18</v>
      </c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3"/>
      <c r="LP9" s="71" t="s">
        <v>19</v>
      </c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73"/>
      <c r="NI9" s="3"/>
      <c r="NJ9" s="79" t="s">
        <v>20</v>
      </c>
      <c r="NK9" s="80"/>
      <c r="NL9" s="81" t="s">
        <v>21</v>
      </c>
      <c r="NM9" s="81"/>
      <c r="NN9" s="81"/>
      <c r="NO9" s="81"/>
      <c r="NP9" s="81"/>
      <c r="NQ9" s="81"/>
      <c r="NR9" s="81"/>
      <c r="NS9" s="81"/>
      <c r="NT9" s="81"/>
      <c r="NU9" s="81"/>
      <c r="NV9" s="81"/>
      <c r="NW9" s="82"/>
      <c r="NX9" s="3"/>
    </row>
    <row r="10" spans="1:388" ht="18.75" customHeight="1" x14ac:dyDescent="0.15">
      <c r="A10" s="2"/>
      <c r="B10" s="83" t="str">
        <f>データ!P6</f>
        <v>直営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5"/>
      <c r="AU10" s="86">
        <f>データ!Q6</f>
        <v>24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83" t="str">
        <f>データ!R6</f>
        <v>対象</v>
      </c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5"/>
      <c r="EG10" s="83" t="str">
        <f>データ!S6</f>
        <v>ド 透 I 未 訓 ガ</v>
      </c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5"/>
      <c r="FZ10" s="83" t="str">
        <f>データ!T6</f>
        <v>救 臨 が 感 災 地 輪</v>
      </c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5"/>
      <c r="ID10" s="86" t="str">
        <f>データ!AC6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>
        <f>データ!AD6</f>
        <v>6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データ!AE6</f>
        <v>530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3" t="s">
        <v>22</v>
      </c>
      <c r="NK10" s="94"/>
      <c r="NL10" s="91" t="s">
        <v>23</v>
      </c>
      <c r="NM10" s="91"/>
      <c r="NN10" s="91"/>
      <c r="NO10" s="91"/>
      <c r="NP10" s="91"/>
      <c r="NQ10" s="91"/>
      <c r="NR10" s="91"/>
      <c r="NS10" s="91"/>
      <c r="NT10" s="91"/>
      <c r="NU10" s="91"/>
      <c r="NV10" s="91"/>
      <c r="NW10" s="92"/>
      <c r="NX10" s="3"/>
    </row>
    <row r="11" spans="1:388" ht="18.75" customHeight="1" x14ac:dyDescent="0.15">
      <c r="A11" s="2"/>
      <c r="B11" s="71" t="s">
        <v>24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3"/>
      <c r="AU11" s="71" t="s">
        <v>25</v>
      </c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3"/>
      <c r="CN11" s="71" t="s">
        <v>26</v>
      </c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3"/>
      <c r="EG11" s="71" t="s">
        <v>27</v>
      </c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3"/>
      <c r="FZ11" s="71" t="s">
        <v>28</v>
      </c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3"/>
      <c r="ID11" s="71" t="s">
        <v>29</v>
      </c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  <c r="IU11" s="72"/>
      <c r="IV11" s="72"/>
      <c r="IW11" s="72"/>
      <c r="IX11" s="72"/>
      <c r="IY11" s="72"/>
      <c r="IZ11" s="72"/>
      <c r="JA11" s="72"/>
      <c r="JB11" s="72"/>
      <c r="JC11" s="72"/>
      <c r="JD11" s="72"/>
      <c r="JE11" s="72"/>
      <c r="JF11" s="72"/>
      <c r="JG11" s="72"/>
      <c r="JH11" s="72"/>
      <c r="JI11" s="72"/>
      <c r="JJ11" s="72"/>
      <c r="JK11" s="72"/>
      <c r="JL11" s="72"/>
      <c r="JM11" s="72"/>
      <c r="JN11" s="72"/>
      <c r="JO11" s="72"/>
      <c r="JP11" s="72"/>
      <c r="JQ11" s="72"/>
      <c r="JR11" s="72"/>
      <c r="JS11" s="72"/>
      <c r="JT11" s="72"/>
      <c r="JU11" s="72"/>
      <c r="JV11" s="73"/>
      <c r="JW11" s="71" t="s">
        <v>30</v>
      </c>
      <c r="JX11" s="72"/>
      <c r="JY11" s="72"/>
      <c r="JZ11" s="72"/>
      <c r="KA11" s="72"/>
      <c r="KB11" s="72"/>
      <c r="KC11" s="72"/>
      <c r="KD11" s="72"/>
      <c r="KE11" s="72"/>
      <c r="KF11" s="72"/>
      <c r="KG11" s="72"/>
      <c r="KH11" s="72"/>
      <c r="KI11" s="72"/>
      <c r="KJ11" s="72"/>
      <c r="KK11" s="72"/>
      <c r="KL11" s="72"/>
      <c r="KM11" s="72"/>
      <c r="KN11" s="72"/>
      <c r="KO11" s="72"/>
      <c r="KP11" s="72"/>
      <c r="KQ11" s="72"/>
      <c r="KR11" s="72"/>
      <c r="KS11" s="72"/>
      <c r="KT11" s="72"/>
      <c r="KU11" s="72"/>
      <c r="KV11" s="72"/>
      <c r="KW11" s="72"/>
      <c r="KX11" s="72"/>
      <c r="KY11" s="72"/>
      <c r="KZ11" s="72"/>
      <c r="LA11" s="72"/>
      <c r="LB11" s="72"/>
      <c r="LC11" s="72"/>
      <c r="LD11" s="72"/>
      <c r="LE11" s="72"/>
      <c r="LF11" s="72"/>
      <c r="LG11" s="72"/>
      <c r="LH11" s="72"/>
      <c r="LI11" s="72"/>
      <c r="LJ11" s="72"/>
      <c r="LK11" s="72"/>
      <c r="LL11" s="72"/>
      <c r="LM11" s="72"/>
      <c r="LN11" s="72"/>
      <c r="LO11" s="73"/>
      <c r="LP11" s="71" t="s">
        <v>31</v>
      </c>
      <c r="LQ11" s="72"/>
      <c r="LR11" s="72"/>
      <c r="LS11" s="72"/>
      <c r="LT11" s="72"/>
      <c r="LU11" s="72"/>
      <c r="LV11" s="72"/>
      <c r="LW11" s="72"/>
      <c r="LX11" s="72"/>
      <c r="LY11" s="72"/>
      <c r="LZ11" s="72"/>
      <c r="MA11" s="72"/>
      <c r="MB11" s="72"/>
      <c r="MC11" s="72"/>
      <c r="MD11" s="72"/>
      <c r="ME11" s="72"/>
      <c r="MF11" s="72"/>
      <c r="MG11" s="72"/>
      <c r="MH11" s="72"/>
      <c r="MI11" s="72"/>
      <c r="MJ11" s="72"/>
      <c r="MK11" s="72"/>
      <c r="ML11" s="72"/>
      <c r="MM11" s="72"/>
      <c r="MN11" s="72"/>
      <c r="MO11" s="72"/>
      <c r="MP11" s="72"/>
      <c r="MQ11" s="72"/>
      <c r="MR11" s="72"/>
      <c r="MS11" s="72"/>
      <c r="MT11" s="72"/>
      <c r="MU11" s="72"/>
      <c r="MV11" s="72"/>
      <c r="MW11" s="72"/>
      <c r="MX11" s="72"/>
      <c r="MY11" s="72"/>
      <c r="MZ11" s="72"/>
      <c r="NA11" s="72"/>
      <c r="NB11" s="72"/>
      <c r="NC11" s="72"/>
      <c r="ND11" s="72"/>
      <c r="NE11" s="72"/>
      <c r="NF11" s="72"/>
      <c r="NG11" s="72"/>
      <c r="NH11" s="73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6">
        <f>データ!U6</f>
        <v>2188469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37305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83" t="str">
        <f>データ!W6</f>
        <v>非該当</v>
      </c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5"/>
      <c r="EG12" s="83" t="str">
        <f>データ!X6</f>
        <v>非該当</v>
      </c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5"/>
      <c r="FZ12" s="83" t="str">
        <f>データ!Y6</f>
        <v>７：１</v>
      </c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5"/>
      <c r="ID12" s="86">
        <f>データ!AF6</f>
        <v>518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データ!AG6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データ!AH6</f>
        <v>518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3" t="s">
        <v>32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  <c r="IW13" s="103"/>
      <c r="IX13" s="103"/>
      <c r="IY13" s="103"/>
      <c r="IZ13" s="103"/>
      <c r="JA13" s="103"/>
      <c r="JB13" s="103"/>
      <c r="JC13" s="103"/>
      <c r="JD13" s="103"/>
      <c r="JE13" s="103"/>
      <c r="JF13" s="103"/>
      <c r="JG13" s="103"/>
      <c r="JH13" s="103"/>
      <c r="JI13" s="103"/>
      <c r="JJ13" s="103"/>
      <c r="JK13" s="103"/>
      <c r="JL13" s="103"/>
      <c r="JM13" s="103"/>
      <c r="JN13" s="103"/>
      <c r="JO13" s="103"/>
      <c r="JP13" s="103"/>
      <c r="JQ13" s="103"/>
      <c r="JR13" s="103"/>
      <c r="JS13" s="103"/>
      <c r="JT13" s="103"/>
      <c r="JU13" s="103"/>
      <c r="JV13" s="103"/>
      <c r="JW13" s="103"/>
      <c r="JX13" s="103"/>
      <c r="JY13" s="103"/>
      <c r="JZ13" s="103"/>
      <c r="KA13" s="103"/>
      <c r="KB13" s="103"/>
      <c r="KC13" s="103"/>
      <c r="KD13" s="103"/>
      <c r="KE13" s="103"/>
      <c r="KF13" s="103"/>
      <c r="KG13" s="103"/>
      <c r="KH13" s="103"/>
      <c r="KI13" s="103"/>
      <c r="KJ13" s="103"/>
      <c r="KK13" s="103"/>
      <c r="KL13" s="103"/>
      <c r="KM13" s="103"/>
      <c r="KN13" s="103"/>
      <c r="KO13" s="103"/>
      <c r="KP13" s="103"/>
      <c r="KQ13" s="103"/>
      <c r="KR13" s="103"/>
      <c r="KS13" s="103"/>
      <c r="KT13" s="103"/>
      <c r="KU13" s="103"/>
      <c r="KV13" s="103"/>
      <c r="KW13" s="103"/>
      <c r="KX13" s="103"/>
      <c r="KY13" s="103"/>
      <c r="KZ13" s="103"/>
      <c r="LA13" s="103"/>
      <c r="LB13" s="103"/>
      <c r="LC13" s="103"/>
      <c r="LD13" s="103"/>
      <c r="LE13" s="103"/>
      <c r="LF13" s="103"/>
      <c r="LG13" s="103"/>
      <c r="LH13" s="103"/>
      <c r="LI13" s="103"/>
      <c r="LJ13" s="103"/>
      <c r="LK13" s="103"/>
      <c r="LL13" s="103"/>
      <c r="LM13" s="103"/>
      <c r="LN13" s="103"/>
      <c r="LO13" s="103"/>
      <c r="LP13" s="103"/>
      <c r="LQ13" s="103"/>
      <c r="LR13" s="103"/>
      <c r="LS13" s="103"/>
      <c r="LT13" s="103"/>
      <c r="LU13" s="103"/>
      <c r="LV13" s="103"/>
      <c r="LW13" s="103"/>
      <c r="LX13" s="103"/>
      <c r="LY13" s="103"/>
      <c r="LZ13" s="103"/>
      <c r="MA13" s="103"/>
      <c r="MB13" s="103"/>
      <c r="MC13" s="103"/>
      <c r="MD13" s="103"/>
      <c r="ME13" s="103"/>
      <c r="MF13" s="103"/>
      <c r="MG13" s="103"/>
      <c r="MH13" s="103"/>
      <c r="MI13" s="103"/>
      <c r="MJ13" s="103"/>
      <c r="MK13" s="103"/>
      <c r="ML13" s="103"/>
      <c r="MM13" s="103"/>
      <c r="MN13" s="103"/>
      <c r="MO13" s="103"/>
      <c r="MP13" s="103"/>
      <c r="MQ13" s="103"/>
      <c r="MR13" s="103"/>
      <c r="MS13" s="103"/>
      <c r="MT13" s="103"/>
      <c r="MU13" s="103"/>
      <c r="MV13" s="103"/>
      <c r="MW13" s="103"/>
      <c r="MX13" s="103"/>
      <c r="MY13" s="103"/>
      <c r="MZ13" s="103"/>
      <c r="NA13" s="103"/>
      <c r="NB13" s="103"/>
      <c r="NC13" s="103"/>
      <c r="ND13" s="103"/>
      <c r="NE13" s="103"/>
      <c r="NF13" s="103"/>
      <c r="NG13" s="103"/>
      <c r="NH13" s="103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 x14ac:dyDescent="0.15">
      <c r="A14" s="2"/>
      <c r="B14" s="103" t="s">
        <v>33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  <c r="IW14" s="103"/>
      <c r="IX14" s="103"/>
      <c r="IY14" s="103"/>
      <c r="IZ14" s="103"/>
      <c r="JA14" s="103"/>
      <c r="JB14" s="103"/>
      <c r="JC14" s="103"/>
      <c r="JD14" s="103"/>
      <c r="JE14" s="103"/>
      <c r="JF14" s="103"/>
      <c r="JG14" s="103"/>
      <c r="JH14" s="103"/>
      <c r="JI14" s="103"/>
      <c r="JJ14" s="103"/>
      <c r="JK14" s="103"/>
      <c r="JL14" s="103"/>
      <c r="JM14" s="103"/>
      <c r="JN14" s="103"/>
      <c r="JO14" s="103"/>
      <c r="JP14" s="103"/>
      <c r="JQ14" s="103"/>
      <c r="JR14" s="103"/>
      <c r="JS14" s="103"/>
      <c r="JT14" s="103"/>
      <c r="JU14" s="103"/>
      <c r="JV14" s="103"/>
      <c r="JW14" s="103"/>
      <c r="JX14" s="103"/>
      <c r="JY14" s="103"/>
      <c r="JZ14" s="103"/>
      <c r="KA14" s="103"/>
      <c r="KB14" s="103"/>
      <c r="KC14" s="103"/>
      <c r="KD14" s="103"/>
      <c r="KE14" s="103"/>
      <c r="KF14" s="103"/>
      <c r="KG14" s="103"/>
      <c r="KH14" s="103"/>
      <c r="KI14" s="103"/>
      <c r="KJ14" s="103"/>
      <c r="KK14" s="103"/>
      <c r="KL14" s="103"/>
      <c r="KM14" s="103"/>
      <c r="KN14" s="103"/>
      <c r="KO14" s="103"/>
      <c r="KP14" s="103"/>
      <c r="KQ14" s="103"/>
      <c r="KR14" s="103"/>
      <c r="KS14" s="103"/>
      <c r="KT14" s="103"/>
      <c r="KU14" s="103"/>
      <c r="KV14" s="103"/>
      <c r="KW14" s="103"/>
      <c r="KX14" s="103"/>
      <c r="KY14" s="103"/>
      <c r="KZ14" s="103"/>
      <c r="LA14" s="103"/>
      <c r="LB14" s="103"/>
      <c r="LC14" s="103"/>
      <c r="LD14" s="103"/>
      <c r="LE14" s="103"/>
      <c r="LF14" s="103"/>
      <c r="LG14" s="103"/>
      <c r="LH14" s="103"/>
      <c r="LI14" s="103"/>
      <c r="LJ14" s="103"/>
      <c r="LK14" s="103"/>
      <c r="LL14" s="103"/>
      <c r="LM14" s="103"/>
      <c r="LN14" s="103"/>
      <c r="LO14" s="103"/>
      <c r="LP14" s="103"/>
      <c r="LQ14" s="103"/>
      <c r="LR14" s="103"/>
      <c r="LS14" s="103"/>
      <c r="LT14" s="103"/>
      <c r="LU14" s="103"/>
      <c r="LV14" s="103"/>
      <c r="LW14" s="103"/>
      <c r="LX14" s="103"/>
      <c r="LY14" s="103"/>
      <c r="LZ14" s="103"/>
      <c r="MA14" s="103"/>
      <c r="MB14" s="103"/>
      <c r="MC14" s="103"/>
      <c r="MD14" s="103"/>
      <c r="ME14" s="103"/>
      <c r="MF14" s="103"/>
      <c r="MG14" s="103"/>
      <c r="MH14" s="103"/>
      <c r="MI14" s="103"/>
      <c r="MJ14" s="103"/>
      <c r="MK14" s="103"/>
      <c r="ML14" s="103"/>
      <c r="MM14" s="103"/>
      <c r="MN14" s="103"/>
      <c r="MO14" s="103"/>
      <c r="MP14" s="103"/>
      <c r="MQ14" s="103"/>
      <c r="MR14" s="103"/>
      <c r="MS14" s="103"/>
      <c r="MT14" s="103"/>
      <c r="MU14" s="103"/>
      <c r="MV14" s="103"/>
      <c r="MW14" s="103"/>
      <c r="MX14" s="103"/>
      <c r="MY14" s="103"/>
      <c r="MZ14" s="103"/>
      <c r="NA14" s="103"/>
      <c r="NB14" s="103"/>
      <c r="NC14" s="103"/>
      <c r="ND14" s="103"/>
      <c r="NE14" s="103"/>
      <c r="NF14" s="103"/>
      <c r="NG14" s="103"/>
      <c r="NH14" s="103"/>
      <c r="NI14" s="6"/>
      <c r="NJ14" s="104" t="s">
        <v>34</v>
      </c>
      <c r="NK14" s="104"/>
      <c r="NL14" s="104"/>
      <c r="NM14" s="104"/>
      <c r="NN14" s="104"/>
      <c r="NO14" s="104"/>
      <c r="NP14" s="104"/>
      <c r="NQ14" s="104"/>
      <c r="NR14" s="104"/>
      <c r="NS14" s="104"/>
      <c r="NT14" s="104"/>
      <c r="NU14" s="104"/>
      <c r="NV14" s="104"/>
      <c r="NW14" s="104"/>
      <c r="NX14" s="104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04"/>
      <c r="NK15" s="104"/>
      <c r="NL15" s="104"/>
      <c r="NM15" s="104"/>
      <c r="NN15" s="104"/>
      <c r="NO15" s="104"/>
      <c r="NP15" s="104"/>
      <c r="NQ15" s="104"/>
      <c r="NR15" s="104"/>
      <c r="NS15" s="104"/>
      <c r="NT15" s="104"/>
      <c r="NU15" s="104"/>
      <c r="NV15" s="104"/>
      <c r="NW15" s="104"/>
      <c r="NX15" s="104"/>
    </row>
    <row r="16" spans="1:388" ht="13.5" customHeight="1" x14ac:dyDescent="0.15">
      <c r="A16" s="8"/>
      <c r="B16" s="9"/>
      <c r="C16" s="10"/>
      <c r="D16" s="10"/>
      <c r="E16" s="10"/>
      <c r="F16" s="105" t="s">
        <v>35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10"/>
      <c r="NF16" s="10"/>
      <c r="NG16" s="10"/>
      <c r="NH16" s="11"/>
      <c r="NI16" s="2"/>
      <c r="NJ16" s="107" t="s">
        <v>36</v>
      </c>
      <c r="NK16" s="108"/>
      <c r="NL16" s="108"/>
      <c r="NM16" s="108"/>
      <c r="NN16" s="109"/>
      <c r="NO16" s="107" t="s">
        <v>37</v>
      </c>
      <c r="NP16" s="108"/>
      <c r="NQ16" s="108"/>
      <c r="NR16" s="108"/>
      <c r="NS16" s="109"/>
      <c r="NT16" s="107" t="s">
        <v>38</v>
      </c>
      <c r="NU16" s="108"/>
      <c r="NV16" s="108"/>
      <c r="NW16" s="108"/>
      <c r="NX16" s="109"/>
    </row>
    <row r="17" spans="1:393" ht="13.5" customHeight="1" x14ac:dyDescent="0.15">
      <c r="A17" s="2"/>
      <c r="B17" s="12"/>
      <c r="C17" s="13"/>
      <c r="D17" s="13"/>
      <c r="E17" s="1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13"/>
      <c r="NF17" s="13"/>
      <c r="NG17" s="13"/>
      <c r="NH17" s="14"/>
      <c r="NI17" s="2"/>
      <c r="NJ17" s="110"/>
      <c r="NK17" s="111"/>
      <c r="NL17" s="111"/>
      <c r="NM17" s="111"/>
      <c r="NN17" s="112"/>
      <c r="NO17" s="110"/>
      <c r="NP17" s="111"/>
      <c r="NQ17" s="111"/>
      <c r="NR17" s="111"/>
      <c r="NS17" s="112"/>
      <c r="NT17" s="110"/>
      <c r="NU17" s="111"/>
      <c r="NV17" s="111"/>
      <c r="NW17" s="111"/>
      <c r="NX17" s="112"/>
    </row>
    <row r="18" spans="1:393" ht="13.5" customHeight="1" x14ac:dyDescent="0.15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95" t="s">
        <v>39</v>
      </c>
      <c r="NK18" s="96"/>
      <c r="NL18" s="96"/>
      <c r="NM18" s="99" t="s">
        <v>40</v>
      </c>
      <c r="NN18" s="100"/>
      <c r="NO18" s="95" t="s">
        <v>39</v>
      </c>
      <c r="NP18" s="96"/>
      <c r="NQ18" s="96"/>
      <c r="NR18" s="99" t="s">
        <v>40</v>
      </c>
      <c r="NS18" s="100"/>
      <c r="NT18" s="95" t="s">
        <v>39</v>
      </c>
      <c r="NU18" s="96"/>
      <c r="NV18" s="96"/>
      <c r="NW18" s="99" t="s">
        <v>40</v>
      </c>
      <c r="NX18" s="100"/>
      <c r="OC18" s="2" t="s">
        <v>41</v>
      </c>
    </row>
    <row r="19" spans="1:393" ht="13.5" customHeight="1" x14ac:dyDescent="0.15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97"/>
      <c r="NK19" s="98"/>
      <c r="NL19" s="98"/>
      <c r="NM19" s="101"/>
      <c r="NN19" s="102"/>
      <c r="NO19" s="97"/>
      <c r="NP19" s="98"/>
      <c r="NQ19" s="98"/>
      <c r="NR19" s="101"/>
      <c r="NS19" s="102"/>
      <c r="NT19" s="97"/>
      <c r="NU19" s="98"/>
      <c r="NV19" s="98"/>
      <c r="NW19" s="101"/>
      <c r="NX19" s="102"/>
      <c r="OC19" s="18" t="s">
        <v>42</v>
      </c>
    </row>
    <row r="20" spans="1:393" ht="13.5" customHeight="1" x14ac:dyDescent="0.15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13" t="s">
        <v>43</v>
      </c>
      <c r="NK20" s="113"/>
      <c r="NL20" s="113"/>
      <c r="NM20" s="113"/>
      <c r="NN20" s="113"/>
      <c r="NO20" s="113"/>
      <c r="NP20" s="113"/>
      <c r="NQ20" s="113"/>
      <c r="NR20" s="113"/>
      <c r="NS20" s="113"/>
      <c r="NT20" s="113"/>
      <c r="NU20" s="113"/>
      <c r="NV20" s="113"/>
      <c r="NW20" s="113"/>
      <c r="NX20" s="113"/>
      <c r="OC20" s="18" t="s">
        <v>44</v>
      </c>
    </row>
    <row r="21" spans="1:393" ht="13.5" customHeight="1" x14ac:dyDescent="0.15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8" t="s">
        <v>45</v>
      </c>
    </row>
    <row r="22" spans="1:393" ht="13.5" customHeight="1" x14ac:dyDescent="0.15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15" t="s">
        <v>179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8" t="s">
        <v>46</v>
      </c>
    </row>
    <row r="23" spans="1:393" ht="13.5" customHeight="1" x14ac:dyDescent="0.15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8" t="s">
        <v>47</v>
      </c>
    </row>
    <row r="24" spans="1:393" ht="13.5" customHeight="1" x14ac:dyDescent="0.15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8" t="s">
        <v>48</v>
      </c>
    </row>
    <row r="25" spans="1:393" ht="13.5" customHeight="1" x14ac:dyDescent="0.15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8" t="s">
        <v>49</v>
      </c>
    </row>
    <row r="26" spans="1:393" ht="13.5" customHeight="1" x14ac:dyDescent="0.15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8" t="s">
        <v>50</v>
      </c>
    </row>
    <row r="27" spans="1:393" ht="13.5" customHeight="1" x14ac:dyDescent="0.15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8" t="s">
        <v>51</v>
      </c>
    </row>
    <row r="28" spans="1:393" ht="13.5" customHeight="1" x14ac:dyDescent="0.15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8" t="s">
        <v>52</v>
      </c>
    </row>
    <row r="29" spans="1:393" ht="13.5" customHeight="1" x14ac:dyDescent="0.15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8" t="s">
        <v>53</v>
      </c>
    </row>
    <row r="30" spans="1:393" ht="13.5" customHeight="1" x14ac:dyDescent="0.15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8" t="s">
        <v>54</v>
      </c>
    </row>
    <row r="31" spans="1:393" ht="13.5" customHeight="1" x14ac:dyDescent="0.15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8" t="s">
        <v>55</v>
      </c>
    </row>
    <row r="32" spans="1:393" ht="13.5" customHeight="1" x14ac:dyDescent="0.15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124" t="str">
        <f>データ!$B$11</f>
        <v>H29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H30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R01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R02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R03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124" t="str">
        <f>データ!$B$11</f>
        <v>H29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H30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R01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R02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R03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124" t="str">
        <f>データ!$B$11</f>
        <v>H29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H30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R01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R02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R03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124" t="str">
        <f>データ!$B$11</f>
        <v>H29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H30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R01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R02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R03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5"/>
      <c r="NE32" s="5"/>
      <c r="NF32" s="5"/>
      <c r="NG32" s="5"/>
      <c r="NH32" s="17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8" t="s">
        <v>56</v>
      </c>
    </row>
    <row r="33" spans="1:393" ht="13.5" customHeight="1" x14ac:dyDescent="0.15">
      <c r="A33" s="2"/>
      <c r="B33" s="15"/>
      <c r="D33" s="5"/>
      <c r="E33" s="5"/>
      <c r="F33" s="5"/>
      <c r="G33" s="127" t="s">
        <v>57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106.3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104.8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104.4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107.2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108.9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5"/>
      <c r="CP33" s="5"/>
      <c r="CQ33" s="5"/>
      <c r="CR33" s="5"/>
      <c r="CS33" s="5"/>
      <c r="CT33" s="5"/>
      <c r="CU33" s="127" t="s">
        <v>57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97.1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95.3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96.2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92.5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93.1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5"/>
      <c r="GB33" s="5"/>
      <c r="GC33" s="5"/>
      <c r="GD33" s="5"/>
      <c r="GE33" s="5"/>
      <c r="GF33" s="5"/>
      <c r="GG33" s="5"/>
      <c r="GH33" s="5"/>
      <c r="GI33" s="127" t="s">
        <v>57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0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0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0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0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0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5"/>
      <c r="JP33" s="5"/>
      <c r="JQ33" s="5"/>
      <c r="JR33" s="5"/>
      <c r="JS33" s="5"/>
      <c r="JT33" s="5"/>
      <c r="JU33" s="5"/>
      <c r="JV33" s="5"/>
      <c r="JW33" s="127" t="s">
        <v>57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85.4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83.2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82.7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73.400000000000006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73.400000000000006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5"/>
      <c r="NE33" s="5"/>
      <c r="NF33" s="5"/>
      <c r="NG33" s="5"/>
      <c r="NH33" s="17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8" t="s">
        <v>58</v>
      </c>
    </row>
    <row r="34" spans="1:393" ht="13.5" customHeight="1" x14ac:dyDescent="0.15">
      <c r="A34" s="2"/>
      <c r="B34" s="15"/>
      <c r="D34" s="5"/>
      <c r="E34" s="5"/>
      <c r="F34" s="5"/>
      <c r="G34" s="127" t="s">
        <v>59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100.1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100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99.2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102.9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106.1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5"/>
      <c r="CP34" s="5"/>
      <c r="CQ34" s="5"/>
      <c r="CR34" s="5"/>
      <c r="CS34" s="5"/>
      <c r="CT34" s="5"/>
      <c r="CU34" s="127" t="s">
        <v>59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94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94.1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93.7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88.7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90.6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5"/>
      <c r="GB34" s="5"/>
      <c r="GC34" s="5"/>
      <c r="GD34" s="5"/>
      <c r="GE34" s="5"/>
      <c r="GF34" s="5"/>
      <c r="GG34" s="5"/>
      <c r="GH34" s="5"/>
      <c r="GI34" s="127" t="s">
        <v>59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34.9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32.6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27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34.200000000000003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29.2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5"/>
      <c r="JP34" s="5"/>
      <c r="JQ34" s="5"/>
      <c r="JR34" s="5"/>
      <c r="JS34" s="5"/>
      <c r="JT34" s="5"/>
      <c r="JU34" s="5"/>
      <c r="JV34" s="5"/>
      <c r="JW34" s="127" t="s">
        <v>59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79.900000000000006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80.2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79.8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70.599999999999994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71.400000000000006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5"/>
      <c r="NE34" s="5"/>
      <c r="NF34" s="5"/>
      <c r="NG34" s="5"/>
      <c r="NH34" s="17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8" t="s">
        <v>60</v>
      </c>
    </row>
    <row r="35" spans="1:393" ht="13.5" customHeight="1" x14ac:dyDescent="0.15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13" t="s">
        <v>61</v>
      </c>
      <c r="NK35" s="113"/>
      <c r="NL35" s="113"/>
      <c r="NM35" s="113"/>
      <c r="NN35" s="113"/>
      <c r="NO35" s="113"/>
      <c r="NP35" s="113"/>
      <c r="NQ35" s="113"/>
      <c r="NR35" s="113"/>
      <c r="NS35" s="113"/>
      <c r="NT35" s="113"/>
      <c r="NU35" s="113"/>
      <c r="NV35" s="113"/>
      <c r="NW35" s="113"/>
      <c r="NX35" s="113"/>
      <c r="OC35" s="18" t="s">
        <v>62</v>
      </c>
    </row>
    <row r="36" spans="1:393" ht="13.5" customHeight="1" x14ac:dyDescent="0.15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8" t="s">
        <v>63</v>
      </c>
    </row>
    <row r="37" spans="1:393" ht="13.5" customHeight="1" x14ac:dyDescent="0.15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131" t="s">
        <v>64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8" t="s">
        <v>65</v>
      </c>
    </row>
    <row r="38" spans="1:393" ht="13.5" customHeight="1" x14ac:dyDescent="0.15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8" t="s">
        <v>66</v>
      </c>
    </row>
    <row r="39" spans="1:393" ht="13.5" customHeight="1" x14ac:dyDescent="0.15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37" t="s">
        <v>182</v>
      </c>
      <c r="NK39" s="138"/>
      <c r="NL39" s="138"/>
      <c r="NM39" s="138"/>
      <c r="NN39" s="138"/>
      <c r="NO39" s="138"/>
      <c r="NP39" s="138"/>
      <c r="NQ39" s="138"/>
      <c r="NR39" s="138"/>
      <c r="NS39" s="138"/>
      <c r="NT39" s="138"/>
      <c r="NU39" s="138"/>
      <c r="NV39" s="138"/>
      <c r="NW39" s="138"/>
      <c r="NX39" s="139"/>
      <c r="OC39" s="18" t="s">
        <v>67</v>
      </c>
    </row>
    <row r="40" spans="1:393" ht="13.5" customHeight="1" x14ac:dyDescent="0.15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37"/>
      <c r="NK40" s="138"/>
      <c r="NL40" s="138"/>
      <c r="NM40" s="138"/>
      <c r="NN40" s="138"/>
      <c r="NO40" s="138"/>
      <c r="NP40" s="138"/>
      <c r="NQ40" s="138"/>
      <c r="NR40" s="138"/>
      <c r="NS40" s="138"/>
      <c r="NT40" s="138"/>
      <c r="NU40" s="138"/>
      <c r="NV40" s="138"/>
      <c r="NW40" s="138"/>
      <c r="NX40" s="139"/>
      <c r="OC40" s="18" t="s">
        <v>68</v>
      </c>
    </row>
    <row r="41" spans="1:393" ht="13.5" customHeight="1" x14ac:dyDescent="0.15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37"/>
      <c r="NK41" s="138"/>
      <c r="NL41" s="138"/>
      <c r="NM41" s="138"/>
      <c r="NN41" s="138"/>
      <c r="NO41" s="138"/>
      <c r="NP41" s="138"/>
      <c r="NQ41" s="138"/>
      <c r="NR41" s="138"/>
      <c r="NS41" s="138"/>
      <c r="NT41" s="138"/>
      <c r="NU41" s="138"/>
      <c r="NV41" s="138"/>
      <c r="NW41" s="138"/>
      <c r="NX41" s="139"/>
      <c r="OC41" s="18" t="s">
        <v>69</v>
      </c>
    </row>
    <row r="42" spans="1:393" ht="13.5" customHeight="1" x14ac:dyDescent="0.15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37"/>
      <c r="NK42" s="138"/>
      <c r="NL42" s="138"/>
      <c r="NM42" s="138"/>
      <c r="NN42" s="138"/>
      <c r="NO42" s="138"/>
      <c r="NP42" s="138"/>
      <c r="NQ42" s="138"/>
      <c r="NR42" s="138"/>
      <c r="NS42" s="138"/>
      <c r="NT42" s="138"/>
      <c r="NU42" s="138"/>
      <c r="NV42" s="138"/>
      <c r="NW42" s="138"/>
      <c r="NX42" s="139"/>
      <c r="OC42" s="18" t="s">
        <v>70</v>
      </c>
    </row>
    <row r="43" spans="1:393" ht="13.5" customHeight="1" x14ac:dyDescent="0.15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37"/>
      <c r="NK43" s="138"/>
      <c r="NL43" s="138"/>
      <c r="NM43" s="138"/>
      <c r="NN43" s="138"/>
      <c r="NO43" s="138"/>
      <c r="NP43" s="138"/>
      <c r="NQ43" s="138"/>
      <c r="NR43" s="138"/>
      <c r="NS43" s="138"/>
      <c r="NT43" s="138"/>
      <c r="NU43" s="138"/>
      <c r="NV43" s="138"/>
      <c r="NW43" s="138"/>
      <c r="NX43" s="139"/>
      <c r="OC43" s="18" t="s">
        <v>71</v>
      </c>
    </row>
    <row r="44" spans="1:393" ht="13.5" customHeight="1" x14ac:dyDescent="0.15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37"/>
      <c r="NK44" s="138"/>
      <c r="NL44" s="138"/>
      <c r="NM44" s="138"/>
      <c r="NN44" s="138"/>
      <c r="NO44" s="138"/>
      <c r="NP44" s="138"/>
      <c r="NQ44" s="138"/>
      <c r="NR44" s="138"/>
      <c r="NS44" s="138"/>
      <c r="NT44" s="138"/>
      <c r="NU44" s="138"/>
      <c r="NV44" s="138"/>
      <c r="NW44" s="138"/>
      <c r="NX44" s="139"/>
      <c r="OC44" s="18" t="s">
        <v>72</v>
      </c>
    </row>
    <row r="45" spans="1:393" ht="13.5" customHeight="1" x14ac:dyDescent="0.15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37"/>
      <c r="NK45" s="138"/>
      <c r="NL45" s="138"/>
      <c r="NM45" s="138"/>
      <c r="NN45" s="138"/>
      <c r="NO45" s="138"/>
      <c r="NP45" s="138"/>
      <c r="NQ45" s="138"/>
      <c r="NR45" s="138"/>
      <c r="NS45" s="138"/>
      <c r="NT45" s="138"/>
      <c r="NU45" s="138"/>
      <c r="NV45" s="138"/>
      <c r="NW45" s="138"/>
      <c r="NX45" s="139"/>
      <c r="OC45" s="18" t="s">
        <v>73</v>
      </c>
    </row>
    <row r="46" spans="1:393" ht="13.5" customHeight="1" x14ac:dyDescent="0.15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37"/>
      <c r="NK46" s="138"/>
      <c r="NL46" s="138"/>
      <c r="NM46" s="138"/>
      <c r="NN46" s="138"/>
      <c r="NO46" s="138"/>
      <c r="NP46" s="138"/>
      <c r="NQ46" s="138"/>
      <c r="NR46" s="138"/>
      <c r="NS46" s="138"/>
      <c r="NT46" s="138"/>
      <c r="NU46" s="138"/>
      <c r="NV46" s="138"/>
      <c r="NW46" s="138"/>
      <c r="NX46" s="139"/>
      <c r="OC46" s="18" t="s">
        <v>74</v>
      </c>
    </row>
    <row r="47" spans="1:393" ht="13.5" customHeight="1" x14ac:dyDescent="0.15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37"/>
      <c r="NK47" s="138"/>
      <c r="NL47" s="138"/>
      <c r="NM47" s="138"/>
      <c r="NN47" s="138"/>
      <c r="NO47" s="138"/>
      <c r="NP47" s="138"/>
      <c r="NQ47" s="138"/>
      <c r="NR47" s="138"/>
      <c r="NS47" s="138"/>
      <c r="NT47" s="138"/>
      <c r="NU47" s="138"/>
      <c r="NV47" s="138"/>
      <c r="NW47" s="138"/>
      <c r="NX47" s="139"/>
      <c r="OC47" s="18" t="s">
        <v>75</v>
      </c>
    </row>
    <row r="48" spans="1:393" ht="13.5" customHeight="1" x14ac:dyDescent="0.15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37"/>
      <c r="NK48" s="138"/>
      <c r="NL48" s="138"/>
      <c r="NM48" s="138"/>
      <c r="NN48" s="138"/>
      <c r="NO48" s="138"/>
      <c r="NP48" s="138"/>
      <c r="NQ48" s="138"/>
      <c r="NR48" s="138"/>
      <c r="NS48" s="138"/>
      <c r="NT48" s="138"/>
      <c r="NU48" s="138"/>
      <c r="NV48" s="138"/>
      <c r="NW48" s="138"/>
      <c r="NX48" s="139"/>
      <c r="OC48" s="18" t="s">
        <v>76</v>
      </c>
    </row>
    <row r="49" spans="1:393" ht="13.5" customHeight="1" x14ac:dyDescent="0.15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37"/>
      <c r="NK49" s="138"/>
      <c r="NL49" s="138"/>
      <c r="NM49" s="138"/>
      <c r="NN49" s="138"/>
      <c r="NO49" s="138"/>
      <c r="NP49" s="138"/>
      <c r="NQ49" s="138"/>
      <c r="NR49" s="138"/>
      <c r="NS49" s="138"/>
      <c r="NT49" s="138"/>
      <c r="NU49" s="138"/>
      <c r="NV49" s="138"/>
      <c r="NW49" s="138"/>
      <c r="NX49" s="139"/>
      <c r="OC49" s="18" t="s">
        <v>77</v>
      </c>
    </row>
    <row r="50" spans="1:393" ht="13.5" customHeight="1" x14ac:dyDescent="0.15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37"/>
      <c r="NK50" s="138"/>
      <c r="NL50" s="138"/>
      <c r="NM50" s="138"/>
      <c r="NN50" s="138"/>
      <c r="NO50" s="138"/>
      <c r="NP50" s="138"/>
      <c r="NQ50" s="138"/>
      <c r="NR50" s="138"/>
      <c r="NS50" s="138"/>
      <c r="NT50" s="138"/>
      <c r="NU50" s="138"/>
      <c r="NV50" s="138"/>
      <c r="NW50" s="138"/>
      <c r="NX50" s="139"/>
      <c r="OC50" s="18" t="s">
        <v>78</v>
      </c>
    </row>
    <row r="51" spans="1:393" ht="13.5" customHeight="1" x14ac:dyDescent="0.15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40"/>
      <c r="NK51" s="141"/>
      <c r="NL51" s="141"/>
      <c r="NM51" s="141"/>
      <c r="NN51" s="141"/>
      <c r="NO51" s="141"/>
      <c r="NP51" s="141"/>
      <c r="NQ51" s="141"/>
      <c r="NR51" s="141"/>
      <c r="NS51" s="141"/>
      <c r="NT51" s="141"/>
      <c r="NU51" s="141"/>
      <c r="NV51" s="141"/>
      <c r="NW51" s="141"/>
      <c r="NX51" s="142"/>
      <c r="OC51" s="18" t="s">
        <v>79</v>
      </c>
    </row>
    <row r="52" spans="1:393" ht="13.5" customHeight="1" x14ac:dyDescent="0.15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131" t="s">
        <v>80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8" t="s">
        <v>81</v>
      </c>
    </row>
    <row r="53" spans="1:393" ht="13.5" customHeight="1" x14ac:dyDescent="0.15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8" t="s">
        <v>82</v>
      </c>
    </row>
    <row r="54" spans="1:393" ht="13.5" customHeight="1" x14ac:dyDescent="0.15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124" t="str">
        <f>データ!$B$11</f>
        <v>H29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H30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R01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R02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R03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124" t="str">
        <f>データ!$B$11</f>
        <v>H29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H30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R01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R02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R03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124" t="str">
        <f>データ!$B$11</f>
        <v>H29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H30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R01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R02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R03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124" t="str">
        <f>データ!$B$11</f>
        <v>H29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H30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R01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R02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R03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5"/>
      <c r="ND54" s="5"/>
      <c r="NE54" s="5"/>
      <c r="NF54" s="5"/>
      <c r="NG54" s="5"/>
      <c r="NH54" s="17"/>
      <c r="NI54" s="2"/>
      <c r="NJ54" s="118" t="s">
        <v>181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8" t="s">
        <v>83</v>
      </c>
    </row>
    <row r="55" spans="1:393" ht="13.5" customHeight="1" x14ac:dyDescent="0.15">
      <c r="A55" s="2"/>
      <c r="B55" s="15"/>
      <c r="C55" s="5"/>
      <c r="D55" s="5"/>
      <c r="E55" s="5"/>
      <c r="F55" s="5"/>
      <c r="G55" s="127" t="s">
        <v>57</v>
      </c>
      <c r="H55" s="127"/>
      <c r="I55" s="127"/>
      <c r="J55" s="127"/>
      <c r="K55" s="127"/>
      <c r="L55" s="127"/>
      <c r="M55" s="127"/>
      <c r="N55" s="127"/>
      <c r="O55" s="127"/>
      <c r="P55" s="143">
        <f>データ!CA7</f>
        <v>59159</v>
      </c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5"/>
      <c r="AE55" s="143">
        <f>データ!CB7</f>
        <v>61176</v>
      </c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5"/>
      <c r="AT55" s="143">
        <f>データ!CC7</f>
        <v>64045</v>
      </c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5"/>
      <c r="BI55" s="143">
        <f>データ!CD7</f>
        <v>66963</v>
      </c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145"/>
      <c r="BX55" s="143">
        <f>データ!CE7</f>
        <v>66587</v>
      </c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5"/>
      <c r="CO55" s="5"/>
      <c r="CP55" s="5"/>
      <c r="CQ55" s="5"/>
      <c r="CR55" s="5"/>
      <c r="CS55" s="5"/>
      <c r="CT55" s="5"/>
      <c r="CU55" s="127" t="s">
        <v>57</v>
      </c>
      <c r="CV55" s="127"/>
      <c r="CW55" s="127"/>
      <c r="CX55" s="127"/>
      <c r="CY55" s="127"/>
      <c r="CZ55" s="127"/>
      <c r="DA55" s="127"/>
      <c r="DB55" s="127"/>
      <c r="DC55" s="127"/>
      <c r="DD55" s="143">
        <f>データ!CL7</f>
        <v>18142</v>
      </c>
      <c r="DE55" s="144"/>
      <c r="DF55" s="144"/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5"/>
      <c r="DS55" s="143">
        <f>データ!CM7</f>
        <v>18205</v>
      </c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5"/>
      <c r="EH55" s="143">
        <f>データ!CN7</f>
        <v>18711</v>
      </c>
      <c r="EI55" s="144"/>
      <c r="EJ55" s="144"/>
      <c r="EK55" s="144"/>
      <c r="EL55" s="144"/>
      <c r="EM55" s="144"/>
      <c r="EN55" s="144"/>
      <c r="EO55" s="144"/>
      <c r="EP55" s="144"/>
      <c r="EQ55" s="144"/>
      <c r="ER55" s="144"/>
      <c r="ES55" s="144"/>
      <c r="ET55" s="144"/>
      <c r="EU55" s="144"/>
      <c r="EV55" s="145"/>
      <c r="EW55" s="143">
        <f>データ!CO7</f>
        <v>20136</v>
      </c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5"/>
      <c r="FL55" s="143">
        <f>データ!CP7</f>
        <v>20840</v>
      </c>
      <c r="FM55" s="144"/>
      <c r="FN55" s="144"/>
      <c r="FO55" s="144"/>
      <c r="FP55" s="144"/>
      <c r="FQ55" s="144"/>
      <c r="FR55" s="144"/>
      <c r="FS55" s="144"/>
      <c r="FT55" s="144"/>
      <c r="FU55" s="144"/>
      <c r="FV55" s="144"/>
      <c r="FW55" s="144"/>
      <c r="FX55" s="144"/>
      <c r="FY55" s="144"/>
      <c r="FZ55" s="145"/>
      <c r="GA55" s="5"/>
      <c r="GB55" s="5"/>
      <c r="GC55" s="5"/>
      <c r="GD55" s="5"/>
      <c r="GE55" s="5"/>
      <c r="GF55" s="5"/>
      <c r="GG55" s="5"/>
      <c r="GH55" s="5"/>
      <c r="GI55" s="127" t="s">
        <v>57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51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52.3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50.6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54.5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53.1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5"/>
      <c r="JP55" s="5"/>
      <c r="JQ55" s="5"/>
      <c r="JR55" s="5"/>
      <c r="JS55" s="5"/>
      <c r="JT55" s="5"/>
      <c r="JU55" s="5"/>
      <c r="JV55" s="5"/>
      <c r="JW55" s="127" t="s">
        <v>57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32.200000000000003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32.5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33.1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34.5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34.700000000000003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5"/>
      <c r="ND55" s="5"/>
      <c r="NE55" s="5"/>
      <c r="NF55" s="5"/>
      <c r="NG55" s="5"/>
      <c r="NH55" s="17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</row>
    <row r="56" spans="1:393" ht="13.5" customHeight="1" x14ac:dyDescent="0.15">
      <c r="A56" s="2"/>
      <c r="B56" s="15"/>
      <c r="C56" s="5"/>
      <c r="D56" s="5"/>
      <c r="E56" s="5"/>
      <c r="F56" s="5"/>
      <c r="G56" s="127" t="s">
        <v>59</v>
      </c>
      <c r="H56" s="127"/>
      <c r="I56" s="127"/>
      <c r="J56" s="127"/>
      <c r="K56" s="127"/>
      <c r="L56" s="127"/>
      <c r="M56" s="127"/>
      <c r="N56" s="127"/>
      <c r="O56" s="127"/>
      <c r="P56" s="143">
        <f>データ!CF7</f>
        <v>66228</v>
      </c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5"/>
      <c r="AE56" s="143">
        <f>データ!CG7</f>
        <v>68751</v>
      </c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5"/>
      <c r="AT56" s="143">
        <f>データ!CH7</f>
        <v>70630</v>
      </c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5"/>
      <c r="BI56" s="143">
        <f>データ!CI7</f>
        <v>75766</v>
      </c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5"/>
      <c r="BX56" s="143">
        <f>データ!CJ7</f>
        <v>79610</v>
      </c>
      <c r="BY56" s="144"/>
      <c r="BZ56" s="144"/>
      <c r="CA56" s="144"/>
      <c r="CB56" s="144"/>
      <c r="CC56" s="144"/>
      <c r="CD56" s="144"/>
      <c r="CE56" s="144"/>
      <c r="CF56" s="144"/>
      <c r="CG56" s="144"/>
      <c r="CH56" s="144"/>
      <c r="CI56" s="144"/>
      <c r="CJ56" s="144"/>
      <c r="CK56" s="144"/>
      <c r="CL56" s="145"/>
      <c r="CO56" s="5"/>
      <c r="CP56" s="5"/>
      <c r="CQ56" s="5"/>
      <c r="CR56" s="5"/>
      <c r="CS56" s="5"/>
      <c r="CT56" s="5"/>
      <c r="CU56" s="127" t="s">
        <v>59</v>
      </c>
      <c r="CV56" s="127"/>
      <c r="CW56" s="127"/>
      <c r="CX56" s="127"/>
      <c r="CY56" s="127"/>
      <c r="CZ56" s="127"/>
      <c r="DA56" s="127"/>
      <c r="DB56" s="127"/>
      <c r="DC56" s="127"/>
      <c r="DD56" s="143">
        <f>データ!CQ7</f>
        <v>18393</v>
      </c>
      <c r="DE56" s="144"/>
      <c r="DF56" s="144"/>
      <c r="DG56" s="144"/>
      <c r="DH56" s="144"/>
      <c r="DI56" s="144"/>
      <c r="DJ56" s="144"/>
      <c r="DK56" s="144"/>
      <c r="DL56" s="144"/>
      <c r="DM56" s="144"/>
      <c r="DN56" s="144"/>
      <c r="DO56" s="144"/>
      <c r="DP56" s="144"/>
      <c r="DQ56" s="144"/>
      <c r="DR56" s="145"/>
      <c r="DS56" s="143">
        <f>データ!CR7</f>
        <v>19207</v>
      </c>
      <c r="DT56" s="144"/>
      <c r="DU56" s="144"/>
      <c r="DV56" s="144"/>
      <c r="DW56" s="144"/>
      <c r="DX56" s="144"/>
      <c r="DY56" s="144"/>
      <c r="DZ56" s="144"/>
      <c r="EA56" s="144"/>
      <c r="EB56" s="144"/>
      <c r="EC56" s="144"/>
      <c r="ED56" s="144"/>
      <c r="EE56" s="144"/>
      <c r="EF56" s="144"/>
      <c r="EG56" s="145"/>
      <c r="EH56" s="143">
        <f>データ!CS7</f>
        <v>20687</v>
      </c>
      <c r="EI56" s="144"/>
      <c r="EJ56" s="144"/>
      <c r="EK56" s="144"/>
      <c r="EL56" s="144"/>
      <c r="EM56" s="144"/>
      <c r="EN56" s="144"/>
      <c r="EO56" s="144"/>
      <c r="EP56" s="144"/>
      <c r="EQ56" s="144"/>
      <c r="ER56" s="144"/>
      <c r="ES56" s="144"/>
      <c r="ET56" s="144"/>
      <c r="EU56" s="144"/>
      <c r="EV56" s="145"/>
      <c r="EW56" s="143">
        <f>データ!CT7</f>
        <v>22637</v>
      </c>
      <c r="EX56" s="144"/>
      <c r="EY56" s="144"/>
      <c r="EZ56" s="144"/>
      <c r="FA56" s="144"/>
      <c r="FB56" s="144"/>
      <c r="FC56" s="144"/>
      <c r="FD56" s="144"/>
      <c r="FE56" s="144"/>
      <c r="FF56" s="144"/>
      <c r="FG56" s="144"/>
      <c r="FH56" s="144"/>
      <c r="FI56" s="144"/>
      <c r="FJ56" s="144"/>
      <c r="FK56" s="145"/>
      <c r="FL56" s="143">
        <f>データ!CU7</f>
        <v>23244</v>
      </c>
      <c r="FM56" s="144"/>
      <c r="FN56" s="144"/>
      <c r="FO56" s="144"/>
      <c r="FP56" s="144"/>
      <c r="FQ56" s="144"/>
      <c r="FR56" s="144"/>
      <c r="FS56" s="144"/>
      <c r="FT56" s="144"/>
      <c r="FU56" s="144"/>
      <c r="FV56" s="144"/>
      <c r="FW56" s="144"/>
      <c r="FX56" s="144"/>
      <c r="FY56" s="144"/>
      <c r="FZ56" s="145"/>
      <c r="GA56" s="5"/>
      <c r="GB56" s="5"/>
      <c r="GC56" s="5"/>
      <c r="GD56" s="5"/>
      <c r="GE56" s="5"/>
      <c r="GF56" s="5"/>
      <c r="GG56" s="5"/>
      <c r="GH56" s="5"/>
      <c r="GI56" s="127" t="s">
        <v>59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48.7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48.3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47.7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51.8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49.6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5"/>
      <c r="JP56" s="5"/>
      <c r="JQ56" s="5"/>
      <c r="JR56" s="5"/>
      <c r="JS56" s="5"/>
      <c r="JT56" s="5"/>
      <c r="JU56" s="5"/>
      <c r="JV56" s="5"/>
      <c r="JW56" s="127" t="s">
        <v>59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27.8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28.1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29.2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29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29.2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5"/>
      <c r="ND56" s="5"/>
      <c r="NE56" s="5"/>
      <c r="NF56" s="5"/>
      <c r="NG56" s="5"/>
      <c r="NH56" s="17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3" ht="13.5" customHeight="1" x14ac:dyDescent="0.15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15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15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15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15">
      <c r="A62" s="17"/>
      <c r="B62" s="12"/>
      <c r="C62" s="13"/>
      <c r="D62" s="13"/>
      <c r="E62" s="13"/>
      <c r="F62" s="105" t="s">
        <v>84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13"/>
      <c r="NF62" s="13"/>
      <c r="NG62" s="13"/>
      <c r="NH62" s="14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15">
      <c r="A63" s="17"/>
      <c r="B63" s="12"/>
      <c r="C63" s="13"/>
      <c r="D63" s="13"/>
      <c r="E63" s="1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13"/>
      <c r="NF63" s="13"/>
      <c r="NG63" s="13"/>
      <c r="NH63" s="14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15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15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15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15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15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131" t="s">
        <v>85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15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15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151" t="s">
        <v>180</v>
      </c>
      <c r="NK70" s="152"/>
      <c r="NL70" s="152"/>
      <c r="NM70" s="152"/>
      <c r="NN70" s="152"/>
      <c r="NO70" s="152"/>
      <c r="NP70" s="152"/>
      <c r="NQ70" s="152"/>
      <c r="NR70" s="152"/>
      <c r="NS70" s="152"/>
      <c r="NT70" s="152"/>
      <c r="NU70" s="152"/>
      <c r="NV70" s="152"/>
      <c r="NW70" s="152"/>
      <c r="NX70" s="153"/>
    </row>
    <row r="71" spans="1:388" ht="13.5" customHeight="1" x14ac:dyDescent="0.15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151"/>
      <c r="NK71" s="152"/>
      <c r="NL71" s="152"/>
      <c r="NM71" s="152"/>
      <c r="NN71" s="152"/>
      <c r="NO71" s="152"/>
      <c r="NP71" s="152"/>
      <c r="NQ71" s="152"/>
      <c r="NR71" s="152"/>
      <c r="NS71" s="152"/>
      <c r="NT71" s="152"/>
      <c r="NU71" s="152"/>
      <c r="NV71" s="152"/>
      <c r="NW71" s="152"/>
      <c r="NX71" s="153"/>
    </row>
    <row r="72" spans="1:388" ht="13.5" customHeight="1" x14ac:dyDescent="0.15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151"/>
      <c r="NK72" s="152"/>
      <c r="NL72" s="152"/>
      <c r="NM72" s="152"/>
      <c r="NN72" s="152"/>
      <c r="NO72" s="152"/>
      <c r="NP72" s="152"/>
      <c r="NQ72" s="152"/>
      <c r="NR72" s="152"/>
      <c r="NS72" s="152"/>
      <c r="NT72" s="152"/>
      <c r="NU72" s="152"/>
      <c r="NV72" s="152"/>
      <c r="NW72" s="152"/>
      <c r="NX72" s="153"/>
    </row>
    <row r="73" spans="1:388" ht="13.5" customHeight="1" x14ac:dyDescent="0.15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151"/>
      <c r="NK73" s="152"/>
      <c r="NL73" s="152"/>
      <c r="NM73" s="152"/>
      <c r="NN73" s="152"/>
      <c r="NO73" s="152"/>
      <c r="NP73" s="152"/>
      <c r="NQ73" s="152"/>
      <c r="NR73" s="152"/>
      <c r="NS73" s="152"/>
      <c r="NT73" s="152"/>
      <c r="NU73" s="152"/>
      <c r="NV73" s="152"/>
      <c r="NW73" s="152"/>
      <c r="NX73" s="153"/>
    </row>
    <row r="74" spans="1:388" ht="13.5" customHeight="1" x14ac:dyDescent="0.15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151"/>
      <c r="NK74" s="152"/>
      <c r="NL74" s="152"/>
      <c r="NM74" s="152"/>
      <c r="NN74" s="152"/>
      <c r="NO74" s="152"/>
      <c r="NP74" s="152"/>
      <c r="NQ74" s="152"/>
      <c r="NR74" s="152"/>
      <c r="NS74" s="152"/>
      <c r="NT74" s="152"/>
      <c r="NU74" s="152"/>
      <c r="NV74" s="152"/>
      <c r="NW74" s="152"/>
      <c r="NX74" s="153"/>
    </row>
    <row r="75" spans="1:388" ht="13.5" customHeight="1" x14ac:dyDescent="0.15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151"/>
      <c r="NK75" s="152"/>
      <c r="NL75" s="152"/>
      <c r="NM75" s="152"/>
      <c r="NN75" s="152"/>
      <c r="NO75" s="152"/>
      <c r="NP75" s="152"/>
      <c r="NQ75" s="152"/>
      <c r="NR75" s="152"/>
      <c r="NS75" s="152"/>
      <c r="NT75" s="152"/>
      <c r="NU75" s="152"/>
      <c r="NV75" s="152"/>
      <c r="NW75" s="152"/>
      <c r="NX75" s="153"/>
    </row>
    <row r="76" spans="1:388" ht="13.5" customHeight="1" x14ac:dyDescent="0.15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151"/>
      <c r="NK76" s="152"/>
      <c r="NL76" s="152"/>
      <c r="NM76" s="152"/>
      <c r="NN76" s="152"/>
      <c r="NO76" s="152"/>
      <c r="NP76" s="152"/>
      <c r="NQ76" s="152"/>
      <c r="NR76" s="152"/>
      <c r="NS76" s="152"/>
      <c r="NT76" s="152"/>
      <c r="NU76" s="152"/>
      <c r="NV76" s="152"/>
      <c r="NW76" s="152"/>
      <c r="NX76" s="153"/>
    </row>
    <row r="77" spans="1:388" ht="13.5" customHeight="1" x14ac:dyDescent="0.15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151"/>
      <c r="NK77" s="152"/>
      <c r="NL77" s="152"/>
      <c r="NM77" s="152"/>
      <c r="NN77" s="152"/>
      <c r="NO77" s="152"/>
      <c r="NP77" s="152"/>
      <c r="NQ77" s="152"/>
      <c r="NR77" s="152"/>
      <c r="NS77" s="152"/>
      <c r="NT77" s="152"/>
      <c r="NU77" s="152"/>
      <c r="NV77" s="152"/>
      <c r="NW77" s="152"/>
      <c r="NX77" s="153"/>
    </row>
    <row r="78" spans="1:388" ht="13.5" customHeight="1" x14ac:dyDescent="0.15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157" t="str">
        <f>データ!$B$11</f>
        <v>H29</v>
      </c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7"/>
      <c r="AK78" s="157"/>
      <c r="AL78" s="157"/>
      <c r="AM78" s="157"/>
      <c r="AN78" s="157" t="str">
        <f>データ!$C$11</f>
        <v>H30</v>
      </c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 t="str">
        <f>データ!$D$11</f>
        <v>R01</v>
      </c>
      <c r="BH78" s="157"/>
      <c r="BI78" s="157"/>
      <c r="BJ78" s="157"/>
      <c r="BK78" s="157"/>
      <c r="BL78" s="157"/>
      <c r="BM78" s="157"/>
      <c r="BN78" s="157"/>
      <c r="BO78" s="157"/>
      <c r="BP78" s="157"/>
      <c r="BQ78" s="157"/>
      <c r="BR78" s="157"/>
      <c r="BS78" s="157"/>
      <c r="BT78" s="157"/>
      <c r="BU78" s="157"/>
      <c r="BV78" s="157"/>
      <c r="BW78" s="157"/>
      <c r="BX78" s="157"/>
      <c r="BY78" s="157"/>
      <c r="BZ78" s="157" t="str">
        <f>データ!$E$11</f>
        <v>R02</v>
      </c>
      <c r="CA78" s="157"/>
      <c r="CB78" s="157"/>
      <c r="CC78" s="157"/>
      <c r="CD78" s="157"/>
      <c r="CE78" s="157"/>
      <c r="CF78" s="157"/>
      <c r="CG78" s="157"/>
      <c r="CH78" s="157"/>
      <c r="CI78" s="157"/>
      <c r="CJ78" s="157"/>
      <c r="CK78" s="157"/>
      <c r="CL78" s="157"/>
      <c r="CM78" s="157"/>
      <c r="CN78" s="157"/>
      <c r="CO78" s="157"/>
      <c r="CP78" s="157"/>
      <c r="CQ78" s="157"/>
      <c r="CR78" s="157"/>
      <c r="CS78" s="157" t="str">
        <f>データ!$F$11</f>
        <v>R03</v>
      </c>
      <c r="CT78" s="157"/>
      <c r="CU78" s="157"/>
      <c r="CV78" s="157"/>
      <c r="CW78" s="157"/>
      <c r="CX78" s="157"/>
      <c r="CY78" s="157"/>
      <c r="CZ78" s="157"/>
      <c r="DA78" s="157"/>
      <c r="DB78" s="157"/>
      <c r="DC78" s="157"/>
      <c r="DD78" s="157"/>
      <c r="DE78" s="157"/>
      <c r="DF78" s="157"/>
      <c r="DG78" s="157"/>
      <c r="DH78" s="157"/>
      <c r="DI78" s="157"/>
      <c r="DJ78" s="157"/>
      <c r="DK78" s="157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157" t="str">
        <f>データ!$B$11</f>
        <v>H29</v>
      </c>
      <c r="EP78" s="157"/>
      <c r="EQ78" s="157"/>
      <c r="ER78" s="157"/>
      <c r="ES78" s="157"/>
      <c r="ET78" s="157"/>
      <c r="EU78" s="157"/>
      <c r="EV78" s="157"/>
      <c r="EW78" s="157"/>
      <c r="EX78" s="157"/>
      <c r="EY78" s="157"/>
      <c r="EZ78" s="157"/>
      <c r="FA78" s="157"/>
      <c r="FB78" s="157"/>
      <c r="FC78" s="157"/>
      <c r="FD78" s="157"/>
      <c r="FE78" s="157"/>
      <c r="FF78" s="157"/>
      <c r="FG78" s="157"/>
      <c r="FH78" s="157" t="str">
        <f>データ!$C$11</f>
        <v>H30</v>
      </c>
      <c r="FI78" s="157"/>
      <c r="FJ78" s="157"/>
      <c r="FK78" s="157"/>
      <c r="FL78" s="157"/>
      <c r="FM78" s="157"/>
      <c r="FN78" s="157"/>
      <c r="FO78" s="157"/>
      <c r="FP78" s="157"/>
      <c r="FQ78" s="157"/>
      <c r="FR78" s="157"/>
      <c r="FS78" s="157"/>
      <c r="FT78" s="157"/>
      <c r="FU78" s="157"/>
      <c r="FV78" s="157"/>
      <c r="FW78" s="157"/>
      <c r="FX78" s="157"/>
      <c r="FY78" s="157"/>
      <c r="FZ78" s="157"/>
      <c r="GA78" s="157" t="str">
        <f>データ!$D$11</f>
        <v>R01</v>
      </c>
      <c r="GB78" s="157"/>
      <c r="GC78" s="157"/>
      <c r="GD78" s="157"/>
      <c r="GE78" s="157"/>
      <c r="GF78" s="157"/>
      <c r="GG78" s="157"/>
      <c r="GH78" s="157"/>
      <c r="GI78" s="157"/>
      <c r="GJ78" s="157"/>
      <c r="GK78" s="157"/>
      <c r="GL78" s="157"/>
      <c r="GM78" s="157"/>
      <c r="GN78" s="157"/>
      <c r="GO78" s="157"/>
      <c r="GP78" s="157"/>
      <c r="GQ78" s="157"/>
      <c r="GR78" s="157"/>
      <c r="GS78" s="157"/>
      <c r="GT78" s="157" t="str">
        <f>データ!$E$11</f>
        <v>R02</v>
      </c>
      <c r="GU78" s="157"/>
      <c r="GV78" s="157"/>
      <c r="GW78" s="157"/>
      <c r="GX78" s="157"/>
      <c r="GY78" s="157"/>
      <c r="GZ78" s="157"/>
      <c r="HA78" s="157"/>
      <c r="HB78" s="157"/>
      <c r="HC78" s="157"/>
      <c r="HD78" s="157"/>
      <c r="HE78" s="157"/>
      <c r="HF78" s="157"/>
      <c r="HG78" s="157"/>
      <c r="HH78" s="157"/>
      <c r="HI78" s="157"/>
      <c r="HJ78" s="157"/>
      <c r="HK78" s="157"/>
      <c r="HL78" s="157"/>
      <c r="HM78" s="157" t="str">
        <f>データ!$F$11</f>
        <v>R03</v>
      </c>
      <c r="HN78" s="157"/>
      <c r="HO78" s="157"/>
      <c r="HP78" s="157"/>
      <c r="HQ78" s="157"/>
      <c r="HR78" s="157"/>
      <c r="HS78" s="157"/>
      <c r="HT78" s="157"/>
      <c r="HU78" s="157"/>
      <c r="HV78" s="157"/>
      <c r="HW78" s="157"/>
      <c r="HX78" s="157"/>
      <c r="HY78" s="157"/>
      <c r="HZ78" s="157"/>
      <c r="IA78" s="157"/>
      <c r="IB78" s="157"/>
      <c r="IC78" s="157"/>
      <c r="ID78" s="157"/>
      <c r="IE78" s="157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157" t="str">
        <f>データ!$B$11</f>
        <v>H29</v>
      </c>
      <c r="JK78" s="157"/>
      <c r="JL78" s="157"/>
      <c r="JM78" s="157"/>
      <c r="JN78" s="157"/>
      <c r="JO78" s="157"/>
      <c r="JP78" s="157"/>
      <c r="JQ78" s="157"/>
      <c r="JR78" s="157"/>
      <c r="JS78" s="157"/>
      <c r="JT78" s="157"/>
      <c r="JU78" s="157"/>
      <c r="JV78" s="157"/>
      <c r="JW78" s="157"/>
      <c r="JX78" s="157"/>
      <c r="JY78" s="157"/>
      <c r="JZ78" s="157"/>
      <c r="KA78" s="157"/>
      <c r="KB78" s="157"/>
      <c r="KC78" s="157" t="str">
        <f>データ!$C$11</f>
        <v>H30</v>
      </c>
      <c r="KD78" s="157"/>
      <c r="KE78" s="157"/>
      <c r="KF78" s="157"/>
      <c r="KG78" s="157"/>
      <c r="KH78" s="157"/>
      <c r="KI78" s="157"/>
      <c r="KJ78" s="157"/>
      <c r="KK78" s="157"/>
      <c r="KL78" s="157"/>
      <c r="KM78" s="157"/>
      <c r="KN78" s="157"/>
      <c r="KO78" s="157"/>
      <c r="KP78" s="157"/>
      <c r="KQ78" s="157"/>
      <c r="KR78" s="157"/>
      <c r="KS78" s="157"/>
      <c r="KT78" s="157"/>
      <c r="KU78" s="157"/>
      <c r="KV78" s="157" t="str">
        <f>データ!$D$11</f>
        <v>R01</v>
      </c>
      <c r="KW78" s="157"/>
      <c r="KX78" s="157"/>
      <c r="KY78" s="157"/>
      <c r="KZ78" s="157"/>
      <c r="LA78" s="157"/>
      <c r="LB78" s="157"/>
      <c r="LC78" s="157"/>
      <c r="LD78" s="157"/>
      <c r="LE78" s="157"/>
      <c r="LF78" s="157"/>
      <c r="LG78" s="157"/>
      <c r="LH78" s="157"/>
      <c r="LI78" s="157"/>
      <c r="LJ78" s="157"/>
      <c r="LK78" s="157"/>
      <c r="LL78" s="157"/>
      <c r="LM78" s="157"/>
      <c r="LN78" s="157"/>
      <c r="LO78" s="157" t="str">
        <f>データ!$E$11</f>
        <v>R02</v>
      </c>
      <c r="LP78" s="157"/>
      <c r="LQ78" s="157"/>
      <c r="LR78" s="157"/>
      <c r="LS78" s="157"/>
      <c r="LT78" s="157"/>
      <c r="LU78" s="157"/>
      <c r="LV78" s="157"/>
      <c r="LW78" s="157"/>
      <c r="LX78" s="157"/>
      <c r="LY78" s="157"/>
      <c r="LZ78" s="157"/>
      <c r="MA78" s="157"/>
      <c r="MB78" s="157"/>
      <c r="MC78" s="157"/>
      <c r="MD78" s="157"/>
      <c r="ME78" s="157"/>
      <c r="MF78" s="157"/>
      <c r="MG78" s="157"/>
      <c r="MH78" s="157" t="str">
        <f>データ!$F$11</f>
        <v>R03</v>
      </c>
      <c r="MI78" s="157"/>
      <c r="MJ78" s="157"/>
      <c r="MK78" s="157"/>
      <c r="ML78" s="157"/>
      <c r="MM78" s="157"/>
      <c r="MN78" s="157"/>
      <c r="MO78" s="157"/>
      <c r="MP78" s="157"/>
      <c r="MQ78" s="157"/>
      <c r="MR78" s="157"/>
      <c r="MS78" s="157"/>
      <c r="MT78" s="157"/>
      <c r="MU78" s="157"/>
      <c r="MV78" s="157"/>
      <c r="MW78" s="157"/>
      <c r="MX78" s="157"/>
      <c r="MY78" s="157"/>
      <c r="MZ78" s="157"/>
      <c r="NA78" s="5"/>
      <c r="NB78" s="5"/>
      <c r="NC78" s="5"/>
      <c r="ND78" s="5"/>
      <c r="NE78" s="5"/>
      <c r="NF78" s="5"/>
      <c r="NG78" s="29"/>
      <c r="NH78" s="17"/>
      <c r="NI78" s="2"/>
      <c r="NJ78" s="151"/>
      <c r="NK78" s="152"/>
      <c r="NL78" s="152"/>
      <c r="NM78" s="152"/>
      <c r="NN78" s="152"/>
      <c r="NO78" s="152"/>
      <c r="NP78" s="152"/>
      <c r="NQ78" s="152"/>
      <c r="NR78" s="152"/>
      <c r="NS78" s="152"/>
      <c r="NT78" s="152"/>
      <c r="NU78" s="152"/>
      <c r="NV78" s="152"/>
      <c r="NW78" s="152"/>
      <c r="NX78" s="153"/>
    </row>
    <row r="79" spans="1:388" ht="13.5" customHeight="1" x14ac:dyDescent="0.15">
      <c r="A79" s="2"/>
      <c r="B79" s="15"/>
      <c r="C79" s="5"/>
      <c r="D79" s="5"/>
      <c r="E79" s="5"/>
      <c r="F79" s="5"/>
      <c r="G79" s="26"/>
      <c r="H79" s="26"/>
      <c r="I79" s="30"/>
      <c r="J79" s="148" t="s">
        <v>57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47">
        <f>データ!DS7</f>
        <v>66.599999999999994</v>
      </c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>
        <f>データ!DT7</f>
        <v>68.099999999999994</v>
      </c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>
        <f>データ!DU7</f>
        <v>68.599999999999994</v>
      </c>
      <c r="BH79" s="147"/>
      <c r="BI79" s="147"/>
      <c r="BJ79" s="147"/>
      <c r="BK79" s="147"/>
      <c r="BL79" s="147"/>
      <c r="BM79" s="147"/>
      <c r="BN79" s="147"/>
      <c r="BO79" s="147"/>
      <c r="BP79" s="147"/>
      <c r="BQ79" s="147"/>
      <c r="BR79" s="147"/>
      <c r="BS79" s="147"/>
      <c r="BT79" s="147"/>
      <c r="BU79" s="147"/>
      <c r="BV79" s="147"/>
      <c r="BW79" s="147"/>
      <c r="BX79" s="147"/>
      <c r="BY79" s="147"/>
      <c r="BZ79" s="147">
        <f>データ!DV7</f>
        <v>69.599999999999994</v>
      </c>
      <c r="CA79" s="147"/>
      <c r="CB79" s="147"/>
      <c r="CC79" s="147"/>
      <c r="CD79" s="147"/>
      <c r="CE79" s="147"/>
      <c r="CF79" s="147"/>
      <c r="CG79" s="147"/>
      <c r="CH79" s="147"/>
      <c r="CI79" s="147"/>
      <c r="CJ79" s="147"/>
      <c r="CK79" s="147"/>
      <c r="CL79" s="147"/>
      <c r="CM79" s="147"/>
      <c r="CN79" s="147"/>
      <c r="CO79" s="147"/>
      <c r="CP79" s="147"/>
      <c r="CQ79" s="147"/>
      <c r="CR79" s="147"/>
      <c r="CS79" s="147">
        <f>データ!DW7</f>
        <v>70.3</v>
      </c>
      <c r="CT79" s="147"/>
      <c r="CU79" s="147"/>
      <c r="CV79" s="147"/>
      <c r="CW79" s="147"/>
      <c r="CX79" s="147"/>
      <c r="CY79" s="147"/>
      <c r="CZ79" s="147"/>
      <c r="DA79" s="147"/>
      <c r="DB79" s="147"/>
      <c r="DC79" s="147"/>
      <c r="DD79" s="147"/>
      <c r="DE79" s="147"/>
      <c r="DF79" s="147"/>
      <c r="DG79" s="147"/>
      <c r="DH79" s="147"/>
      <c r="DI79" s="147"/>
      <c r="DJ79" s="147"/>
      <c r="DK79" s="147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148" t="s">
        <v>57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47">
        <f>データ!ED7</f>
        <v>71.599999999999994</v>
      </c>
      <c r="EP79" s="147"/>
      <c r="EQ79" s="147"/>
      <c r="ER79" s="147"/>
      <c r="ES79" s="147"/>
      <c r="ET79" s="147"/>
      <c r="EU79" s="147"/>
      <c r="EV79" s="147"/>
      <c r="EW79" s="147"/>
      <c r="EX79" s="147"/>
      <c r="EY79" s="147"/>
      <c r="EZ79" s="147"/>
      <c r="FA79" s="147"/>
      <c r="FB79" s="147"/>
      <c r="FC79" s="147"/>
      <c r="FD79" s="147"/>
      <c r="FE79" s="147"/>
      <c r="FF79" s="147"/>
      <c r="FG79" s="147"/>
      <c r="FH79" s="147">
        <f>データ!EE7</f>
        <v>73.900000000000006</v>
      </c>
      <c r="FI79" s="147"/>
      <c r="FJ79" s="147"/>
      <c r="FK79" s="147"/>
      <c r="FL79" s="147"/>
      <c r="FM79" s="147"/>
      <c r="FN79" s="147"/>
      <c r="FO79" s="147"/>
      <c r="FP79" s="147"/>
      <c r="FQ79" s="147"/>
      <c r="FR79" s="147"/>
      <c r="FS79" s="147"/>
      <c r="FT79" s="147"/>
      <c r="FU79" s="147"/>
      <c r="FV79" s="147"/>
      <c r="FW79" s="147"/>
      <c r="FX79" s="147"/>
      <c r="FY79" s="147"/>
      <c r="FZ79" s="147"/>
      <c r="GA79" s="147">
        <f>データ!EF7</f>
        <v>71.7</v>
      </c>
      <c r="GB79" s="147"/>
      <c r="GC79" s="147"/>
      <c r="GD79" s="147"/>
      <c r="GE79" s="147"/>
      <c r="GF79" s="147"/>
      <c r="GG79" s="147"/>
      <c r="GH79" s="147"/>
      <c r="GI79" s="147"/>
      <c r="GJ79" s="147"/>
      <c r="GK79" s="147"/>
      <c r="GL79" s="147"/>
      <c r="GM79" s="147"/>
      <c r="GN79" s="147"/>
      <c r="GO79" s="147"/>
      <c r="GP79" s="147"/>
      <c r="GQ79" s="147"/>
      <c r="GR79" s="147"/>
      <c r="GS79" s="147"/>
      <c r="GT79" s="147">
        <f>データ!EG7</f>
        <v>71.400000000000006</v>
      </c>
      <c r="GU79" s="147"/>
      <c r="GV79" s="147"/>
      <c r="GW79" s="147"/>
      <c r="GX79" s="147"/>
      <c r="GY79" s="147"/>
      <c r="GZ79" s="147"/>
      <c r="HA79" s="147"/>
      <c r="HB79" s="147"/>
      <c r="HC79" s="147"/>
      <c r="HD79" s="147"/>
      <c r="HE79" s="147"/>
      <c r="HF79" s="147"/>
      <c r="HG79" s="147"/>
      <c r="HH79" s="147"/>
      <c r="HI79" s="147"/>
      <c r="HJ79" s="147"/>
      <c r="HK79" s="147"/>
      <c r="HL79" s="147"/>
      <c r="HM79" s="147">
        <f>データ!EH7</f>
        <v>71.400000000000006</v>
      </c>
      <c r="HN79" s="147"/>
      <c r="HO79" s="147"/>
      <c r="HP79" s="147"/>
      <c r="HQ79" s="147"/>
      <c r="HR79" s="147"/>
      <c r="HS79" s="147"/>
      <c r="HT79" s="147"/>
      <c r="HU79" s="147"/>
      <c r="HV79" s="147"/>
      <c r="HW79" s="147"/>
      <c r="HX79" s="147"/>
      <c r="HY79" s="147"/>
      <c r="HZ79" s="147"/>
      <c r="IA79" s="147"/>
      <c r="IB79" s="147"/>
      <c r="IC79" s="147"/>
      <c r="ID79" s="147"/>
      <c r="IE79" s="147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148" t="s">
        <v>57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46">
        <f>データ!EO7</f>
        <v>60105619</v>
      </c>
      <c r="JK79" s="146"/>
      <c r="JL79" s="146"/>
      <c r="JM79" s="146"/>
      <c r="JN79" s="146"/>
      <c r="JO79" s="146"/>
      <c r="JP79" s="146"/>
      <c r="JQ79" s="146"/>
      <c r="JR79" s="146"/>
      <c r="JS79" s="146"/>
      <c r="JT79" s="146"/>
      <c r="JU79" s="146"/>
      <c r="JV79" s="146"/>
      <c r="JW79" s="146"/>
      <c r="JX79" s="146"/>
      <c r="JY79" s="146"/>
      <c r="JZ79" s="146"/>
      <c r="KA79" s="146"/>
      <c r="KB79" s="146"/>
      <c r="KC79" s="146">
        <f>データ!EP7</f>
        <v>60290951</v>
      </c>
      <c r="KD79" s="146"/>
      <c r="KE79" s="146"/>
      <c r="KF79" s="146"/>
      <c r="KG79" s="146"/>
      <c r="KH79" s="146"/>
      <c r="KI79" s="146"/>
      <c r="KJ79" s="146"/>
      <c r="KK79" s="146"/>
      <c r="KL79" s="146"/>
      <c r="KM79" s="146"/>
      <c r="KN79" s="146"/>
      <c r="KO79" s="146"/>
      <c r="KP79" s="146"/>
      <c r="KQ79" s="146"/>
      <c r="KR79" s="146"/>
      <c r="KS79" s="146"/>
      <c r="KT79" s="146"/>
      <c r="KU79" s="146"/>
      <c r="KV79" s="146">
        <f>データ!EQ7</f>
        <v>60665655</v>
      </c>
      <c r="KW79" s="146"/>
      <c r="KX79" s="146"/>
      <c r="KY79" s="146"/>
      <c r="KZ79" s="146"/>
      <c r="LA79" s="146"/>
      <c r="LB79" s="146"/>
      <c r="LC79" s="146"/>
      <c r="LD79" s="146"/>
      <c r="LE79" s="146"/>
      <c r="LF79" s="146"/>
      <c r="LG79" s="146"/>
      <c r="LH79" s="146"/>
      <c r="LI79" s="146"/>
      <c r="LJ79" s="146"/>
      <c r="LK79" s="146"/>
      <c r="LL79" s="146"/>
      <c r="LM79" s="146"/>
      <c r="LN79" s="146"/>
      <c r="LO79" s="146">
        <f>データ!ER7</f>
        <v>61203121</v>
      </c>
      <c r="LP79" s="146"/>
      <c r="LQ79" s="146"/>
      <c r="LR79" s="146"/>
      <c r="LS79" s="146"/>
      <c r="LT79" s="146"/>
      <c r="LU79" s="146"/>
      <c r="LV79" s="146"/>
      <c r="LW79" s="146"/>
      <c r="LX79" s="146"/>
      <c r="LY79" s="146"/>
      <c r="LZ79" s="146"/>
      <c r="MA79" s="146"/>
      <c r="MB79" s="146"/>
      <c r="MC79" s="146"/>
      <c r="MD79" s="146"/>
      <c r="ME79" s="146"/>
      <c r="MF79" s="146"/>
      <c r="MG79" s="146"/>
      <c r="MH79" s="146">
        <f>データ!ES7</f>
        <v>62250828</v>
      </c>
      <c r="MI79" s="146"/>
      <c r="MJ79" s="146"/>
      <c r="MK79" s="146"/>
      <c r="ML79" s="146"/>
      <c r="MM79" s="146"/>
      <c r="MN79" s="146"/>
      <c r="MO79" s="146"/>
      <c r="MP79" s="146"/>
      <c r="MQ79" s="146"/>
      <c r="MR79" s="146"/>
      <c r="MS79" s="146"/>
      <c r="MT79" s="146"/>
      <c r="MU79" s="146"/>
      <c r="MV79" s="146"/>
      <c r="MW79" s="146"/>
      <c r="MX79" s="146"/>
      <c r="MY79" s="146"/>
      <c r="MZ79" s="146"/>
      <c r="NA79" s="5"/>
      <c r="NB79" s="5"/>
      <c r="NC79" s="5"/>
      <c r="ND79" s="5"/>
      <c r="NE79" s="5"/>
      <c r="NF79" s="5"/>
      <c r="NG79" s="29"/>
      <c r="NH79" s="17"/>
      <c r="NI79" s="2"/>
      <c r="NJ79" s="151"/>
      <c r="NK79" s="152"/>
      <c r="NL79" s="152"/>
      <c r="NM79" s="152"/>
      <c r="NN79" s="152"/>
      <c r="NO79" s="152"/>
      <c r="NP79" s="152"/>
      <c r="NQ79" s="152"/>
      <c r="NR79" s="152"/>
      <c r="NS79" s="152"/>
      <c r="NT79" s="152"/>
      <c r="NU79" s="152"/>
      <c r="NV79" s="152"/>
      <c r="NW79" s="152"/>
      <c r="NX79" s="153"/>
    </row>
    <row r="80" spans="1:388" ht="13.5" customHeight="1" x14ac:dyDescent="0.15">
      <c r="A80" s="2"/>
      <c r="B80" s="15"/>
      <c r="C80" s="5"/>
      <c r="D80" s="5"/>
      <c r="E80" s="5"/>
      <c r="F80" s="5"/>
      <c r="G80" s="5"/>
      <c r="H80" s="5"/>
      <c r="I80" s="30"/>
      <c r="J80" s="148" t="s">
        <v>59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47">
        <f>データ!DX7</f>
        <v>52</v>
      </c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>
        <f>データ!DY7</f>
        <v>52.5</v>
      </c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>
        <f>データ!DZ7</f>
        <v>52.5</v>
      </c>
      <c r="BH80" s="147"/>
      <c r="BI80" s="147"/>
      <c r="BJ80" s="147"/>
      <c r="BK80" s="147"/>
      <c r="BL80" s="147"/>
      <c r="BM80" s="147"/>
      <c r="BN80" s="147"/>
      <c r="BO80" s="147"/>
      <c r="BP80" s="147"/>
      <c r="BQ80" s="147"/>
      <c r="BR80" s="147"/>
      <c r="BS80" s="147"/>
      <c r="BT80" s="147"/>
      <c r="BU80" s="147"/>
      <c r="BV80" s="147"/>
      <c r="BW80" s="147"/>
      <c r="BX80" s="147"/>
      <c r="BY80" s="147"/>
      <c r="BZ80" s="147">
        <f>データ!EA7</f>
        <v>54</v>
      </c>
      <c r="CA80" s="147"/>
      <c r="CB80" s="147"/>
      <c r="CC80" s="147"/>
      <c r="CD80" s="147"/>
      <c r="CE80" s="147"/>
      <c r="CF80" s="147"/>
      <c r="CG80" s="147"/>
      <c r="CH80" s="147"/>
      <c r="CI80" s="147"/>
      <c r="CJ80" s="147"/>
      <c r="CK80" s="147"/>
      <c r="CL80" s="147"/>
      <c r="CM80" s="147"/>
      <c r="CN80" s="147"/>
      <c r="CO80" s="147"/>
      <c r="CP80" s="147"/>
      <c r="CQ80" s="147"/>
      <c r="CR80" s="147"/>
      <c r="CS80" s="147">
        <f>データ!EB7</f>
        <v>55.4</v>
      </c>
      <c r="CT80" s="147"/>
      <c r="CU80" s="147"/>
      <c r="CV80" s="147"/>
      <c r="CW80" s="147"/>
      <c r="CX80" s="147"/>
      <c r="CY80" s="147"/>
      <c r="CZ80" s="147"/>
      <c r="DA80" s="147"/>
      <c r="DB80" s="147"/>
      <c r="DC80" s="147"/>
      <c r="DD80" s="147"/>
      <c r="DE80" s="147"/>
      <c r="DF80" s="147"/>
      <c r="DG80" s="147"/>
      <c r="DH80" s="147"/>
      <c r="DI80" s="147"/>
      <c r="DJ80" s="147"/>
      <c r="DK80" s="147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148" t="s">
        <v>59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47">
        <f>データ!EI7</f>
        <v>66</v>
      </c>
      <c r="EP80" s="147"/>
      <c r="EQ80" s="147"/>
      <c r="ER80" s="147"/>
      <c r="ES80" s="147"/>
      <c r="ET80" s="147"/>
      <c r="EU80" s="147"/>
      <c r="EV80" s="147"/>
      <c r="EW80" s="147"/>
      <c r="EX80" s="147"/>
      <c r="EY80" s="147"/>
      <c r="EZ80" s="147"/>
      <c r="FA80" s="147"/>
      <c r="FB80" s="147"/>
      <c r="FC80" s="147"/>
      <c r="FD80" s="147"/>
      <c r="FE80" s="147"/>
      <c r="FF80" s="147"/>
      <c r="FG80" s="147"/>
      <c r="FH80" s="147">
        <f>データ!EJ7</f>
        <v>67.099999999999994</v>
      </c>
      <c r="FI80" s="147"/>
      <c r="FJ80" s="147"/>
      <c r="FK80" s="147"/>
      <c r="FL80" s="147"/>
      <c r="FM80" s="147"/>
      <c r="FN80" s="147"/>
      <c r="FO80" s="147"/>
      <c r="FP80" s="147"/>
      <c r="FQ80" s="147"/>
      <c r="FR80" s="147"/>
      <c r="FS80" s="147"/>
      <c r="FT80" s="147"/>
      <c r="FU80" s="147"/>
      <c r="FV80" s="147"/>
      <c r="FW80" s="147"/>
      <c r="FX80" s="147"/>
      <c r="FY80" s="147"/>
      <c r="FZ80" s="147"/>
      <c r="GA80" s="147">
        <f>データ!EK7</f>
        <v>67.900000000000006</v>
      </c>
      <c r="GB80" s="147"/>
      <c r="GC80" s="147"/>
      <c r="GD80" s="147"/>
      <c r="GE80" s="147"/>
      <c r="GF80" s="147"/>
      <c r="GG80" s="147"/>
      <c r="GH80" s="147"/>
      <c r="GI80" s="147"/>
      <c r="GJ80" s="147"/>
      <c r="GK80" s="147"/>
      <c r="GL80" s="147"/>
      <c r="GM80" s="147"/>
      <c r="GN80" s="147"/>
      <c r="GO80" s="147"/>
      <c r="GP80" s="147"/>
      <c r="GQ80" s="147"/>
      <c r="GR80" s="147"/>
      <c r="GS80" s="147"/>
      <c r="GT80" s="147">
        <f>データ!EL7</f>
        <v>69.2</v>
      </c>
      <c r="GU80" s="147"/>
      <c r="GV80" s="147"/>
      <c r="GW80" s="147"/>
      <c r="GX80" s="147"/>
      <c r="GY80" s="147"/>
      <c r="GZ80" s="147"/>
      <c r="HA80" s="147"/>
      <c r="HB80" s="147"/>
      <c r="HC80" s="147"/>
      <c r="HD80" s="147"/>
      <c r="HE80" s="147"/>
      <c r="HF80" s="147"/>
      <c r="HG80" s="147"/>
      <c r="HH80" s="147"/>
      <c r="HI80" s="147"/>
      <c r="HJ80" s="147"/>
      <c r="HK80" s="147"/>
      <c r="HL80" s="147"/>
      <c r="HM80" s="147">
        <f>データ!EM7</f>
        <v>70.8</v>
      </c>
      <c r="HN80" s="147"/>
      <c r="HO80" s="147"/>
      <c r="HP80" s="147"/>
      <c r="HQ80" s="147"/>
      <c r="HR80" s="147"/>
      <c r="HS80" s="147"/>
      <c r="HT80" s="147"/>
      <c r="HU80" s="147"/>
      <c r="HV80" s="147"/>
      <c r="HW80" s="147"/>
      <c r="HX80" s="147"/>
      <c r="HY80" s="147"/>
      <c r="HZ80" s="147"/>
      <c r="IA80" s="147"/>
      <c r="IB80" s="147"/>
      <c r="IC80" s="147"/>
      <c r="ID80" s="147"/>
      <c r="IE80" s="147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148" t="s">
        <v>59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46">
        <f>データ!ET7</f>
        <v>53351028</v>
      </c>
      <c r="JK80" s="146"/>
      <c r="JL80" s="146"/>
      <c r="JM80" s="146"/>
      <c r="JN80" s="146"/>
      <c r="JO80" s="146"/>
      <c r="JP80" s="146"/>
      <c r="JQ80" s="146"/>
      <c r="JR80" s="146"/>
      <c r="JS80" s="146"/>
      <c r="JT80" s="146"/>
      <c r="JU80" s="146"/>
      <c r="JV80" s="146"/>
      <c r="JW80" s="146"/>
      <c r="JX80" s="146"/>
      <c r="JY80" s="146"/>
      <c r="JZ80" s="146"/>
      <c r="KA80" s="146"/>
      <c r="KB80" s="146"/>
      <c r="KC80" s="146">
        <f>データ!EU7</f>
        <v>55620962</v>
      </c>
      <c r="KD80" s="146"/>
      <c r="KE80" s="146"/>
      <c r="KF80" s="146"/>
      <c r="KG80" s="146"/>
      <c r="KH80" s="146"/>
      <c r="KI80" s="146"/>
      <c r="KJ80" s="146"/>
      <c r="KK80" s="146"/>
      <c r="KL80" s="146"/>
      <c r="KM80" s="146"/>
      <c r="KN80" s="146"/>
      <c r="KO80" s="146"/>
      <c r="KP80" s="146"/>
      <c r="KQ80" s="146"/>
      <c r="KR80" s="146"/>
      <c r="KS80" s="146"/>
      <c r="KT80" s="146"/>
      <c r="KU80" s="146"/>
      <c r="KV80" s="146">
        <f>データ!EV7</f>
        <v>57155394</v>
      </c>
      <c r="KW80" s="146"/>
      <c r="KX80" s="146"/>
      <c r="KY80" s="146"/>
      <c r="KZ80" s="146"/>
      <c r="LA80" s="146"/>
      <c r="LB80" s="146"/>
      <c r="LC80" s="146"/>
      <c r="LD80" s="146"/>
      <c r="LE80" s="146"/>
      <c r="LF80" s="146"/>
      <c r="LG80" s="146"/>
      <c r="LH80" s="146"/>
      <c r="LI80" s="146"/>
      <c r="LJ80" s="146"/>
      <c r="LK80" s="146"/>
      <c r="LL80" s="146"/>
      <c r="LM80" s="146"/>
      <c r="LN80" s="146"/>
      <c r="LO80" s="146">
        <f>データ!EW7</f>
        <v>58042153</v>
      </c>
      <c r="LP80" s="146"/>
      <c r="LQ80" s="146"/>
      <c r="LR80" s="146"/>
      <c r="LS80" s="146"/>
      <c r="LT80" s="146"/>
      <c r="LU80" s="146"/>
      <c r="LV80" s="146"/>
      <c r="LW80" s="146"/>
      <c r="LX80" s="146"/>
      <c r="LY80" s="146"/>
      <c r="LZ80" s="146"/>
      <c r="MA80" s="146"/>
      <c r="MB80" s="146"/>
      <c r="MC80" s="146"/>
      <c r="MD80" s="146"/>
      <c r="ME80" s="146"/>
      <c r="MF80" s="146"/>
      <c r="MG80" s="146"/>
      <c r="MH80" s="146">
        <f>データ!EX7</f>
        <v>58985932</v>
      </c>
      <c r="MI80" s="146"/>
      <c r="MJ80" s="146"/>
      <c r="MK80" s="146"/>
      <c r="ML80" s="146"/>
      <c r="MM80" s="146"/>
      <c r="MN80" s="146"/>
      <c r="MO80" s="146"/>
      <c r="MP80" s="146"/>
      <c r="MQ80" s="146"/>
      <c r="MR80" s="146"/>
      <c r="MS80" s="146"/>
      <c r="MT80" s="146"/>
      <c r="MU80" s="146"/>
      <c r="MV80" s="146"/>
      <c r="MW80" s="146"/>
      <c r="MX80" s="146"/>
      <c r="MY80" s="146"/>
      <c r="MZ80" s="146"/>
      <c r="NA80" s="5"/>
      <c r="NB80" s="5"/>
      <c r="NC80" s="5"/>
      <c r="ND80" s="5"/>
      <c r="NE80" s="5"/>
      <c r="NF80" s="5"/>
      <c r="NG80" s="29"/>
      <c r="NH80" s="17"/>
      <c r="NI80" s="2"/>
      <c r="NJ80" s="151"/>
      <c r="NK80" s="152"/>
      <c r="NL80" s="152"/>
      <c r="NM80" s="152"/>
      <c r="NN80" s="152"/>
      <c r="NO80" s="152"/>
      <c r="NP80" s="152"/>
      <c r="NQ80" s="152"/>
      <c r="NR80" s="152"/>
      <c r="NS80" s="152"/>
      <c r="NT80" s="152"/>
      <c r="NU80" s="152"/>
      <c r="NV80" s="152"/>
      <c r="NW80" s="152"/>
      <c r="NX80" s="153"/>
    </row>
    <row r="81" spans="1:388" ht="13.5" customHeight="1" x14ac:dyDescent="0.15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151"/>
      <c r="NK81" s="152"/>
      <c r="NL81" s="152"/>
      <c r="NM81" s="152"/>
      <c r="NN81" s="152"/>
      <c r="NO81" s="152"/>
      <c r="NP81" s="152"/>
      <c r="NQ81" s="152"/>
      <c r="NR81" s="152"/>
      <c r="NS81" s="152"/>
      <c r="NT81" s="152"/>
      <c r="NU81" s="152"/>
      <c r="NV81" s="152"/>
      <c r="NW81" s="152"/>
      <c r="NX81" s="153"/>
    </row>
    <row r="82" spans="1:388" ht="13.5" customHeight="1" x14ac:dyDescent="0.15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151"/>
      <c r="NK82" s="152"/>
      <c r="NL82" s="152"/>
      <c r="NM82" s="152"/>
      <c r="NN82" s="152"/>
      <c r="NO82" s="152"/>
      <c r="NP82" s="152"/>
      <c r="NQ82" s="152"/>
      <c r="NR82" s="152"/>
      <c r="NS82" s="152"/>
      <c r="NT82" s="152"/>
      <c r="NU82" s="152"/>
      <c r="NV82" s="152"/>
      <c r="NW82" s="152"/>
      <c r="NX82" s="153"/>
    </row>
    <row r="83" spans="1:388" ht="13.5" customHeight="1" x14ac:dyDescent="0.15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151"/>
      <c r="NK83" s="152"/>
      <c r="NL83" s="152"/>
      <c r="NM83" s="152"/>
      <c r="NN83" s="152"/>
      <c r="NO83" s="152"/>
      <c r="NP83" s="152"/>
      <c r="NQ83" s="152"/>
      <c r="NR83" s="152"/>
      <c r="NS83" s="152"/>
      <c r="NT83" s="152"/>
      <c r="NU83" s="152"/>
      <c r="NV83" s="152"/>
      <c r="NW83" s="152"/>
      <c r="NX83" s="153"/>
    </row>
    <row r="84" spans="1:388" ht="13.5" customHeight="1" x14ac:dyDescent="0.15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154"/>
      <c r="NK84" s="155"/>
      <c r="NL84" s="155"/>
      <c r="NM84" s="155"/>
      <c r="NN84" s="155"/>
      <c r="NO84" s="155"/>
      <c r="NP84" s="155"/>
      <c r="NQ84" s="155"/>
      <c r="NR84" s="155"/>
      <c r="NS84" s="155"/>
      <c r="NT84" s="155"/>
      <c r="NU84" s="155"/>
      <c r="NV84" s="155"/>
      <c r="NW84" s="155"/>
      <c r="NX84" s="156"/>
    </row>
    <row r="85" spans="1:388" x14ac:dyDescent="0.15">
      <c r="B85" s="158" t="s">
        <v>86</v>
      </c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8"/>
      <c r="BH85" s="158"/>
      <c r="BI85" s="158"/>
      <c r="BJ85" s="158"/>
      <c r="BK85" s="158"/>
      <c r="BL85" s="158"/>
      <c r="BM85" s="158"/>
      <c r="BN85" s="158"/>
      <c r="BO85" s="158"/>
      <c r="BP85" s="158"/>
      <c r="BQ85" s="158"/>
      <c r="BR85" s="158"/>
      <c r="BS85" s="158"/>
      <c r="BT85" s="158"/>
      <c r="BU85" s="158"/>
      <c r="BV85" s="158"/>
      <c r="BW85" s="158"/>
      <c r="BX85" s="158"/>
      <c r="BY85" s="158"/>
      <c r="BZ85" s="158"/>
      <c r="CA85" s="158"/>
      <c r="CB85" s="158"/>
      <c r="CC85" s="158"/>
      <c r="CD85" s="158"/>
      <c r="CE85" s="158"/>
      <c r="CF85" s="158"/>
      <c r="CG85" s="158"/>
      <c r="CH85" s="158"/>
      <c r="CI85" s="158"/>
      <c r="CJ85" s="158"/>
      <c r="CK85" s="158"/>
      <c r="CL85" s="158"/>
      <c r="CM85" s="158"/>
      <c r="CN85" s="158"/>
      <c r="CO85" s="158"/>
      <c r="CP85" s="158"/>
      <c r="CQ85" s="158"/>
      <c r="CR85" s="158"/>
      <c r="CS85" s="158"/>
      <c r="CT85" s="158"/>
      <c r="CU85" s="158"/>
      <c r="CV85" s="158"/>
      <c r="CW85" s="158"/>
      <c r="CX85" s="158"/>
      <c r="CY85" s="158"/>
      <c r="CZ85" s="158"/>
      <c r="DA85" s="158"/>
      <c r="DB85" s="158"/>
      <c r="DC85" s="158"/>
      <c r="DD85" s="158"/>
      <c r="DE85" s="158"/>
      <c r="DF85" s="158"/>
      <c r="DG85" s="158"/>
      <c r="DH85" s="158"/>
      <c r="DI85" s="158"/>
      <c r="DJ85" s="158"/>
      <c r="DK85" s="158"/>
      <c r="DL85" s="158"/>
      <c r="DM85" s="158"/>
      <c r="DN85" s="158"/>
      <c r="DO85" s="158"/>
      <c r="DP85" s="158"/>
      <c r="DQ85" s="158"/>
      <c r="DR85" s="158"/>
      <c r="DS85" s="158"/>
      <c r="DT85" s="158"/>
      <c r="DU85" s="158"/>
      <c r="DV85" s="158"/>
      <c r="DW85" s="158"/>
      <c r="DX85" s="158"/>
      <c r="DY85" s="158"/>
      <c r="DZ85" s="158"/>
      <c r="EA85" s="158"/>
      <c r="EB85" s="158"/>
      <c r="EC85" s="158"/>
      <c r="ED85" s="158"/>
      <c r="EE85" s="158"/>
      <c r="EF85" s="158"/>
      <c r="EG85" s="158"/>
      <c r="EH85" s="158"/>
      <c r="EI85" s="158"/>
      <c r="EJ85" s="158"/>
      <c r="EK85" s="158"/>
      <c r="EL85" s="158"/>
      <c r="EM85" s="158"/>
      <c r="EN85" s="158"/>
      <c r="EO85" s="158"/>
      <c r="EP85" s="158"/>
      <c r="EQ85" s="158"/>
      <c r="ER85" s="158"/>
      <c r="ES85" s="158"/>
      <c r="ET85" s="158"/>
      <c r="EU85" s="158"/>
      <c r="EV85" s="158"/>
      <c r="EW85" s="158"/>
      <c r="EX85" s="158"/>
      <c r="EY85" s="158"/>
      <c r="EZ85" s="158"/>
      <c r="FA85" s="158"/>
      <c r="FB85" s="158"/>
      <c r="FC85" s="158"/>
      <c r="FD85" s="158"/>
      <c r="FE85" s="158"/>
      <c r="FF85" s="158"/>
      <c r="FG85" s="158"/>
      <c r="FH85" s="158"/>
      <c r="FI85" s="158"/>
      <c r="FJ85" s="158"/>
      <c r="FK85" s="158"/>
      <c r="FL85" s="158"/>
      <c r="FM85" s="158"/>
      <c r="FN85" s="158"/>
      <c r="FO85" s="158"/>
      <c r="FP85" s="158"/>
      <c r="FQ85" s="158"/>
      <c r="FR85" s="158"/>
      <c r="FS85" s="158"/>
      <c r="FT85" s="158"/>
      <c r="FU85" s="158"/>
      <c r="FV85" s="158"/>
      <c r="FW85" s="158"/>
      <c r="FX85" s="158"/>
      <c r="FY85" s="158"/>
      <c r="FZ85" s="158"/>
      <c r="GA85" s="158"/>
      <c r="GB85" s="158"/>
      <c r="GC85" s="158"/>
      <c r="GD85" s="158"/>
      <c r="GE85" s="158"/>
      <c r="GF85" s="158"/>
      <c r="GG85" s="158"/>
      <c r="GH85" s="158"/>
      <c r="GI85" s="158"/>
      <c r="GJ85" s="158"/>
      <c r="GK85" s="158"/>
      <c r="GL85" s="158"/>
      <c r="GM85" s="158"/>
      <c r="GN85" s="158"/>
      <c r="GO85" s="158"/>
      <c r="GP85" s="158"/>
      <c r="GQ85" s="158"/>
      <c r="GR85" s="158"/>
      <c r="GS85" s="158"/>
      <c r="GT85" s="158"/>
      <c r="GU85" s="158"/>
      <c r="GV85" s="158"/>
      <c r="GW85" s="158"/>
      <c r="GX85" s="158"/>
      <c r="GY85" s="158"/>
      <c r="GZ85" s="158"/>
      <c r="HA85" s="158"/>
      <c r="HB85" s="158"/>
      <c r="HC85" s="158"/>
      <c r="HD85" s="158"/>
      <c r="HE85" s="158"/>
      <c r="HF85" s="158"/>
      <c r="HG85" s="158"/>
      <c r="HH85" s="158"/>
      <c r="HI85" s="158"/>
      <c r="HJ85" s="158"/>
      <c r="HK85" s="158"/>
      <c r="HL85" s="158"/>
      <c r="HM85" s="158"/>
      <c r="HN85" s="158"/>
      <c r="HO85" s="158"/>
      <c r="HP85" s="158"/>
      <c r="HQ85" s="158"/>
      <c r="HR85" s="158"/>
      <c r="HS85" s="158"/>
      <c r="HT85" s="158"/>
      <c r="HU85" s="158"/>
      <c r="HV85" s="158"/>
      <c r="HW85" s="158"/>
      <c r="HX85" s="158"/>
      <c r="HY85" s="158"/>
      <c r="HZ85" s="158"/>
      <c r="IA85" s="158"/>
      <c r="IB85" s="158"/>
      <c r="IC85" s="158"/>
      <c r="ID85" s="158"/>
      <c r="IE85" s="158"/>
      <c r="IF85" s="158"/>
      <c r="IG85" s="158"/>
      <c r="IH85" s="158"/>
      <c r="II85" s="158"/>
      <c r="IJ85" s="158"/>
      <c r="IK85" s="158"/>
      <c r="IL85" s="158"/>
      <c r="IM85" s="158"/>
      <c r="IN85" s="158"/>
      <c r="IO85" s="158"/>
      <c r="IP85" s="158"/>
      <c r="IQ85" s="158"/>
      <c r="IR85" s="158"/>
      <c r="IS85" s="158"/>
      <c r="IT85" s="158"/>
      <c r="IU85" s="158"/>
      <c r="IV85" s="158"/>
      <c r="IW85" s="158"/>
      <c r="IX85" s="158"/>
      <c r="IY85" s="158"/>
      <c r="IZ85" s="158"/>
      <c r="JA85" s="158"/>
      <c r="JB85" s="158"/>
      <c r="JC85" s="158"/>
      <c r="JD85" s="158"/>
      <c r="JE85" s="158"/>
      <c r="JF85" s="158"/>
      <c r="JG85" s="158"/>
      <c r="JH85" s="158"/>
      <c r="JI85" s="158"/>
      <c r="JJ85" s="158"/>
      <c r="JK85" s="158"/>
      <c r="JL85" s="158"/>
      <c r="JM85" s="158"/>
      <c r="JN85" s="158"/>
      <c r="JO85" s="158"/>
      <c r="JP85" s="158"/>
      <c r="JQ85" s="158"/>
      <c r="JR85" s="158"/>
      <c r="JS85" s="158"/>
      <c r="JT85" s="158"/>
      <c r="JU85" s="158"/>
      <c r="JV85" s="158"/>
      <c r="JW85" s="158"/>
      <c r="JX85" s="158"/>
      <c r="JY85" s="158"/>
      <c r="JZ85" s="158"/>
      <c r="KA85" s="158"/>
      <c r="KB85" s="158"/>
      <c r="KC85" s="158"/>
      <c r="KD85" s="158"/>
      <c r="KE85" s="158"/>
      <c r="KF85" s="158"/>
      <c r="KG85" s="158"/>
      <c r="KH85" s="158"/>
      <c r="KI85" s="158"/>
      <c r="KJ85" s="158"/>
      <c r="KK85" s="158"/>
      <c r="KL85" s="158"/>
      <c r="KM85" s="158"/>
      <c r="KN85" s="158"/>
      <c r="KO85" s="158"/>
      <c r="KP85" s="158"/>
      <c r="KQ85" s="158"/>
      <c r="KR85" s="158"/>
      <c r="KS85" s="158"/>
      <c r="KT85" s="158"/>
      <c r="KU85" s="158"/>
      <c r="KV85" s="158"/>
      <c r="KW85" s="158"/>
      <c r="KX85" s="158"/>
      <c r="KY85" s="158"/>
      <c r="KZ85" s="158"/>
      <c r="LA85" s="158"/>
      <c r="LB85" s="158"/>
      <c r="LC85" s="158"/>
      <c r="LD85" s="158"/>
      <c r="LE85" s="158"/>
      <c r="LF85" s="158"/>
      <c r="LG85" s="158"/>
      <c r="LH85" s="158"/>
      <c r="LI85" s="158"/>
      <c r="LJ85" s="158"/>
      <c r="LK85" s="158"/>
      <c r="LL85" s="158"/>
      <c r="LM85" s="158"/>
      <c r="LN85" s="158"/>
      <c r="LO85" s="158"/>
      <c r="LP85" s="158"/>
      <c r="LQ85" s="158"/>
      <c r="LR85" s="158"/>
      <c r="LS85" s="158"/>
      <c r="LT85" s="158"/>
      <c r="LU85" s="158"/>
      <c r="LV85" s="158"/>
      <c r="LW85" s="158"/>
      <c r="LX85" s="158"/>
      <c r="LY85" s="158"/>
      <c r="LZ85" s="158"/>
      <c r="MA85" s="158"/>
      <c r="MB85" s="158"/>
      <c r="MC85" s="158"/>
      <c r="MD85" s="158"/>
      <c r="ME85" s="158"/>
      <c r="MF85" s="158"/>
      <c r="MG85" s="158"/>
      <c r="MH85" s="158"/>
      <c r="MI85" s="158"/>
      <c r="MJ85" s="158"/>
      <c r="MK85" s="158"/>
      <c r="ML85" s="158"/>
      <c r="MM85" s="158"/>
      <c r="MN85" s="158"/>
      <c r="MO85" s="158"/>
      <c r="MP85" s="158"/>
      <c r="MQ85" s="158"/>
      <c r="MR85" s="158"/>
      <c r="MS85" s="158"/>
      <c r="MT85" s="158"/>
      <c r="MU85" s="158"/>
      <c r="MV85" s="158"/>
      <c r="MW85" s="158"/>
      <c r="MX85" s="158"/>
      <c r="MY85" s="158"/>
      <c r="MZ85" s="158"/>
      <c r="NA85" s="158"/>
      <c r="NB85" s="158"/>
      <c r="NC85" s="158"/>
      <c r="ND85" s="158"/>
      <c r="NE85" s="158"/>
      <c r="NF85" s="158"/>
      <c r="NG85" s="158"/>
      <c r="NH85" s="158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 x14ac:dyDescent="0.15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 x14ac:dyDescent="0.15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 x14ac:dyDescent="0.15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 x14ac:dyDescent="0.1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rH6JzZajddPZLSadKZDBf/hF72MQcRCHOpwqLp93OVjWOH4Hs82dm0nmFhKm1BySq6gCzi7hX/OiwUDm9HJEGw==" saltValue="NsyhJaibM4LxfcELVDta4A==" spinCount="100000" sheet="1" objects="1" scenarios="1" formatCells="0" formatColumns="0" formatRows="0"/>
  <mergeCells count="268"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T18:NV19 NO18:NQ19" xr:uid="{00000000-0002-0000-0000-000000000000}">
      <formula1>$OC$18:$OC$54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 x14ac:dyDescent="0.1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 x14ac:dyDescent="0.15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84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 x14ac:dyDescent="0.15">
      <c r="A4" s="38" t="s">
        <v>106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64" t="s">
        <v>107</v>
      </c>
      <c r="AJ4" s="165"/>
      <c r="AK4" s="165"/>
      <c r="AL4" s="165"/>
      <c r="AM4" s="165"/>
      <c r="AN4" s="165"/>
      <c r="AO4" s="165"/>
      <c r="AP4" s="165"/>
      <c r="AQ4" s="165"/>
      <c r="AR4" s="165"/>
      <c r="AS4" s="166"/>
      <c r="AT4" s="160" t="s">
        <v>108</v>
      </c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60" t="s">
        <v>109</v>
      </c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64" t="s">
        <v>110</v>
      </c>
      <c r="BQ4" s="165"/>
      <c r="BR4" s="165"/>
      <c r="BS4" s="165"/>
      <c r="BT4" s="165"/>
      <c r="BU4" s="165"/>
      <c r="BV4" s="165"/>
      <c r="BW4" s="165"/>
      <c r="BX4" s="165"/>
      <c r="BY4" s="165"/>
      <c r="BZ4" s="166"/>
      <c r="CA4" s="159" t="s">
        <v>111</v>
      </c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60" t="s">
        <v>112</v>
      </c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 t="s">
        <v>113</v>
      </c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 t="s">
        <v>114</v>
      </c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64" t="s">
        <v>115</v>
      </c>
      <c r="DT4" s="165"/>
      <c r="DU4" s="165"/>
      <c r="DV4" s="165"/>
      <c r="DW4" s="165"/>
      <c r="DX4" s="165"/>
      <c r="DY4" s="165"/>
      <c r="DZ4" s="165"/>
      <c r="EA4" s="165"/>
      <c r="EB4" s="165"/>
      <c r="EC4" s="166"/>
      <c r="ED4" s="159" t="s">
        <v>116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 t="s">
        <v>117</v>
      </c>
      <c r="EP4" s="159"/>
      <c r="EQ4" s="159"/>
      <c r="ER4" s="159"/>
      <c r="ES4" s="159"/>
      <c r="ET4" s="159"/>
      <c r="EU4" s="159"/>
      <c r="EV4" s="159"/>
      <c r="EW4" s="159"/>
      <c r="EX4" s="159"/>
      <c r="EY4" s="159"/>
    </row>
    <row r="5" spans="1:155" x14ac:dyDescent="0.15">
      <c r="A5" s="38" t="s">
        <v>118</v>
      </c>
      <c r="B5" s="51"/>
      <c r="C5" s="51"/>
      <c r="D5" s="51"/>
      <c r="E5" s="51"/>
      <c r="F5" s="51"/>
      <c r="G5" s="51"/>
      <c r="H5" s="52" t="s">
        <v>119</v>
      </c>
      <c r="I5" s="52" t="s">
        <v>120</v>
      </c>
      <c r="J5" s="52" t="s">
        <v>121</v>
      </c>
      <c r="K5" s="52" t="s">
        <v>1</v>
      </c>
      <c r="L5" s="52" t="s">
        <v>2</v>
      </c>
      <c r="M5" s="52" t="s">
        <v>3</v>
      </c>
      <c r="N5" s="52" t="s">
        <v>122</v>
      </c>
      <c r="O5" s="52" t="s">
        <v>5</v>
      </c>
      <c r="P5" s="52" t="s">
        <v>123</v>
      </c>
      <c r="Q5" s="52" t="s">
        <v>124</v>
      </c>
      <c r="R5" s="52" t="s">
        <v>125</v>
      </c>
      <c r="S5" s="52" t="s">
        <v>126</v>
      </c>
      <c r="T5" s="52" t="s">
        <v>127</v>
      </c>
      <c r="U5" s="52" t="s">
        <v>128</v>
      </c>
      <c r="V5" s="52" t="s">
        <v>129</v>
      </c>
      <c r="W5" s="52" t="s">
        <v>130</v>
      </c>
      <c r="X5" s="52" t="s">
        <v>131</v>
      </c>
      <c r="Y5" s="52" t="s">
        <v>132</v>
      </c>
      <c r="Z5" s="52" t="s">
        <v>133</v>
      </c>
      <c r="AA5" s="52" t="s">
        <v>134</v>
      </c>
      <c r="AB5" s="52" t="s">
        <v>135</v>
      </c>
      <c r="AC5" s="52" t="s">
        <v>136</v>
      </c>
      <c r="AD5" s="52" t="s">
        <v>137</v>
      </c>
      <c r="AE5" s="52" t="s">
        <v>138</v>
      </c>
      <c r="AF5" s="52" t="s">
        <v>139</v>
      </c>
      <c r="AG5" s="52" t="s">
        <v>140</v>
      </c>
      <c r="AH5" s="52" t="s">
        <v>141</v>
      </c>
      <c r="AI5" s="52" t="s">
        <v>142</v>
      </c>
      <c r="AJ5" s="52" t="s">
        <v>143</v>
      </c>
      <c r="AK5" s="52" t="s">
        <v>144</v>
      </c>
      <c r="AL5" s="52" t="s">
        <v>145</v>
      </c>
      <c r="AM5" s="52" t="s">
        <v>146</v>
      </c>
      <c r="AN5" s="52" t="s">
        <v>147</v>
      </c>
      <c r="AO5" s="52" t="s">
        <v>148</v>
      </c>
      <c r="AP5" s="52" t="s">
        <v>149</v>
      </c>
      <c r="AQ5" s="52" t="s">
        <v>150</v>
      </c>
      <c r="AR5" s="52" t="s">
        <v>151</v>
      </c>
      <c r="AS5" s="52" t="s">
        <v>152</v>
      </c>
      <c r="AT5" s="52" t="s">
        <v>153</v>
      </c>
      <c r="AU5" s="52" t="s">
        <v>154</v>
      </c>
      <c r="AV5" s="52" t="s">
        <v>144</v>
      </c>
      <c r="AW5" s="52" t="s">
        <v>155</v>
      </c>
      <c r="AX5" s="52" t="s">
        <v>146</v>
      </c>
      <c r="AY5" s="52" t="s">
        <v>147</v>
      </c>
      <c r="AZ5" s="52" t="s">
        <v>148</v>
      </c>
      <c r="BA5" s="52" t="s">
        <v>149</v>
      </c>
      <c r="BB5" s="52" t="s">
        <v>150</v>
      </c>
      <c r="BC5" s="52" t="s">
        <v>151</v>
      </c>
      <c r="BD5" s="52" t="s">
        <v>152</v>
      </c>
      <c r="BE5" s="52" t="s">
        <v>153</v>
      </c>
      <c r="BF5" s="52" t="s">
        <v>143</v>
      </c>
      <c r="BG5" s="52" t="s">
        <v>156</v>
      </c>
      <c r="BH5" s="52" t="s">
        <v>145</v>
      </c>
      <c r="BI5" s="52" t="s">
        <v>157</v>
      </c>
      <c r="BJ5" s="52" t="s">
        <v>147</v>
      </c>
      <c r="BK5" s="52" t="s">
        <v>148</v>
      </c>
      <c r="BL5" s="52" t="s">
        <v>149</v>
      </c>
      <c r="BM5" s="52" t="s">
        <v>150</v>
      </c>
      <c r="BN5" s="52" t="s">
        <v>151</v>
      </c>
      <c r="BO5" s="52" t="s">
        <v>152</v>
      </c>
      <c r="BP5" s="52" t="s">
        <v>153</v>
      </c>
      <c r="BQ5" s="52" t="s">
        <v>154</v>
      </c>
      <c r="BR5" s="52" t="s">
        <v>144</v>
      </c>
      <c r="BS5" s="52" t="s">
        <v>155</v>
      </c>
      <c r="BT5" s="52" t="s">
        <v>146</v>
      </c>
      <c r="BU5" s="52" t="s">
        <v>147</v>
      </c>
      <c r="BV5" s="52" t="s">
        <v>148</v>
      </c>
      <c r="BW5" s="52" t="s">
        <v>149</v>
      </c>
      <c r="BX5" s="52" t="s">
        <v>150</v>
      </c>
      <c r="BY5" s="52" t="s">
        <v>151</v>
      </c>
      <c r="BZ5" s="52" t="s">
        <v>152</v>
      </c>
      <c r="CA5" s="52" t="s">
        <v>142</v>
      </c>
      <c r="CB5" s="52" t="s">
        <v>154</v>
      </c>
      <c r="CC5" s="52" t="s">
        <v>144</v>
      </c>
      <c r="CD5" s="52" t="s">
        <v>145</v>
      </c>
      <c r="CE5" s="52" t="s">
        <v>146</v>
      </c>
      <c r="CF5" s="52" t="s">
        <v>147</v>
      </c>
      <c r="CG5" s="52" t="s">
        <v>148</v>
      </c>
      <c r="CH5" s="52" t="s">
        <v>149</v>
      </c>
      <c r="CI5" s="52" t="s">
        <v>150</v>
      </c>
      <c r="CJ5" s="52" t="s">
        <v>151</v>
      </c>
      <c r="CK5" s="52" t="s">
        <v>152</v>
      </c>
      <c r="CL5" s="52" t="s">
        <v>142</v>
      </c>
      <c r="CM5" s="52" t="s">
        <v>143</v>
      </c>
      <c r="CN5" s="52" t="s">
        <v>144</v>
      </c>
      <c r="CO5" s="52" t="s">
        <v>155</v>
      </c>
      <c r="CP5" s="52" t="s">
        <v>146</v>
      </c>
      <c r="CQ5" s="52" t="s">
        <v>147</v>
      </c>
      <c r="CR5" s="52" t="s">
        <v>148</v>
      </c>
      <c r="CS5" s="52" t="s">
        <v>149</v>
      </c>
      <c r="CT5" s="52" t="s">
        <v>150</v>
      </c>
      <c r="CU5" s="52" t="s">
        <v>151</v>
      </c>
      <c r="CV5" s="52" t="s">
        <v>152</v>
      </c>
      <c r="CW5" s="52" t="s">
        <v>153</v>
      </c>
      <c r="CX5" s="52" t="s">
        <v>143</v>
      </c>
      <c r="CY5" s="52" t="s">
        <v>144</v>
      </c>
      <c r="CZ5" s="52" t="s">
        <v>155</v>
      </c>
      <c r="DA5" s="52" t="s">
        <v>146</v>
      </c>
      <c r="DB5" s="52" t="s">
        <v>147</v>
      </c>
      <c r="DC5" s="52" t="s">
        <v>148</v>
      </c>
      <c r="DD5" s="52" t="s">
        <v>149</v>
      </c>
      <c r="DE5" s="52" t="s">
        <v>150</v>
      </c>
      <c r="DF5" s="52" t="s">
        <v>151</v>
      </c>
      <c r="DG5" s="52" t="s">
        <v>152</v>
      </c>
      <c r="DH5" s="52" t="s">
        <v>142</v>
      </c>
      <c r="DI5" s="52" t="s">
        <v>154</v>
      </c>
      <c r="DJ5" s="52" t="s">
        <v>144</v>
      </c>
      <c r="DK5" s="52" t="s">
        <v>155</v>
      </c>
      <c r="DL5" s="52" t="s">
        <v>146</v>
      </c>
      <c r="DM5" s="52" t="s">
        <v>147</v>
      </c>
      <c r="DN5" s="52" t="s">
        <v>148</v>
      </c>
      <c r="DO5" s="52" t="s">
        <v>149</v>
      </c>
      <c r="DP5" s="52" t="s">
        <v>150</v>
      </c>
      <c r="DQ5" s="52" t="s">
        <v>151</v>
      </c>
      <c r="DR5" s="52" t="s">
        <v>152</v>
      </c>
      <c r="DS5" s="52" t="s">
        <v>142</v>
      </c>
      <c r="DT5" s="52" t="s">
        <v>143</v>
      </c>
      <c r="DU5" s="52" t="s">
        <v>144</v>
      </c>
      <c r="DV5" s="52" t="s">
        <v>145</v>
      </c>
      <c r="DW5" s="52" t="s">
        <v>157</v>
      </c>
      <c r="DX5" s="52" t="s">
        <v>147</v>
      </c>
      <c r="DY5" s="52" t="s">
        <v>148</v>
      </c>
      <c r="DZ5" s="52" t="s">
        <v>149</v>
      </c>
      <c r="EA5" s="52" t="s">
        <v>150</v>
      </c>
      <c r="EB5" s="52" t="s">
        <v>151</v>
      </c>
      <c r="EC5" s="52" t="s">
        <v>152</v>
      </c>
      <c r="ED5" s="52" t="s">
        <v>142</v>
      </c>
      <c r="EE5" s="52" t="s">
        <v>154</v>
      </c>
      <c r="EF5" s="52" t="s">
        <v>156</v>
      </c>
      <c r="EG5" s="52" t="s">
        <v>155</v>
      </c>
      <c r="EH5" s="52" t="s">
        <v>146</v>
      </c>
      <c r="EI5" s="52" t="s">
        <v>147</v>
      </c>
      <c r="EJ5" s="52" t="s">
        <v>148</v>
      </c>
      <c r="EK5" s="52" t="s">
        <v>149</v>
      </c>
      <c r="EL5" s="52" t="s">
        <v>150</v>
      </c>
      <c r="EM5" s="52" t="s">
        <v>151</v>
      </c>
      <c r="EN5" s="52" t="s">
        <v>158</v>
      </c>
      <c r="EO5" s="52" t="s">
        <v>153</v>
      </c>
      <c r="EP5" s="52" t="s">
        <v>143</v>
      </c>
      <c r="EQ5" s="52" t="s">
        <v>156</v>
      </c>
      <c r="ER5" s="52" t="s">
        <v>155</v>
      </c>
      <c r="ES5" s="52" t="s">
        <v>146</v>
      </c>
      <c r="ET5" s="52" t="s">
        <v>147</v>
      </c>
      <c r="EU5" s="52" t="s">
        <v>148</v>
      </c>
      <c r="EV5" s="52" t="s">
        <v>149</v>
      </c>
      <c r="EW5" s="52" t="s">
        <v>150</v>
      </c>
      <c r="EX5" s="52" t="s">
        <v>151</v>
      </c>
      <c r="EY5" s="52" t="s">
        <v>152</v>
      </c>
    </row>
    <row r="6" spans="1:155" s="57" customFormat="1" x14ac:dyDescent="0.15">
      <c r="A6" s="38" t="s">
        <v>159</v>
      </c>
      <c r="B6" s="53">
        <f>B8</f>
        <v>2021</v>
      </c>
      <c r="C6" s="53">
        <f t="shared" ref="C6:M6" si="2">C8</f>
        <v>150002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11</v>
      </c>
      <c r="H6" s="161" t="str">
        <f>IF(H8&lt;&gt;I8,H8,"")&amp;IF(I8&lt;&gt;J8,I8,"")&amp;"　"&amp;J8</f>
        <v>新潟県　中央病院</v>
      </c>
      <c r="I6" s="162"/>
      <c r="J6" s="163"/>
      <c r="K6" s="53" t="str">
        <f t="shared" si="2"/>
        <v>条例全部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500床以上</v>
      </c>
      <c r="O6" s="53" t="str">
        <f>O8</f>
        <v>自治体職員</v>
      </c>
      <c r="P6" s="53" t="str">
        <f>P8</f>
        <v>直営</v>
      </c>
      <c r="Q6" s="54">
        <f t="shared" ref="Q6:AH6" si="3">Q8</f>
        <v>24</v>
      </c>
      <c r="R6" s="53" t="str">
        <f t="shared" si="3"/>
        <v>対象</v>
      </c>
      <c r="S6" s="53" t="str">
        <f t="shared" si="3"/>
        <v>ド 透 I 未 訓 ガ</v>
      </c>
      <c r="T6" s="53" t="str">
        <f t="shared" si="3"/>
        <v>救 臨 が 感 災 地 輪</v>
      </c>
      <c r="U6" s="54">
        <f>U8</f>
        <v>2188469</v>
      </c>
      <c r="V6" s="54">
        <f>V8</f>
        <v>37305</v>
      </c>
      <c r="W6" s="53" t="str">
        <f>W8</f>
        <v>非該当</v>
      </c>
      <c r="X6" s="53" t="str">
        <f t="shared" ref="X6" si="4">X8</f>
        <v>非該当</v>
      </c>
      <c r="Y6" s="53" t="str">
        <f t="shared" si="3"/>
        <v>７：１</v>
      </c>
      <c r="Z6" s="54">
        <f t="shared" si="3"/>
        <v>524</v>
      </c>
      <c r="AA6" s="54" t="str">
        <f t="shared" si="3"/>
        <v>-</v>
      </c>
      <c r="AB6" s="54" t="str">
        <f t="shared" si="3"/>
        <v>-</v>
      </c>
      <c r="AC6" s="54" t="str">
        <f t="shared" si="3"/>
        <v>-</v>
      </c>
      <c r="AD6" s="54">
        <f t="shared" si="3"/>
        <v>6</v>
      </c>
      <c r="AE6" s="54">
        <f t="shared" si="3"/>
        <v>530</v>
      </c>
      <c r="AF6" s="54">
        <f t="shared" si="3"/>
        <v>518</v>
      </c>
      <c r="AG6" s="54" t="str">
        <f t="shared" si="3"/>
        <v>-</v>
      </c>
      <c r="AH6" s="54">
        <f t="shared" si="3"/>
        <v>518</v>
      </c>
      <c r="AI6" s="55">
        <f>IF(AI8="-",NA(),AI8)</f>
        <v>106.3</v>
      </c>
      <c r="AJ6" s="55">
        <f t="shared" ref="AJ6:AR6" si="5">IF(AJ8="-",NA(),AJ8)</f>
        <v>104.8</v>
      </c>
      <c r="AK6" s="55">
        <f t="shared" si="5"/>
        <v>104.4</v>
      </c>
      <c r="AL6" s="55">
        <f t="shared" si="5"/>
        <v>107.2</v>
      </c>
      <c r="AM6" s="55">
        <f t="shared" si="5"/>
        <v>108.9</v>
      </c>
      <c r="AN6" s="55">
        <f t="shared" si="5"/>
        <v>100.1</v>
      </c>
      <c r="AO6" s="55">
        <f t="shared" si="5"/>
        <v>100</v>
      </c>
      <c r="AP6" s="55">
        <f t="shared" si="5"/>
        <v>99.2</v>
      </c>
      <c r="AQ6" s="55">
        <f t="shared" si="5"/>
        <v>102.9</v>
      </c>
      <c r="AR6" s="55">
        <f t="shared" si="5"/>
        <v>106.1</v>
      </c>
      <c r="AS6" s="55" t="str">
        <f>IF(AS8="-","【-】","【"&amp;SUBSTITUTE(TEXT(AS8,"#,##0.0"),"-","△")&amp;"】")</f>
        <v>【106.2】</v>
      </c>
      <c r="AT6" s="55">
        <f>IF(AT8="-",NA(),AT8)</f>
        <v>97.1</v>
      </c>
      <c r="AU6" s="55">
        <f t="shared" ref="AU6:BC6" si="6">IF(AU8="-",NA(),AU8)</f>
        <v>95.3</v>
      </c>
      <c r="AV6" s="55">
        <f t="shared" si="6"/>
        <v>96.2</v>
      </c>
      <c r="AW6" s="55">
        <f t="shared" si="6"/>
        <v>92.5</v>
      </c>
      <c r="AX6" s="55">
        <f t="shared" si="6"/>
        <v>93.1</v>
      </c>
      <c r="AY6" s="55">
        <f t="shared" si="6"/>
        <v>94</v>
      </c>
      <c r="AZ6" s="55">
        <f t="shared" si="6"/>
        <v>94.1</v>
      </c>
      <c r="BA6" s="55">
        <f t="shared" si="6"/>
        <v>93.7</v>
      </c>
      <c r="BB6" s="55">
        <f t="shared" si="6"/>
        <v>88.7</v>
      </c>
      <c r="BC6" s="55">
        <f t="shared" si="6"/>
        <v>90.6</v>
      </c>
      <c r="BD6" s="55" t="str">
        <f>IF(BD8="-","【-】","【"&amp;SUBSTITUTE(TEXT(BD8,"#,##0.0"),"-","△")&amp;"】")</f>
        <v>【86.6】</v>
      </c>
      <c r="BE6" s="55">
        <f>IF(BE8="-",NA(),BE8)</f>
        <v>0</v>
      </c>
      <c r="BF6" s="55">
        <f t="shared" ref="BF6:BN6" si="7">IF(BF8="-",NA(),BF8)</f>
        <v>0</v>
      </c>
      <c r="BG6" s="55">
        <f t="shared" si="7"/>
        <v>0</v>
      </c>
      <c r="BH6" s="55">
        <f t="shared" si="7"/>
        <v>0</v>
      </c>
      <c r="BI6" s="55">
        <f t="shared" si="7"/>
        <v>0</v>
      </c>
      <c r="BJ6" s="55">
        <f t="shared" si="7"/>
        <v>34.9</v>
      </c>
      <c r="BK6" s="55">
        <f t="shared" si="7"/>
        <v>32.6</v>
      </c>
      <c r="BL6" s="55">
        <f t="shared" si="7"/>
        <v>27</v>
      </c>
      <c r="BM6" s="55">
        <f t="shared" si="7"/>
        <v>34.200000000000003</v>
      </c>
      <c r="BN6" s="55">
        <f t="shared" si="7"/>
        <v>29.2</v>
      </c>
      <c r="BO6" s="55" t="str">
        <f>IF(BO8="-","【-】","【"&amp;SUBSTITUTE(TEXT(BO8,"#,##0.0"),"-","△")&amp;"】")</f>
        <v>【70.7】</v>
      </c>
      <c r="BP6" s="55">
        <f>IF(BP8="-",NA(),BP8)</f>
        <v>85.4</v>
      </c>
      <c r="BQ6" s="55">
        <f t="shared" ref="BQ6:BY6" si="8">IF(BQ8="-",NA(),BQ8)</f>
        <v>83.2</v>
      </c>
      <c r="BR6" s="55">
        <f t="shared" si="8"/>
        <v>82.7</v>
      </c>
      <c r="BS6" s="55">
        <f t="shared" si="8"/>
        <v>73.400000000000006</v>
      </c>
      <c r="BT6" s="55">
        <f t="shared" si="8"/>
        <v>73.400000000000006</v>
      </c>
      <c r="BU6" s="55">
        <f t="shared" si="8"/>
        <v>79.900000000000006</v>
      </c>
      <c r="BV6" s="55">
        <f t="shared" si="8"/>
        <v>80.2</v>
      </c>
      <c r="BW6" s="55">
        <f t="shared" si="8"/>
        <v>79.8</v>
      </c>
      <c r="BX6" s="55">
        <f t="shared" si="8"/>
        <v>70.599999999999994</v>
      </c>
      <c r="BY6" s="55">
        <f t="shared" si="8"/>
        <v>71.400000000000006</v>
      </c>
      <c r="BZ6" s="55" t="str">
        <f>IF(BZ8="-","【-】","【"&amp;SUBSTITUTE(TEXT(BZ8,"#,##0.0"),"-","△")&amp;"】")</f>
        <v>【67.1】</v>
      </c>
      <c r="CA6" s="56">
        <f>IF(CA8="-",NA(),CA8)</f>
        <v>59159</v>
      </c>
      <c r="CB6" s="56">
        <f t="shared" ref="CB6:CJ6" si="9">IF(CB8="-",NA(),CB8)</f>
        <v>61176</v>
      </c>
      <c r="CC6" s="56">
        <f t="shared" si="9"/>
        <v>64045</v>
      </c>
      <c r="CD6" s="56">
        <f t="shared" si="9"/>
        <v>66963</v>
      </c>
      <c r="CE6" s="56">
        <f t="shared" si="9"/>
        <v>66587</v>
      </c>
      <c r="CF6" s="56">
        <f t="shared" si="9"/>
        <v>66228</v>
      </c>
      <c r="CG6" s="56">
        <f t="shared" si="9"/>
        <v>68751</v>
      </c>
      <c r="CH6" s="56">
        <f t="shared" si="9"/>
        <v>70630</v>
      </c>
      <c r="CI6" s="56">
        <f t="shared" si="9"/>
        <v>75766</v>
      </c>
      <c r="CJ6" s="56">
        <f t="shared" si="9"/>
        <v>79610</v>
      </c>
      <c r="CK6" s="55" t="str">
        <f>IF(CK8="-","【-】","【"&amp;SUBSTITUTE(TEXT(CK8,"#,##0"),"-","△")&amp;"】")</f>
        <v>【59,287】</v>
      </c>
      <c r="CL6" s="56">
        <f>IF(CL8="-",NA(),CL8)</f>
        <v>18142</v>
      </c>
      <c r="CM6" s="56">
        <f t="shared" ref="CM6:CU6" si="10">IF(CM8="-",NA(),CM8)</f>
        <v>18205</v>
      </c>
      <c r="CN6" s="56">
        <f t="shared" si="10"/>
        <v>18711</v>
      </c>
      <c r="CO6" s="56">
        <f t="shared" si="10"/>
        <v>20136</v>
      </c>
      <c r="CP6" s="56">
        <f t="shared" si="10"/>
        <v>20840</v>
      </c>
      <c r="CQ6" s="56">
        <f t="shared" si="10"/>
        <v>18393</v>
      </c>
      <c r="CR6" s="56">
        <f t="shared" si="10"/>
        <v>19207</v>
      </c>
      <c r="CS6" s="56">
        <f t="shared" si="10"/>
        <v>20687</v>
      </c>
      <c r="CT6" s="56">
        <f t="shared" si="10"/>
        <v>22637</v>
      </c>
      <c r="CU6" s="56">
        <f t="shared" si="10"/>
        <v>23244</v>
      </c>
      <c r="CV6" s="55" t="str">
        <f>IF(CV8="-","【-】","【"&amp;SUBSTITUTE(TEXT(CV8,"#,##0"),"-","△")&amp;"】")</f>
        <v>【17,202】</v>
      </c>
      <c r="CW6" s="55">
        <f>IF(CW8="-",NA(),CW8)</f>
        <v>51</v>
      </c>
      <c r="CX6" s="55">
        <f t="shared" ref="CX6:DF6" si="11">IF(CX8="-",NA(),CX8)</f>
        <v>52.3</v>
      </c>
      <c r="CY6" s="55">
        <f t="shared" si="11"/>
        <v>50.6</v>
      </c>
      <c r="CZ6" s="55">
        <f t="shared" si="11"/>
        <v>54.5</v>
      </c>
      <c r="DA6" s="55">
        <f t="shared" si="11"/>
        <v>53.1</v>
      </c>
      <c r="DB6" s="55">
        <f t="shared" si="11"/>
        <v>48.7</v>
      </c>
      <c r="DC6" s="55">
        <f t="shared" si="11"/>
        <v>48.3</v>
      </c>
      <c r="DD6" s="55">
        <f t="shared" si="11"/>
        <v>47.7</v>
      </c>
      <c r="DE6" s="55">
        <f t="shared" si="11"/>
        <v>51.8</v>
      </c>
      <c r="DF6" s="55">
        <f t="shared" si="11"/>
        <v>49.6</v>
      </c>
      <c r="DG6" s="55" t="str">
        <f>IF(DG8="-","【-】","【"&amp;SUBSTITUTE(TEXT(DG8,"#,##0.0"),"-","△")&amp;"】")</f>
        <v>【56.4】</v>
      </c>
      <c r="DH6" s="55">
        <f>IF(DH8="-",NA(),DH8)</f>
        <v>32.200000000000003</v>
      </c>
      <c r="DI6" s="55">
        <f t="shared" ref="DI6:DQ6" si="12">IF(DI8="-",NA(),DI8)</f>
        <v>32.5</v>
      </c>
      <c r="DJ6" s="55">
        <f t="shared" si="12"/>
        <v>33.1</v>
      </c>
      <c r="DK6" s="55">
        <f t="shared" si="12"/>
        <v>34.5</v>
      </c>
      <c r="DL6" s="55">
        <f t="shared" si="12"/>
        <v>34.700000000000003</v>
      </c>
      <c r="DM6" s="55">
        <f t="shared" si="12"/>
        <v>27.8</v>
      </c>
      <c r="DN6" s="55">
        <f t="shared" si="12"/>
        <v>28.1</v>
      </c>
      <c r="DO6" s="55">
        <f t="shared" si="12"/>
        <v>29.2</v>
      </c>
      <c r="DP6" s="55">
        <f t="shared" si="12"/>
        <v>29</v>
      </c>
      <c r="DQ6" s="55">
        <f t="shared" si="12"/>
        <v>29.2</v>
      </c>
      <c r="DR6" s="55" t="str">
        <f>IF(DR8="-","【-】","【"&amp;SUBSTITUTE(TEXT(DR8,"#,##0.0"),"-","△")&amp;"】")</f>
        <v>【24.8】</v>
      </c>
      <c r="DS6" s="55">
        <f>IF(DS8="-",NA(),DS8)</f>
        <v>66.599999999999994</v>
      </c>
      <c r="DT6" s="55">
        <f t="shared" ref="DT6:EB6" si="13">IF(DT8="-",NA(),DT8)</f>
        <v>68.099999999999994</v>
      </c>
      <c r="DU6" s="55">
        <f t="shared" si="13"/>
        <v>68.599999999999994</v>
      </c>
      <c r="DV6" s="55">
        <f t="shared" si="13"/>
        <v>69.599999999999994</v>
      </c>
      <c r="DW6" s="55">
        <f t="shared" si="13"/>
        <v>70.3</v>
      </c>
      <c r="DX6" s="55">
        <f t="shared" si="13"/>
        <v>52</v>
      </c>
      <c r="DY6" s="55">
        <f t="shared" si="13"/>
        <v>52.5</v>
      </c>
      <c r="DZ6" s="55">
        <f t="shared" si="13"/>
        <v>52.5</v>
      </c>
      <c r="EA6" s="55">
        <f t="shared" si="13"/>
        <v>54</v>
      </c>
      <c r="EB6" s="55">
        <f t="shared" si="13"/>
        <v>55.4</v>
      </c>
      <c r="EC6" s="55" t="str">
        <f>IF(EC8="-","【-】","【"&amp;SUBSTITUTE(TEXT(EC8,"#,##0.0"),"-","△")&amp;"】")</f>
        <v>【56.0】</v>
      </c>
      <c r="ED6" s="55">
        <f>IF(ED8="-",NA(),ED8)</f>
        <v>71.599999999999994</v>
      </c>
      <c r="EE6" s="55">
        <f t="shared" ref="EE6:EM6" si="14">IF(EE8="-",NA(),EE8)</f>
        <v>73.900000000000006</v>
      </c>
      <c r="EF6" s="55">
        <f t="shared" si="14"/>
        <v>71.7</v>
      </c>
      <c r="EG6" s="55">
        <f t="shared" si="14"/>
        <v>71.400000000000006</v>
      </c>
      <c r="EH6" s="55">
        <f t="shared" si="14"/>
        <v>71.400000000000006</v>
      </c>
      <c r="EI6" s="55">
        <f t="shared" si="14"/>
        <v>66</v>
      </c>
      <c r="EJ6" s="55">
        <f t="shared" si="14"/>
        <v>67.099999999999994</v>
      </c>
      <c r="EK6" s="55">
        <f t="shared" si="14"/>
        <v>67.900000000000006</v>
      </c>
      <c r="EL6" s="55">
        <f t="shared" si="14"/>
        <v>69.2</v>
      </c>
      <c r="EM6" s="55">
        <f t="shared" si="14"/>
        <v>70.8</v>
      </c>
      <c r="EN6" s="55" t="str">
        <f>IF(EN8="-","【-】","【"&amp;SUBSTITUTE(TEXT(EN8,"#,##0.0"),"-","△")&amp;"】")</f>
        <v>【70.7】</v>
      </c>
      <c r="EO6" s="56">
        <f>IF(EO8="-",NA(),EO8)</f>
        <v>60105619</v>
      </c>
      <c r="EP6" s="56">
        <f t="shared" ref="EP6:EX6" si="15">IF(EP8="-",NA(),EP8)</f>
        <v>60290951</v>
      </c>
      <c r="EQ6" s="56">
        <f t="shared" si="15"/>
        <v>60665655</v>
      </c>
      <c r="ER6" s="56">
        <f t="shared" si="15"/>
        <v>61203121</v>
      </c>
      <c r="ES6" s="56">
        <f t="shared" si="15"/>
        <v>62250828</v>
      </c>
      <c r="ET6" s="56">
        <f t="shared" si="15"/>
        <v>53351028</v>
      </c>
      <c r="EU6" s="56">
        <f t="shared" si="15"/>
        <v>55620962</v>
      </c>
      <c r="EV6" s="56">
        <f t="shared" si="15"/>
        <v>57155394</v>
      </c>
      <c r="EW6" s="56">
        <f t="shared" si="15"/>
        <v>58042153</v>
      </c>
      <c r="EX6" s="56">
        <f t="shared" si="15"/>
        <v>58985932</v>
      </c>
      <c r="EY6" s="56" t="str">
        <f>IF(EY8="-","【-】","【"&amp;SUBSTITUTE(TEXT(EY8,"#,##0"),"-","△")&amp;"】")</f>
        <v>【49,765,843】</v>
      </c>
    </row>
    <row r="7" spans="1:155" s="57" customFormat="1" x14ac:dyDescent="0.15">
      <c r="A7" s="38" t="s">
        <v>160</v>
      </c>
      <c r="B7" s="53">
        <f t="shared" ref="B7:AH7" si="16">B8</f>
        <v>2021</v>
      </c>
      <c r="C7" s="53">
        <f t="shared" si="16"/>
        <v>150002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11</v>
      </c>
      <c r="H7" s="53"/>
      <c r="I7" s="53"/>
      <c r="J7" s="53"/>
      <c r="K7" s="53" t="str">
        <f t="shared" si="16"/>
        <v>条例全部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500床以上</v>
      </c>
      <c r="O7" s="53" t="str">
        <f>O8</f>
        <v>自治体職員</v>
      </c>
      <c r="P7" s="53" t="str">
        <f>P8</f>
        <v>直営</v>
      </c>
      <c r="Q7" s="54">
        <f t="shared" si="16"/>
        <v>24</v>
      </c>
      <c r="R7" s="53" t="str">
        <f t="shared" si="16"/>
        <v>対象</v>
      </c>
      <c r="S7" s="53" t="str">
        <f t="shared" si="16"/>
        <v>ド 透 I 未 訓 ガ</v>
      </c>
      <c r="T7" s="53" t="str">
        <f t="shared" si="16"/>
        <v>救 臨 が 感 災 地 輪</v>
      </c>
      <c r="U7" s="54">
        <f>U8</f>
        <v>2188469</v>
      </c>
      <c r="V7" s="54">
        <f>V8</f>
        <v>37305</v>
      </c>
      <c r="W7" s="53" t="str">
        <f>W8</f>
        <v>非該当</v>
      </c>
      <c r="X7" s="53" t="str">
        <f t="shared" si="16"/>
        <v>非該当</v>
      </c>
      <c r="Y7" s="53" t="str">
        <f t="shared" si="16"/>
        <v>７：１</v>
      </c>
      <c r="Z7" s="54">
        <f t="shared" si="16"/>
        <v>524</v>
      </c>
      <c r="AA7" s="54" t="str">
        <f t="shared" si="16"/>
        <v>-</v>
      </c>
      <c r="AB7" s="54" t="str">
        <f t="shared" si="16"/>
        <v>-</v>
      </c>
      <c r="AC7" s="54" t="str">
        <f t="shared" si="16"/>
        <v>-</v>
      </c>
      <c r="AD7" s="54">
        <f t="shared" si="16"/>
        <v>6</v>
      </c>
      <c r="AE7" s="54">
        <f t="shared" si="16"/>
        <v>530</v>
      </c>
      <c r="AF7" s="54">
        <f t="shared" si="16"/>
        <v>518</v>
      </c>
      <c r="AG7" s="54" t="str">
        <f t="shared" si="16"/>
        <v>-</v>
      </c>
      <c r="AH7" s="54">
        <f t="shared" si="16"/>
        <v>518</v>
      </c>
      <c r="AI7" s="55">
        <f>AI8</f>
        <v>106.3</v>
      </c>
      <c r="AJ7" s="55">
        <f t="shared" ref="AJ7:AR7" si="17">AJ8</f>
        <v>104.8</v>
      </c>
      <c r="AK7" s="55">
        <f t="shared" si="17"/>
        <v>104.4</v>
      </c>
      <c r="AL7" s="55">
        <f t="shared" si="17"/>
        <v>107.2</v>
      </c>
      <c r="AM7" s="55">
        <f t="shared" si="17"/>
        <v>108.9</v>
      </c>
      <c r="AN7" s="55">
        <f t="shared" si="17"/>
        <v>100.1</v>
      </c>
      <c r="AO7" s="55">
        <f t="shared" si="17"/>
        <v>100</v>
      </c>
      <c r="AP7" s="55">
        <f t="shared" si="17"/>
        <v>99.2</v>
      </c>
      <c r="AQ7" s="55">
        <f t="shared" si="17"/>
        <v>102.9</v>
      </c>
      <c r="AR7" s="55">
        <f t="shared" si="17"/>
        <v>106.1</v>
      </c>
      <c r="AS7" s="55"/>
      <c r="AT7" s="55">
        <f>AT8</f>
        <v>97.1</v>
      </c>
      <c r="AU7" s="55">
        <f t="shared" ref="AU7:BC7" si="18">AU8</f>
        <v>95.3</v>
      </c>
      <c r="AV7" s="55">
        <f t="shared" si="18"/>
        <v>96.2</v>
      </c>
      <c r="AW7" s="55">
        <f t="shared" si="18"/>
        <v>92.5</v>
      </c>
      <c r="AX7" s="55">
        <f t="shared" si="18"/>
        <v>93.1</v>
      </c>
      <c r="AY7" s="55">
        <f t="shared" si="18"/>
        <v>94</v>
      </c>
      <c r="AZ7" s="55">
        <f t="shared" si="18"/>
        <v>94.1</v>
      </c>
      <c r="BA7" s="55">
        <f t="shared" si="18"/>
        <v>93.7</v>
      </c>
      <c r="BB7" s="55">
        <f t="shared" si="18"/>
        <v>88.7</v>
      </c>
      <c r="BC7" s="55">
        <f t="shared" si="18"/>
        <v>90.6</v>
      </c>
      <c r="BD7" s="55"/>
      <c r="BE7" s="55">
        <f>BE8</f>
        <v>0</v>
      </c>
      <c r="BF7" s="55">
        <f t="shared" ref="BF7:BN7" si="19">BF8</f>
        <v>0</v>
      </c>
      <c r="BG7" s="55">
        <f t="shared" si="19"/>
        <v>0</v>
      </c>
      <c r="BH7" s="55">
        <f t="shared" si="19"/>
        <v>0</v>
      </c>
      <c r="BI7" s="55">
        <f t="shared" si="19"/>
        <v>0</v>
      </c>
      <c r="BJ7" s="55">
        <f t="shared" si="19"/>
        <v>34.9</v>
      </c>
      <c r="BK7" s="55">
        <f t="shared" si="19"/>
        <v>32.6</v>
      </c>
      <c r="BL7" s="55">
        <f t="shared" si="19"/>
        <v>27</v>
      </c>
      <c r="BM7" s="55">
        <f t="shared" si="19"/>
        <v>34.200000000000003</v>
      </c>
      <c r="BN7" s="55">
        <f t="shared" si="19"/>
        <v>29.2</v>
      </c>
      <c r="BO7" s="55"/>
      <c r="BP7" s="55">
        <f>BP8</f>
        <v>85.4</v>
      </c>
      <c r="BQ7" s="55">
        <f t="shared" ref="BQ7:BY7" si="20">BQ8</f>
        <v>83.2</v>
      </c>
      <c r="BR7" s="55">
        <f t="shared" si="20"/>
        <v>82.7</v>
      </c>
      <c r="BS7" s="55">
        <f t="shared" si="20"/>
        <v>73.400000000000006</v>
      </c>
      <c r="BT7" s="55">
        <f t="shared" si="20"/>
        <v>73.400000000000006</v>
      </c>
      <c r="BU7" s="55">
        <f t="shared" si="20"/>
        <v>79.900000000000006</v>
      </c>
      <c r="BV7" s="55">
        <f t="shared" si="20"/>
        <v>80.2</v>
      </c>
      <c r="BW7" s="55">
        <f t="shared" si="20"/>
        <v>79.8</v>
      </c>
      <c r="BX7" s="55">
        <f t="shared" si="20"/>
        <v>70.599999999999994</v>
      </c>
      <c r="BY7" s="55">
        <f t="shared" si="20"/>
        <v>71.400000000000006</v>
      </c>
      <c r="BZ7" s="55"/>
      <c r="CA7" s="56">
        <f>CA8</f>
        <v>59159</v>
      </c>
      <c r="CB7" s="56">
        <f t="shared" ref="CB7:CJ7" si="21">CB8</f>
        <v>61176</v>
      </c>
      <c r="CC7" s="56">
        <f t="shared" si="21"/>
        <v>64045</v>
      </c>
      <c r="CD7" s="56">
        <f t="shared" si="21"/>
        <v>66963</v>
      </c>
      <c r="CE7" s="56">
        <f t="shared" si="21"/>
        <v>66587</v>
      </c>
      <c r="CF7" s="56">
        <f t="shared" si="21"/>
        <v>66228</v>
      </c>
      <c r="CG7" s="56">
        <f t="shared" si="21"/>
        <v>68751</v>
      </c>
      <c r="CH7" s="56">
        <f t="shared" si="21"/>
        <v>70630</v>
      </c>
      <c r="CI7" s="56">
        <f t="shared" si="21"/>
        <v>75766</v>
      </c>
      <c r="CJ7" s="56">
        <f t="shared" si="21"/>
        <v>79610</v>
      </c>
      <c r="CK7" s="55"/>
      <c r="CL7" s="56">
        <f>CL8</f>
        <v>18142</v>
      </c>
      <c r="CM7" s="56">
        <f t="shared" ref="CM7:CU7" si="22">CM8</f>
        <v>18205</v>
      </c>
      <c r="CN7" s="56">
        <f t="shared" si="22"/>
        <v>18711</v>
      </c>
      <c r="CO7" s="56">
        <f t="shared" si="22"/>
        <v>20136</v>
      </c>
      <c r="CP7" s="56">
        <f t="shared" si="22"/>
        <v>20840</v>
      </c>
      <c r="CQ7" s="56">
        <f t="shared" si="22"/>
        <v>18393</v>
      </c>
      <c r="CR7" s="56">
        <f t="shared" si="22"/>
        <v>19207</v>
      </c>
      <c r="CS7" s="56">
        <f t="shared" si="22"/>
        <v>20687</v>
      </c>
      <c r="CT7" s="56">
        <f t="shared" si="22"/>
        <v>22637</v>
      </c>
      <c r="CU7" s="56">
        <f t="shared" si="22"/>
        <v>23244</v>
      </c>
      <c r="CV7" s="55"/>
      <c r="CW7" s="55">
        <f>CW8</f>
        <v>51</v>
      </c>
      <c r="CX7" s="55">
        <f t="shared" ref="CX7:DF7" si="23">CX8</f>
        <v>52.3</v>
      </c>
      <c r="CY7" s="55">
        <f t="shared" si="23"/>
        <v>50.6</v>
      </c>
      <c r="CZ7" s="55">
        <f t="shared" si="23"/>
        <v>54.5</v>
      </c>
      <c r="DA7" s="55">
        <f t="shared" si="23"/>
        <v>53.1</v>
      </c>
      <c r="DB7" s="55">
        <f t="shared" si="23"/>
        <v>48.7</v>
      </c>
      <c r="DC7" s="55">
        <f t="shared" si="23"/>
        <v>48.3</v>
      </c>
      <c r="DD7" s="55">
        <f t="shared" si="23"/>
        <v>47.7</v>
      </c>
      <c r="DE7" s="55">
        <f t="shared" si="23"/>
        <v>51.8</v>
      </c>
      <c r="DF7" s="55">
        <f t="shared" si="23"/>
        <v>49.6</v>
      </c>
      <c r="DG7" s="55"/>
      <c r="DH7" s="55">
        <f>DH8</f>
        <v>32.200000000000003</v>
      </c>
      <c r="DI7" s="55">
        <f t="shared" ref="DI7:DQ7" si="24">DI8</f>
        <v>32.5</v>
      </c>
      <c r="DJ7" s="55">
        <f t="shared" si="24"/>
        <v>33.1</v>
      </c>
      <c r="DK7" s="55">
        <f t="shared" si="24"/>
        <v>34.5</v>
      </c>
      <c r="DL7" s="55">
        <f t="shared" si="24"/>
        <v>34.700000000000003</v>
      </c>
      <c r="DM7" s="55">
        <f t="shared" si="24"/>
        <v>27.8</v>
      </c>
      <c r="DN7" s="55">
        <f t="shared" si="24"/>
        <v>28.1</v>
      </c>
      <c r="DO7" s="55">
        <f t="shared" si="24"/>
        <v>29.2</v>
      </c>
      <c r="DP7" s="55">
        <f t="shared" si="24"/>
        <v>29</v>
      </c>
      <c r="DQ7" s="55">
        <f t="shared" si="24"/>
        <v>29.2</v>
      </c>
      <c r="DR7" s="55"/>
      <c r="DS7" s="55">
        <f>DS8</f>
        <v>66.599999999999994</v>
      </c>
      <c r="DT7" s="55">
        <f t="shared" ref="DT7:EB7" si="25">DT8</f>
        <v>68.099999999999994</v>
      </c>
      <c r="DU7" s="55">
        <f t="shared" si="25"/>
        <v>68.599999999999994</v>
      </c>
      <c r="DV7" s="55">
        <f t="shared" si="25"/>
        <v>69.599999999999994</v>
      </c>
      <c r="DW7" s="55">
        <f t="shared" si="25"/>
        <v>70.3</v>
      </c>
      <c r="DX7" s="55">
        <f t="shared" si="25"/>
        <v>52</v>
      </c>
      <c r="DY7" s="55">
        <f t="shared" si="25"/>
        <v>52.5</v>
      </c>
      <c r="DZ7" s="55">
        <f t="shared" si="25"/>
        <v>52.5</v>
      </c>
      <c r="EA7" s="55">
        <f t="shared" si="25"/>
        <v>54</v>
      </c>
      <c r="EB7" s="55">
        <f t="shared" si="25"/>
        <v>55.4</v>
      </c>
      <c r="EC7" s="55"/>
      <c r="ED7" s="55">
        <f>ED8</f>
        <v>71.599999999999994</v>
      </c>
      <c r="EE7" s="55">
        <f t="shared" ref="EE7:EM7" si="26">EE8</f>
        <v>73.900000000000006</v>
      </c>
      <c r="EF7" s="55">
        <f t="shared" si="26"/>
        <v>71.7</v>
      </c>
      <c r="EG7" s="55">
        <f t="shared" si="26"/>
        <v>71.400000000000006</v>
      </c>
      <c r="EH7" s="55">
        <f t="shared" si="26"/>
        <v>71.400000000000006</v>
      </c>
      <c r="EI7" s="55">
        <f t="shared" si="26"/>
        <v>66</v>
      </c>
      <c r="EJ7" s="55">
        <f t="shared" si="26"/>
        <v>67.099999999999994</v>
      </c>
      <c r="EK7" s="55">
        <f t="shared" si="26"/>
        <v>67.900000000000006</v>
      </c>
      <c r="EL7" s="55">
        <f t="shared" si="26"/>
        <v>69.2</v>
      </c>
      <c r="EM7" s="55">
        <f t="shared" si="26"/>
        <v>70.8</v>
      </c>
      <c r="EN7" s="55"/>
      <c r="EO7" s="56">
        <f>EO8</f>
        <v>60105619</v>
      </c>
      <c r="EP7" s="56">
        <f t="shared" ref="EP7:EX7" si="27">EP8</f>
        <v>60290951</v>
      </c>
      <c r="EQ7" s="56">
        <f t="shared" si="27"/>
        <v>60665655</v>
      </c>
      <c r="ER7" s="56">
        <f t="shared" si="27"/>
        <v>61203121</v>
      </c>
      <c r="ES7" s="56">
        <f t="shared" si="27"/>
        <v>62250828</v>
      </c>
      <c r="ET7" s="56">
        <f t="shared" si="27"/>
        <v>53351028</v>
      </c>
      <c r="EU7" s="56">
        <f t="shared" si="27"/>
        <v>55620962</v>
      </c>
      <c r="EV7" s="56">
        <f t="shared" si="27"/>
        <v>57155394</v>
      </c>
      <c r="EW7" s="56">
        <f t="shared" si="27"/>
        <v>58042153</v>
      </c>
      <c r="EX7" s="56">
        <f t="shared" si="27"/>
        <v>58985932</v>
      </c>
      <c r="EY7" s="56"/>
    </row>
    <row r="8" spans="1:155" s="57" customFormat="1" x14ac:dyDescent="0.15">
      <c r="A8" s="38"/>
      <c r="B8" s="58">
        <v>2021</v>
      </c>
      <c r="C8" s="58">
        <v>150002</v>
      </c>
      <c r="D8" s="58">
        <v>46</v>
      </c>
      <c r="E8" s="58">
        <v>6</v>
      </c>
      <c r="F8" s="58">
        <v>0</v>
      </c>
      <c r="G8" s="58">
        <v>11</v>
      </c>
      <c r="H8" s="58" t="s">
        <v>161</v>
      </c>
      <c r="I8" s="58" t="s">
        <v>161</v>
      </c>
      <c r="J8" s="58" t="s">
        <v>162</v>
      </c>
      <c r="K8" s="58" t="s">
        <v>163</v>
      </c>
      <c r="L8" s="58" t="s">
        <v>164</v>
      </c>
      <c r="M8" s="58" t="s">
        <v>165</v>
      </c>
      <c r="N8" s="58" t="s">
        <v>166</v>
      </c>
      <c r="O8" s="58" t="s">
        <v>167</v>
      </c>
      <c r="P8" s="58" t="s">
        <v>168</v>
      </c>
      <c r="Q8" s="59">
        <v>24</v>
      </c>
      <c r="R8" s="58" t="s">
        <v>169</v>
      </c>
      <c r="S8" s="58" t="s">
        <v>170</v>
      </c>
      <c r="T8" s="58" t="s">
        <v>171</v>
      </c>
      <c r="U8" s="59">
        <v>2188469</v>
      </c>
      <c r="V8" s="59">
        <v>37305</v>
      </c>
      <c r="W8" s="58" t="s">
        <v>172</v>
      </c>
      <c r="X8" s="58" t="s">
        <v>172</v>
      </c>
      <c r="Y8" s="60" t="s">
        <v>173</v>
      </c>
      <c r="Z8" s="59">
        <v>524</v>
      </c>
      <c r="AA8" s="59" t="s">
        <v>39</v>
      </c>
      <c r="AB8" s="59" t="s">
        <v>39</v>
      </c>
      <c r="AC8" s="59" t="s">
        <v>39</v>
      </c>
      <c r="AD8" s="59">
        <v>6</v>
      </c>
      <c r="AE8" s="59">
        <v>530</v>
      </c>
      <c r="AF8" s="59">
        <v>518</v>
      </c>
      <c r="AG8" s="59" t="s">
        <v>39</v>
      </c>
      <c r="AH8" s="59">
        <v>518</v>
      </c>
      <c r="AI8" s="61">
        <v>106.3</v>
      </c>
      <c r="AJ8" s="61">
        <v>104.8</v>
      </c>
      <c r="AK8" s="61">
        <v>104.4</v>
      </c>
      <c r="AL8" s="61">
        <v>107.2</v>
      </c>
      <c r="AM8" s="61">
        <v>108.9</v>
      </c>
      <c r="AN8" s="61">
        <v>100.1</v>
      </c>
      <c r="AO8" s="61">
        <v>100</v>
      </c>
      <c r="AP8" s="61">
        <v>99.2</v>
      </c>
      <c r="AQ8" s="61">
        <v>102.9</v>
      </c>
      <c r="AR8" s="61">
        <v>106.1</v>
      </c>
      <c r="AS8" s="61">
        <v>106.2</v>
      </c>
      <c r="AT8" s="61">
        <v>97.1</v>
      </c>
      <c r="AU8" s="61">
        <v>95.3</v>
      </c>
      <c r="AV8" s="61">
        <v>96.2</v>
      </c>
      <c r="AW8" s="61">
        <v>92.5</v>
      </c>
      <c r="AX8" s="61">
        <v>93.1</v>
      </c>
      <c r="AY8" s="61">
        <v>94</v>
      </c>
      <c r="AZ8" s="61">
        <v>94.1</v>
      </c>
      <c r="BA8" s="61">
        <v>93.7</v>
      </c>
      <c r="BB8" s="61">
        <v>88.7</v>
      </c>
      <c r="BC8" s="61">
        <v>90.6</v>
      </c>
      <c r="BD8" s="61">
        <v>86.6</v>
      </c>
      <c r="BE8" s="62">
        <v>0</v>
      </c>
      <c r="BF8" s="62">
        <v>0</v>
      </c>
      <c r="BG8" s="62">
        <v>0</v>
      </c>
      <c r="BH8" s="62">
        <v>0</v>
      </c>
      <c r="BI8" s="62">
        <v>0</v>
      </c>
      <c r="BJ8" s="62">
        <v>34.9</v>
      </c>
      <c r="BK8" s="62">
        <v>32.6</v>
      </c>
      <c r="BL8" s="62">
        <v>27</v>
      </c>
      <c r="BM8" s="62">
        <v>34.200000000000003</v>
      </c>
      <c r="BN8" s="62">
        <v>29.2</v>
      </c>
      <c r="BO8" s="62">
        <v>70.7</v>
      </c>
      <c r="BP8" s="61">
        <v>85.4</v>
      </c>
      <c r="BQ8" s="61">
        <v>83.2</v>
      </c>
      <c r="BR8" s="61">
        <v>82.7</v>
      </c>
      <c r="BS8" s="61">
        <v>73.400000000000006</v>
      </c>
      <c r="BT8" s="61">
        <v>73.400000000000006</v>
      </c>
      <c r="BU8" s="61">
        <v>79.900000000000006</v>
      </c>
      <c r="BV8" s="61">
        <v>80.2</v>
      </c>
      <c r="BW8" s="61">
        <v>79.8</v>
      </c>
      <c r="BX8" s="61">
        <v>70.599999999999994</v>
      </c>
      <c r="BY8" s="61">
        <v>71.400000000000006</v>
      </c>
      <c r="BZ8" s="61">
        <v>67.099999999999994</v>
      </c>
      <c r="CA8" s="62">
        <v>59159</v>
      </c>
      <c r="CB8" s="62">
        <v>61176</v>
      </c>
      <c r="CC8" s="62">
        <v>64045</v>
      </c>
      <c r="CD8" s="62">
        <v>66963</v>
      </c>
      <c r="CE8" s="62">
        <v>66587</v>
      </c>
      <c r="CF8" s="62">
        <v>66228</v>
      </c>
      <c r="CG8" s="62">
        <v>68751</v>
      </c>
      <c r="CH8" s="62">
        <v>70630</v>
      </c>
      <c r="CI8" s="62">
        <v>75766</v>
      </c>
      <c r="CJ8" s="62">
        <v>79610</v>
      </c>
      <c r="CK8" s="61">
        <v>59287</v>
      </c>
      <c r="CL8" s="62">
        <v>18142</v>
      </c>
      <c r="CM8" s="62">
        <v>18205</v>
      </c>
      <c r="CN8" s="62">
        <v>18711</v>
      </c>
      <c r="CO8" s="62">
        <v>20136</v>
      </c>
      <c r="CP8" s="62">
        <v>20840</v>
      </c>
      <c r="CQ8" s="62">
        <v>18393</v>
      </c>
      <c r="CR8" s="62">
        <v>19207</v>
      </c>
      <c r="CS8" s="62">
        <v>20687</v>
      </c>
      <c r="CT8" s="62">
        <v>22637</v>
      </c>
      <c r="CU8" s="62">
        <v>23244</v>
      </c>
      <c r="CV8" s="61">
        <v>17202</v>
      </c>
      <c r="CW8" s="62">
        <v>51</v>
      </c>
      <c r="CX8" s="62">
        <v>52.3</v>
      </c>
      <c r="CY8" s="62">
        <v>50.6</v>
      </c>
      <c r="CZ8" s="62">
        <v>54.5</v>
      </c>
      <c r="DA8" s="62">
        <v>53.1</v>
      </c>
      <c r="DB8" s="62">
        <v>48.7</v>
      </c>
      <c r="DC8" s="62">
        <v>48.3</v>
      </c>
      <c r="DD8" s="62">
        <v>47.7</v>
      </c>
      <c r="DE8" s="62">
        <v>51.8</v>
      </c>
      <c r="DF8" s="62">
        <v>49.6</v>
      </c>
      <c r="DG8" s="62">
        <v>56.4</v>
      </c>
      <c r="DH8" s="62">
        <v>32.200000000000003</v>
      </c>
      <c r="DI8" s="62">
        <v>32.5</v>
      </c>
      <c r="DJ8" s="62">
        <v>33.1</v>
      </c>
      <c r="DK8" s="62">
        <v>34.5</v>
      </c>
      <c r="DL8" s="62">
        <v>34.700000000000003</v>
      </c>
      <c r="DM8" s="62">
        <v>27.8</v>
      </c>
      <c r="DN8" s="62">
        <v>28.1</v>
      </c>
      <c r="DO8" s="62">
        <v>29.2</v>
      </c>
      <c r="DP8" s="62">
        <v>29</v>
      </c>
      <c r="DQ8" s="62">
        <v>29.2</v>
      </c>
      <c r="DR8" s="62">
        <v>24.8</v>
      </c>
      <c r="DS8" s="61">
        <v>66.599999999999994</v>
      </c>
      <c r="DT8" s="61">
        <v>68.099999999999994</v>
      </c>
      <c r="DU8" s="61">
        <v>68.599999999999994</v>
      </c>
      <c r="DV8" s="61">
        <v>69.599999999999994</v>
      </c>
      <c r="DW8" s="61">
        <v>70.3</v>
      </c>
      <c r="DX8" s="61">
        <v>52</v>
      </c>
      <c r="DY8" s="61">
        <v>52.5</v>
      </c>
      <c r="DZ8" s="61">
        <v>52.5</v>
      </c>
      <c r="EA8" s="61">
        <v>54</v>
      </c>
      <c r="EB8" s="61">
        <v>55.4</v>
      </c>
      <c r="EC8" s="61">
        <v>56</v>
      </c>
      <c r="ED8" s="61">
        <v>71.599999999999994</v>
      </c>
      <c r="EE8" s="61">
        <v>73.900000000000006</v>
      </c>
      <c r="EF8" s="61">
        <v>71.7</v>
      </c>
      <c r="EG8" s="61">
        <v>71.400000000000006</v>
      </c>
      <c r="EH8" s="61">
        <v>71.400000000000006</v>
      </c>
      <c r="EI8" s="61">
        <v>66</v>
      </c>
      <c r="EJ8" s="61">
        <v>67.099999999999994</v>
      </c>
      <c r="EK8" s="61">
        <v>67.900000000000006</v>
      </c>
      <c r="EL8" s="61">
        <v>69.2</v>
      </c>
      <c r="EM8" s="61">
        <v>70.8</v>
      </c>
      <c r="EN8" s="61">
        <v>70.7</v>
      </c>
      <c r="EO8" s="62">
        <v>60105619</v>
      </c>
      <c r="EP8" s="62">
        <v>60290951</v>
      </c>
      <c r="EQ8" s="62">
        <v>60665655</v>
      </c>
      <c r="ER8" s="62">
        <v>61203121</v>
      </c>
      <c r="ES8" s="62">
        <v>62250828</v>
      </c>
      <c r="ET8" s="62">
        <v>53351028</v>
      </c>
      <c r="EU8" s="62">
        <v>55620962</v>
      </c>
      <c r="EV8" s="62">
        <v>57155394</v>
      </c>
      <c r="EW8" s="62">
        <v>58042153</v>
      </c>
      <c r="EX8" s="62">
        <v>58985932</v>
      </c>
      <c r="EY8" s="62">
        <v>49765843</v>
      </c>
    </row>
    <row r="9" spans="1:155" x14ac:dyDescent="0.1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 x14ac:dyDescent="0.15">
      <c r="A10" s="67"/>
      <c r="B10" s="67" t="s">
        <v>174</v>
      </c>
      <c r="C10" s="67" t="s">
        <v>175</v>
      </c>
      <c r="D10" s="67" t="s">
        <v>176</v>
      </c>
      <c r="E10" s="67" t="s">
        <v>177</v>
      </c>
      <c r="F10" s="67" t="s">
        <v>178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 x14ac:dyDescent="0.1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 x14ac:dyDescent="0.1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 x14ac:dyDescent="0.1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 x14ac:dyDescent="0.1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 x14ac:dyDescent="0.1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 x14ac:dyDescent="0.1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 x14ac:dyDescent="0.1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 x14ac:dyDescent="0.1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 x14ac:dyDescent="0.1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 x14ac:dyDescent="0.1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新潟県</cp:lastModifiedBy>
  <cp:lastPrinted>2023-01-24T04:34:09Z</cp:lastPrinted>
  <dcterms:created xsi:type="dcterms:W3CDTF">2022-12-01T02:21:27Z</dcterms:created>
  <dcterms:modified xsi:type="dcterms:W3CDTF">2023-01-24T04:34:11Z</dcterms:modified>
  <cp:category/>
</cp:coreProperties>
</file>