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5.13.24\disk1\財政共有（R1.7.22～）\１　共有フォルダ（メイン）\02予算班\公営企業\Ｒ４\20230106公営企業に係る経営比較分析表（令和３年度決算）の分析等について（依頼）\04各課回答\"/>
    </mc:Choice>
  </mc:AlternateContent>
  <workbookProtection workbookAlgorithmName="SHA-512" workbookHashValue="5fTHxVM063v5ywRKjIg/kOP8wpwFiPGE8As+AtoW9CbYnYFx4AOTLrIKTT2d+W/RmW90KnGFj3NBK16C2NoVew==" workbookSaltValue="7cs0PsqX+4eNwePni+B1Pw==" workbookSpinCount="100000" lockStructure="1"/>
  <bookViews>
    <workbookView xWindow="0" yWindow="0" windowWidth="28800" windowHeight="123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IZ54" i="4" l="1"/>
  <c r="IZ32" i="4"/>
  <c r="HM78" i="4"/>
  <c r="FL32" i="4"/>
  <c r="CS78" i="4"/>
  <c r="BX54" i="4"/>
  <c r="MN54" i="4"/>
  <c r="MN32" i="4"/>
  <c r="MH78" i="4"/>
  <c r="FL54" i="4"/>
  <c r="BX32" i="4"/>
  <c r="C11" i="5"/>
  <c r="D11" i="5"/>
  <c r="E11" i="5"/>
  <c r="B11" i="5"/>
  <c r="FH78" i="4" l="1"/>
  <c r="DS54" i="4"/>
  <c r="AE32" i="4"/>
  <c r="KU54" i="4"/>
  <c r="KC78" i="4"/>
  <c r="HG54" i="4"/>
  <c r="HG32" i="4"/>
  <c r="DS32" i="4"/>
  <c r="AN78" i="4"/>
  <c r="AE54" i="4"/>
  <c r="KU32" i="4"/>
  <c r="P32" i="4"/>
  <c r="EO78" i="4"/>
  <c r="DD54" i="4"/>
  <c r="U78" i="4"/>
  <c r="P54" i="4"/>
  <c r="KF54" i="4"/>
  <c r="KF32" i="4"/>
  <c r="JJ78" i="4"/>
  <c r="GR54" i="4"/>
  <c r="GR32" i="4"/>
  <c r="DD32" i="4"/>
  <c r="GT78" i="4"/>
  <c r="EW54" i="4"/>
  <c r="EW32" i="4"/>
  <c r="BZ78" i="4"/>
  <c r="BI54" i="4"/>
  <c r="BI32" i="4"/>
  <c r="LY54" i="4"/>
  <c r="LY32" i="4"/>
  <c r="LO78" i="4"/>
  <c r="IK54" i="4"/>
  <c r="IK32" i="4"/>
  <c r="AT32" i="4"/>
  <c r="LJ54" i="4"/>
  <c r="LJ32" i="4"/>
  <c r="HV32" i="4"/>
  <c r="KV78" i="4"/>
  <c r="HV54" i="4"/>
  <c r="GA78" i="4"/>
  <c r="EH54" i="4"/>
  <c r="EH32" i="4"/>
  <c r="BG78" i="4"/>
  <c r="AT54" i="4"/>
</calcChain>
</file>

<file path=xl/sharedStrings.xml><?xml version="1.0" encoding="utf-8"?>
<sst xmlns="http://schemas.openxmlformats.org/spreadsheetml/2006/main" count="326" uniqueCount="191">
  <si>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</si>
  <si>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</si>
  <si>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</si>
  <si>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</si>
  <si>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</si>
  <si>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</si>
  <si>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</si>
  <si>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</si>
  <si>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</si>
  <si>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</si>
  <si>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</si>
  <si>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</si>
  <si>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</si>
  <si>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</si>
  <si>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</si>
  <si>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</si>
  <si>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</si>
  <si>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</si>
  <si>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</si>
  <si>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</si>
  <si>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</si>
  <si>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</si>
  <si>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</si>
  <si>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</si>
  <si>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</si>
  <si>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</si>
  <si>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</si>
  <si>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</si>
  <si>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</si>
  <si>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</si>
  <si>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</si>
  <si>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</si>
  <si>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</si>
  <si>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</si>
  <si>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</si>
  <si>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</si>
  <si>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</si>
  <si>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</si>
  <si>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</si>
  <si>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</si>
  <si>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</si>
  <si>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</si>
  <si>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</si>
  <si>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</si>
  <si>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</si>
  <si>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</si>
  <si>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</si>
  <si>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</si>
  <si>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</si>
  <si>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</si>
  <si>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</si>
  <si>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</si>
  <si>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</si>
  <si>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</si>
  <si>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</si>
  <si>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</si>
  <si>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</si>
  <si>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</si>
  <si>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</si>
  <si>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</si>
  <si>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</si>
  <si>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</si>
  <si>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</si>
  <si>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</si>
  <si>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</si>
  <si>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</si>
  <si>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</si>
  <si>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</si>
  <si>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</si>
  <si>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</si>
  <si>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</si>
  <si>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</si>
  <si>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</si>
  <si>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</si>
  <si>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</si>
  <si>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</si>
  <si>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</si>
  <si>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</si>
  <si>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</si>
  <si>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</si>
  <si>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</si>
  <si>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</si>
  <si>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</si>
  <si>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</si>
  <si>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</si>
  <si>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</si>
  <si>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</si>
  <si>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</si>
  <si>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</si>
  <si>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</si>
  <si>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</si>
  <si>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</si>
  <si>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</si>
  <si>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</si>
  <si>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</si>
  <si>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</si>
  <si>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</si>
  <si>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</si>
  <si>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</si>
  <si>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</si>
  <si>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</si>
  <si>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</si>
  <si>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</si>
  <si>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</si>
  <si>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</si>
  <si>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</si>
  <si>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</si>
  <si>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</si>
  <si>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</si>
  <si>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</si>
  <si>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</si>
  <si>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</si>
  <si>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</si>
  <si>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</si>
  <si>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</si>
  <si>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</si>
  <si>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</si>
  <si>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</si>
  <si>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</si>
  <si>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</si>
  <si>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</si>
  <si>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</si>
  <si>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</si>
  <si>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</si>
  <si>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</si>
  <si>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</si>
  <si>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</si>
  <si>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</si>
  <si>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</si>
  <si>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</si>
  <si>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</si>
  <si>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</si>
  <si>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</si>
  <si>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</si>
  <si>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</si>
  <si>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</si>
  <si>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</si>
  <si>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</si>
  <si>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</si>
  <si>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</si>
  <si>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</si>
  <si>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</si>
  <si>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</si>
  <si>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</si>
  <si>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</si>
  <si>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</si>
  <si>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</si>
  <si>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</si>
  <si>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</si>
  <si>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</si>
  <si>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</si>
  <si>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</si>
  <si>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</si>
  <si>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</si>
  <si>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</si>
  <si>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</si>
  <si>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</si>
  <si>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</si>
  <si>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</si>
  <si>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</si>
  <si>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</si>
  <si>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t>
    <phoneticPr fontId="5"/>
  </si>
  <si>
    <t>当該値(N-4)</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</si>
  <si>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</si>
  <si>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</si>
  <si>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</si>
  <si>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</si>
  <si>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</si>
  <si>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</si>
  <si>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</si>
  <si>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中央病院</t>
  </si>
  <si>
    <t>当然財務</t>
  </si>
  <si>
    <t>病院事業</t>
  </si>
  <si>
    <t>一般病院</t>
  </si>
  <si>
    <t>500床以上</t>
  </si>
  <si>
    <t>非設置</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</si>
  <si>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</si>
  <si>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</si>
  <si>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</si>
  <si>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</si>
  <si>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</si>
  <si>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</si>
  <si>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</si>
  <si>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</si>
  <si>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</si>
  <si>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</si>
  <si>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</si>
  <si>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当院は県内全域を診療圏とした三次医療を担う基幹病院として、一般の医療機関では対応が困難な高度専門医療等を提供する役割を担っています。</t>
    <phoneticPr fontId="5"/>
  </si>
  <si>
    <t>①平成２９年度に病院の建替を行ったため、類似病院よりも低い水準となっています。
②建替に併せて医療機器の更新も行ったため、類似病院よりも低い水準となっています。
③建替に伴い、類似病院よりも高い水準となっています。</t>
    <phoneticPr fontId="5"/>
  </si>
  <si>
    <t>①令和２年度に引き続き、令和３年度も新型コロナ対応により病棟閉鎖等を実施し、患者数等が減少したことにより医業収益が減少したことから、１００％未満でした。（平成３０年度は旧病院解体に伴う固定資産除却費の計上（単年度限り）による。）
②上記理由で低い水準になりました。
③上記理由で県の基幹病院として多くの専用病床を確保するなど積極的に対応した結果、国の支援もあり、令和２年度に累積欠損金を解消しました。
④上記理由で低い水準になりました。
⑤⑥類似病院の平均を上回って推移しています。
⑦上記理由により収益が減少したこと、新型コロナ対応により時間外勤務が増加したことから昨年度から増加し、類似病院並みとなりました。
⑧高度医療を取り扱っていること、近年の高額薬品の導入に伴い、類似病院の平均を上回って推移しています。</t>
    <rPh sb="1" eb="3">
      <t>レイワ</t>
    </rPh>
    <rPh sb="4" eb="6">
      <t>ネンド</t>
    </rPh>
    <rPh sb="7" eb="8">
      <t>ヒ</t>
    </rPh>
    <rPh sb="9" eb="10">
      <t>ツヅ</t>
    </rPh>
    <rPh sb="12" eb="14">
      <t>レイワ</t>
    </rPh>
    <rPh sb="15" eb="17">
      <t>ネンド</t>
    </rPh>
    <rPh sb="18" eb="20">
      <t>シンガタ</t>
    </rPh>
    <rPh sb="181" eb="183">
      <t>レイワ</t>
    </rPh>
    <rPh sb="184" eb="186">
      <t>ネンド</t>
    </rPh>
    <rPh sb="193" eb="195">
      <t>カイショウ</t>
    </rPh>
    <rPh sb="221" eb="223">
      <t>ルイジ</t>
    </rPh>
    <rPh sb="223" eb="225">
      <t>ビョウイン</t>
    </rPh>
    <rPh sb="226" eb="228">
      <t>ヘイキン</t>
    </rPh>
    <rPh sb="229" eb="231">
      <t>ウワマワ</t>
    </rPh>
    <rPh sb="233" eb="235">
      <t>スイイ</t>
    </rPh>
    <rPh sb="260" eb="262">
      <t>シンガタ</t>
    </rPh>
    <rPh sb="265" eb="267">
      <t>タイオウ</t>
    </rPh>
    <rPh sb="270" eb="273">
      <t>ジカンガイ</t>
    </rPh>
    <rPh sb="273" eb="275">
      <t>キンム</t>
    </rPh>
    <rPh sb="276" eb="278">
      <t>ゾウカ</t>
    </rPh>
    <rPh sb="284" eb="287">
      <t>サクネンド</t>
    </rPh>
    <rPh sb="289" eb="291">
      <t>ゾウカ</t>
    </rPh>
    <rPh sb="293" eb="295">
      <t>ルイジ</t>
    </rPh>
    <rPh sb="295" eb="297">
      <t>ビョウイン</t>
    </rPh>
    <rPh sb="297" eb="298">
      <t>ナ</t>
    </rPh>
    <phoneticPr fontId="5"/>
  </si>
  <si>
    <t>新型コロナの影響により、経常収支比率は１００％を下回りましたが、感染拡大前のＲ１以前は概ね健全な経営を維持しています。新型コロナによる今後の影響は不透明ですが、引き続き収益確保、歳出削減に努め、経営健全化に取り組んでいくこととしています。</t>
    <rPh sb="0" eb="2">
      <t>シンガタ</t>
    </rPh>
    <rPh sb="6" eb="8">
      <t>エイキョウ</t>
    </rPh>
    <rPh sb="12" eb="18">
      <t>ケイジョウシュウシヒリツ</t>
    </rPh>
    <rPh sb="24" eb="26">
      <t>シタマワ</t>
    </rPh>
    <rPh sb="32" eb="34">
      <t>カンセン</t>
    </rPh>
    <rPh sb="34" eb="36">
      <t>カクダイ</t>
    </rPh>
    <rPh sb="36" eb="37">
      <t>マエ</t>
    </rPh>
    <rPh sb="40" eb="42">
      <t>イゼン</t>
    </rPh>
    <rPh sb="43" eb="44">
      <t>オオム</t>
    </rPh>
    <rPh sb="45" eb="47">
      <t>ケンゼン</t>
    </rPh>
    <rPh sb="48" eb="50">
      <t>ケイエイ</t>
    </rPh>
    <rPh sb="51" eb="53">
      <t>イジ</t>
    </rPh>
    <rPh sb="59" eb="61">
      <t>シンガタ</t>
    </rPh>
    <rPh sb="67" eb="69">
      <t>コンゴ</t>
    </rPh>
    <rPh sb="70" eb="72">
      <t>エイキョウ</t>
    </rPh>
    <rPh sb="73" eb="76">
      <t>フトウメイ</t>
    </rPh>
    <rPh sb="80" eb="81">
      <t>ヒ</t>
    </rPh>
    <rPh sb="82" eb="83">
      <t>ツヅ</t>
    </rPh>
    <rPh sb="84" eb="86">
      <t>シュウエキ</t>
    </rPh>
    <rPh sb="86" eb="88">
      <t>カクホ</t>
    </rPh>
    <rPh sb="89" eb="91">
      <t>サイシュツ</t>
    </rPh>
    <rPh sb="91" eb="93">
      <t>サクゲン</t>
    </rPh>
    <rPh sb="94" eb="95">
      <t>ツト</t>
    </rPh>
    <rPh sb="97" eb="99">
      <t>ケイエイ</t>
    </rPh>
    <rPh sb="99" eb="102">
      <t>ケンゼンカ</t>
    </rPh>
    <rPh sb="103" eb="104">
      <t>ト</t>
    </rPh>
    <rPh sb="105" eb="106">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</si>
</sst>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b/>
      <sz val="12"/>
      <name val="ＭＳ ゴシック"/>
      <family val="3"/>
      <charset val="128"/>
    </font>
    <font>
      <sz val="11"/>
      <name val="ＭＳ ゴシック"/>
      <family val="3"/>
      <charset val="128"/>
    </font>
    <font>
      <sz val="9"/>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71.3</c:v>
                </c:pt>
                <c:pt idx="1">
                  <c:v>75</c:v>
                </c:pt>
                <c:pt idx="2">
                  <c:v>73.599999999999994</c:v>
                </c:pt>
                <c:pt idx="3">
                  <c:v>59.4</c:v>
                </c:pt>
                <c:pt idx="4">
                  <c:v>54.6</c:v>
                </c:pt>
              </c:numCache>
            </c:numRef>
          </c:val>
          <c:extLst>
            <c:ext xmlns:c16="http://schemas.microsoft.com/office/drawing/2014/chart" uri="{C3380CC4-5D6E-409C-BE32-E72D297353CC}">
              <c16:uniqueId val="{00000000-3AB7-4D72-8E6F-3754E2385A9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3AB7-4D72-8E6F-3754E2385A9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24879</c:v>
                </c:pt>
                <c:pt idx="1">
                  <c:v>24267</c:v>
                </c:pt>
                <c:pt idx="2">
                  <c:v>26753</c:v>
                </c:pt>
                <c:pt idx="3">
                  <c:v>30740</c:v>
                </c:pt>
                <c:pt idx="4">
                  <c:v>30360</c:v>
                </c:pt>
              </c:numCache>
            </c:numRef>
          </c:val>
          <c:extLst>
            <c:ext xmlns:c16="http://schemas.microsoft.com/office/drawing/2014/chart" uri="{C3380CC4-5D6E-409C-BE32-E72D297353CC}">
              <c16:uniqueId val="{00000000-FDD6-4145-9627-009D85E0BC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FDD6-4145-9627-009D85E0BC2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71148</c:v>
                </c:pt>
                <c:pt idx="1">
                  <c:v>78473</c:v>
                </c:pt>
                <c:pt idx="2">
                  <c:v>82722</c:v>
                </c:pt>
                <c:pt idx="3">
                  <c:v>91313</c:v>
                </c:pt>
                <c:pt idx="4">
                  <c:v>91225</c:v>
                </c:pt>
              </c:numCache>
            </c:numRef>
          </c:val>
          <c:extLst>
            <c:ext xmlns:c16="http://schemas.microsoft.com/office/drawing/2014/chart" uri="{C3380CC4-5D6E-409C-BE32-E72D297353CC}">
              <c16:uniqueId val="{00000000-2CA3-4532-885C-1614A5E48DD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2CA3-4532-885C-1614A5E48DD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7.6</c:v>
                </c:pt>
                <c:pt idx="2">
                  <c:v>6.6</c:v>
                </c:pt>
                <c:pt idx="3">
                  <c:v>0</c:v>
                </c:pt>
                <c:pt idx="4">
                  <c:v>0</c:v>
                </c:pt>
              </c:numCache>
            </c:numRef>
          </c:val>
          <c:extLst>
            <c:ext xmlns:c16="http://schemas.microsoft.com/office/drawing/2014/chart" uri="{C3380CC4-5D6E-409C-BE32-E72D297353CC}">
              <c16:uniqueId val="{00000000-0512-49D7-8D57-C2A4AA7880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0512-49D7-8D57-C2A4AA7880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98.6</c:v>
                </c:pt>
                <c:pt idx="1">
                  <c:v>86</c:v>
                </c:pt>
                <c:pt idx="2">
                  <c:v>96.7</c:v>
                </c:pt>
                <c:pt idx="3">
                  <c:v>90.5</c:v>
                </c:pt>
                <c:pt idx="4">
                  <c:v>87.5</c:v>
                </c:pt>
              </c:numCache>
            </c:numRef>
          </c:val>
          <c:extLst>
            <c:ext xmlns:c16="http://schemas.microsoft.com/office/drawing/2014/chart" uri="{C3380CC4-5D6E-409C-BE32-E72D297353CC}">
              <c16:uniqueId val="{00000000-2215-4E37-BD7F-15EE7BF421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2215-4E37-BD7F-15EE7BF421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101.4</c:v>
                </c:pt>
                <c:pt idx="1">
                  <c:v>95.4</c:v>
                </c:pt>
                <c:pt idx="2">
                  <c:v>100.6</c:v>
                </c:pt>
                <c:pt idx="3">
                  <c:v>94.8</c:v>
                </c:pt>
                <c:pt idx="4">
                  <c:v>92</c:v>
                </c:pt>
              </c:numCache>
            </c:numRef>
          </c:val>
          <c:extLst>
            <c:ext xmlns:c16="http://schemas.microsoft.com/office/drawing/2014/chart" uri="{C3380CC4-5D6E-409C-BE32-E72D297353CC}">
              <c16:uniqueId val="{00000000-5BA0-4C95-8B60-902DEF46658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5BA0-4C95-8B60-902DEF46658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33.700000000000003</c:v>
                </c:pt>
                <c:pt idx="1">
                  <c:v>17.3</c:v>
                </c:pt>
                <c:pt idx="2">
                  <c:v>21</c:v>
                </c:pt>
                <c:pt idx="3">
                  <c:v>25.8</c:v>
                </c:pt>
                <c:pt idx="4">
                  <c:v>30.6</c:v>
                </c:pt>
              </c:numCache>
            </c:numRef>
          </c:val>
          <c:extLst>
            <c:ext xmlns:c16="http://schemas.microsoft.com/office/drawing/2014/chart" uri="{C3380CC4-5D6E-409C-BE32-E72D297353CC}">
              <c16:uniqueId val="{00000000-E0D6-4B06-82BF-76B27BB54A7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E0D6-4B06-82BF-76B27BB54A7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47.2</c:v>
                </c:pt>
                <c:pt idx="1">
                  <c:v>52.6</c:v>
                </c:pt>
                <c:pt idx="2">
                  <c:v>59.7</c:v>
                </c:pt>
                <c:pt idx="3">
                  <c:v>67.099999999999994</c:v>
                </c:pt>
                <c:pt idx="4">
                  <c:v>73.2</c:v>
                </c:pt>
              </c:numCache>
            </c:numRef>
          </c:val>
          <c:extLst>
            <c:ext xmlns:c16="http://schemas.microsoft.com/office/drawing/2014/chart" uri="{C3380CC4-5D6E-409C-BE32-E72D297353CC}">
              <c16:uniqueId val="{00000000-661D-495B-A9D1-095A0BA9107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661D-495B-A9D1-095A0BA9107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107638830</c:v>
                </c:pt>
                <c:pt idx="1">
                  <c:v>78393621</c:v>
                </c:pt>
                <c:pt idx="2">
                  <c:v>81294719</c:v>
                </c:pt>
                <c:pt idx="3">
                  <c:v>81622283</c:v>
                </c:pt>
                <c:pt idx="4">
                  <c:v>82333197</c:v>
                </c:pt>
              </c:numCache>
            </c:numRef>
          </c:val>
          <c:extLst>
            <c:ext xmlns:c16="http://schemas.microsoft.com/office/drawing/2014/chart" uri="{C3380CC4-5D6E-409C-BE32-E72D297353CC}">
              <c16:uniqueId val="{00000000-95A8-4B99-BF35-BB1EFB77CD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95A8-4B99-BF35-BB1EFB77CDD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35.299999999999997</c:v>
                </c:pt>
                <c:pt idx="1">
                  <c:v>35.299999999999997</c:v>
                </c:pt>
                <c:pt idx="2">
                  <c:v>36.5</c:v>
                </c:pt>
                <c:pt idx="3">
                  <c:v>36.700000000000003</c:v>
                </c:pt>
                <c:pt idx="4">
                  <c:v>37.4</c:v>
                </c:pt>
              </c:numCache>
            </c:numRef>
          </c:val>
          <c:extLst>
            <c:ext xmlns:c16="http://schemas.microsoft.com/office/drawing/2014/chart" uri="{C3380CC4-5D6E-409C-BE32-E72D297353CC}">
              <c16:uniqueId val="{00000000-C569-4DBD-B6F5-B118DD1F48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C569-4DBD-B6F5-B118DD1F485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48.2</c:v>
                </c:pt>
                <c:pt idx="1">
                  <c:v>45.7</c:v>
                </c:pt>
                <c:pt idx="2">
                  <c:v>43.6</c:v>
                </c:pt>
                <c:pt idx="3">
                  <c:v>48</c:v>
                </c:pt>
                <c:pt idx="4">
                  <c:v>49.8</c:v>
                </c:pt>
              </c:numCache>
            </c:numRef>
          </c:val>
          <c:extLst>
            <c:ext xmlns:c16="http://schemas.microsoft.com/office/drawing/2014/chart" uri="{C3380CC4-5D6E-409C-BE32-E72D297353CC}">
              <c16:uniqueId val="{00000000-CF81-442E-B86A-11F0823FF9A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CF81-442E-B86A-11F0823FF9A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S25" zoomScaleNormal="100" zoomScaleSheetLayoutView="70" workbookViewId="0">
      <selection activeCell="ON50" sqref="ON50"/>
    </sheetView>
  </sheetViews>
  <sheetFormatPr defaultColWidth="2.5703125" defaultRowHeight="13.5"/>
  <cols>
    <col min="1" max="1" width="2" customWidth="1"/>
    <col min="2" max="2" width="0.85546875" customWidth="1"/>
    <col min="3" max="372" width="0.5703125" customWidth="1"/>
    <col min="373" max="373" width="2.28515625" customWidth="1"/>
    <col min="374" max="388" width="3" customWidth="1"/>
    <col min="393" max="393" width="2.5703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石川県　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628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へ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630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1124501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67469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570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570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187</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101.4</v>
      </c>
      <c r="Q33" s="129"/>
      <c r="R33" s="129"/>
      <c r="S33" s="129"/>
      <c r="T33" s="129"/>
      <c r="U33" s="129"/>
      <c r="V33" s="129"/>
      <c r="W33" s="129"/>
      <c r="X33" s="129"/>
      <c r="Y33" s="129"/>
      <c r="Z33" s="129"/>
      <c r="AA33" s="129"/>
      <c r="AB33" s="129"/>
      <c r="AC33" s="129"/>
      <c r="AD33" s="130"/>
      <c r="AE33" s="128">
        <f>データ!AJ7</f>
        <v>95.4</v>
      </c>
      <c r="AF33" s="129"/>
      <c r="AG33" s="129"/>
      <c r="AH33" s="129"/>
      <c r="AI33" s="129"/>
      <c r="AJ33" s="129"/>
      <c r="AK33" s="129"/>
      <c r="AL33" s="129"/>
      <c r="AM33" s="129"/>
      <c r="AN33" s="129"/>
      <c r="AO33" s="129"/>
      <c r="AP33" s="129"/>
      <c r="AQ33" s="129"/>
      <c r="AR33" s="129"/>
      <c r="AS33" s="130"/>
      <c r="AT33" s="128">
        <f>データ!AK7</f>
        <v>100.6</v>
      </c>
      <c r="AU33" s="129"/>
      <c r="AV33" s="129"/>
      <c r="AW33" s="129"/>
      <c r="AX33" s="129"/>
      <c r="AY33" s="129"/>
      <c r="AZ33" s="129"/>
      <c r="BA33" s="129"/>
      <c r="BB33" s="129"/>
      <c r="BC33" s="129"/>
      <c r="BD33" s="129"/>
      <c r="BE33" s="129"/>
      <c r="BF33" s="129"/>
      <c r="BG33" s="129"/>
      <c r="BH33" s="130"/>
      <c r="BI33" s="128">
        <f>データ!AL7</f>
        <v>94.8</v>
      </c>
      <c r="BJ33" s="129"/>
      <c r="BK33" s="129"/>
      <c r="BL33" s="129"/>
      <c r="BM33" s="129"/>
      <c r="BN33" s="129"/>
      <c r="BO33" s="129"/>
      <c r="BP33" s="129"/>
      <c r="BQ33" s="129"/>
      <c r="BR33" s="129"/>
      <c r="BS33" s="129"/>
      <c r="BT33" s="129"/>
      <c r="BU33" s="129"/>
      <c r="BV33" s="129"/>
      <c r="BW33" s="130"/>
      <c r="BX33" s="128">
        <f>データ!AM7</f>
        <v>92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98.6</v>
      </c>
      <c r="DE33" s="129"/>
      <c r="DF33" s="129"/>
      <c r="DG33" s="129"/>
      <c r="DH33" s="129"/>
      <c r="DI33" s="129"/>
      <c r="DJ33" s="129"/>
      <c r="DK33" s="129"/>
      <c r="DL33" s="129"/>
      <c r="DM33" s="129"/>
      <c r="DN33" s="129"/>
      <c r="DO33" s="129"/>
      <c r="DP33" s="129"/>
      <c r="DQ33" s="129"/>
      <c r="DR33" s="130"/>
      <c r="DS33" s="128">
        <f>データ!AU7</f>
        <v>86</v>
      </c>
      <c r="DT33" s="129"/>
      <c r="DU33" s="129"/>
      <c r="DV33" s="129"/>
      <c r="DW33" s="129"/>
      <c r="DX33" s="129"/>
      <c r="DY33" s="129"/>
      <c r="DZ33" s="129"/>
      <c r="EA33" s="129"/>
      <c r="EB33" s="129"/>
      <c r="EC33" s="129"/>
      <c r="ED33" s="129"/>
      <c r="EE33" s="129"/>
      <c r="EF33" s="129"/>
      <c r="EG33" s="130"/>
      <c r="EH33" s="128">
        <f>データ!AV7</f>
        <v>96.7</v>
      </c>
      <c r="EI33" s="129"/>
      <c r="EJ33" s="129"/>
      <c r="EK33" s="129"/>
      <c r="EL33" s="129"/>
      <c r="EM33" s="129"/>
      <c r="EN33" s="129"/>
      <c r="EO33" s="129"/>
      <c r="EP33" s="129"/>
      <c r="EQ33" s="129"/>
      <c r="ER33" s="129"/>
      <c r="ES33" s="129"/>
      <c r="ET33" s="129"/>
      <c r="EU33" s="129"/>
      <c r="EV33" s="130"/>
      <c r="EW33" s="128">
        <f>データ!AW7</f>
        <v>90.5</v>
      </c>
      <c r="EX33" s="129"/>
      <c r="EY33" s="129"/>
      <c r="EZ33" s="129"/>
      <c r="FA33" s="129"/>
      <c r="FB33" s="129"/>
      <c r="FC33" s="129"/>
      <c r="FD33" s="129"/>
      <c r="FE33" s="129"/>
      <c r="FF33" s="129"/>
      <c r="FG33" s="129"/>
      <c r="FH33" s="129"/>
      <c r="FI33" s="129"/>
      <c r="FJ33" s="129"/>
      <c r="FK33" s="130"/>
      <c r="FL33" s="128">
        <f>データ!AX7</f>
        <v>87.5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7.6</v>
      </c>
      <c r="HH33" s="129"/>
      <c r="HI33" s="129"/>
      <c r="HJ33" s="129"/>
      <c r="HK33" s="129"/>
      <c r="HL33" s="129"/>
      <c r="HM33" s="129"/>
      <c r="HN33" s="129"/>
      <c r="HO33" s="129"/>
      <c r="HP33" s="129"/>
      <c r="HQ33" s="129"/>
      <c r="HR33" s="129"/>
      <c r="HS33" s="129"/>
      <c r="HT33" s="129"/>
      <c r="HU33" s="130"/>
      <c r="HV33" s="128">
        <f>データ!BG7</f>
        <v>6.6</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71.3</v>
      </c>
      <c r="KG33" s="129"/>
      <c r="KH33" s="129"/>
      <c r="KI33" s="129"/>
      <c r="KJ33" s="129"/>
      <c r="KK33" s="129"/>
      <c r="KL33" s="129"/>
      <c r="KM33" s="129"/>
      <c r="KN33" s="129"/>
      <c r="KO33" s="129"/>
      <c r="KP33" s="129"/>
      <c r="KQ33" s="129"/>
      <c r="KR33" s="129"/>
      <c r="KS33" s="129"/>
      <c r="KT33" s="130"/>
      <c r="KU33" s="128">
        <f>データ!BQ7</f>
        <v>75</v>
      </c>
      <c r="KV33" s="129"/>
      <c r="KW33" s="129"/>
      <c r="KX33" s="129"/>
      <c r="KY33" s="129"/>
      <c r="KZ33" s="129"/>
      <c r="LA33" s="129"/>
      <c r="LB33" s="129"/>
      <c r="LC33" s="129"/>
      <c r="LD33" s="129"/>
      <c r="LE33" s="129"/>
      <c r="LF33" s="129"/>
      <c r="LG33" s="129"/>
      <c r="LH33" s="129"/>
      <c r="LI33" s="130"/>
      <c r="LJ33" s="128">
        <f>データ!BR7</f>
        <v>73.599999999999994</v>
      </c>
      <c r="LK33" s="129"/>
      <c r="LL33" s="129"/>
      <c r="LM33" s="129"/>
      <c r="LN33" s="129"/>
      <c r="LO33" s="129"/>
      <c r="LP33" s="129"/>
      <c r="LQ33" s="129"/>
      <c r="LR33" s="129"/>
      <c r="LS33" s="129"/>
      <c r="LT33" s="129"/>
      <c r="LU33" s="129"/>
      <c r="LV33" s="129"/>
      <c r="LW33" s="129"/>
      <c r="LX33" s="130"/>
      <c r="LY33" s="128">
        <f>データ!BS7</f>
        <v>59.4</v>
      </c>
      <c r="LZ33" s="129"/>
      <c r="MA33" s="129"/>
      <c r="MB33" s="129"/>
      <c r="MC33" s="129"/>
      <c r="MD33" s="129"/>
      <c r="ME33" s="129"/>
      <c r="MF33" s="129"/>
      <c r="MG33" s="129"/>
      <c r="MH33" s="129"/>
      <c r="MI33" s="129"/>
      <c r="MJ33" s="129"/>
      <c r="MK33" s="129"/>
      <c r="ML33" s="129"/>
      <c r="MM33" s="130"/>
      <c r="MN33" s="128">
        <f>データ!BT7</f>
        <v>54.6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73" t="s">
        <v>189</v>
      </c>
      <c r="NK39" s="174"/>
      <c r="NL39" s="174"/>
      <c r="NM39" s="174"/>
      <c r="NN39" s="174"/>
      <c r="NO39" s="174"/>
      <c r="NP39" s="174"/>
      <c r="NQ39" s="174"/>
      <c r="NR39" s="174"/>
      <c r="NS39" s="174"/>
      <c r="NT39" s="174"/>
      <c r="NU39" s="174"/>
      <c r="NV39" s="174"/>
      <c r="NW39" s="174"/>
      <c r="NX39" s="175"/>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73"/>
      <c r="NK40" s="174"/>
      <c r="NL40" s="174"/>
      <c r="NM40" s="174"/>
      <c r="NN40" s="174"/>
      <c r="NO40" s="174"/>
      <c r="NP40" s="174"/>
      <c r="NQ40" s="174"/>
      <c r="NR40" s="174"/>
      <c r="NS40" s="174"/>
      <c r="NT40" s="174"/>
      <c r="NU40" s="174"/>
      <c r="NV40" s="174"/>
      <c r="NW40" s="174"/>
      <c r="NX40" s="175"/>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73"/>
      <c r="NK41" s="174"/>
      <c r="NL41" s="174"/>
      <c r="NM41" s="174"/>
      <c r="NN41" s="174"/>
      <c r="NO41" s="174"/>
      <c r="NP41" s="174"/>
      <c r="NQ41" s="174"/>
      <c r="NR41" s="174"/>
      <c r="NS41" s="174"/>
      <c r="NT41" s="174"/>
      <c r="NU41" s="174"/>
      <c r="NV41" s="174"/>
      <c r="NW41" s="174"/>
      <c r="NX41" s="175"/>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73"/>
      <c r="NK42" s="174"/>
      <c r="NL42" s="174"/>
      <c r="NM42" s="174"/>
      <c r="NN42" s="174"/>
      <c r="NO42" s="174"/>
      <c r="NP42" s="174"/>
      <c r="NQ42" s="174"/>
      <c r="NR42" s="174"/>
      <c r="NS42" s="174"/>
      <c r="NT42" s="174"/>
      <c r="NU42" s="174"/>
      <c r="NV42" s="174"/>
      <c r="NW42" s="174"/>
      <c r="NX42" s="175"/>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73"/>
      <c r="NK43" s="174"/>
      <c r="NL43" s="174"/>
      <c r="NM43" s="174"/>
      <c r="NN43" s="174"/>
      <c r="NO43" s="174"/>
      <c r="NP43" s="174"/>
      <c r="NQ43" s="174"/>
      <c r="NR43" s="174"/>
      <c r="NS43" s="174"/>
      <c r="NT43" s="174"/>
      <c r="NU43" s="174"/>
      <c r="NV43" s="174"/>
      <c r="NW43" s="174"/>
      <c r="NX43" s="175"/>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73"/>
      <c r="NK44" s="174"/>
      <c r="NL44" s="174"/>
      <c r="NM44" s="174"/>
      <c r="NN44" s="174"/>
      <c r="NO44" s="174"/>
      <c r="NP44" s="174"/>
      <c r="NQ44" s="174"/>
      <c r="NR44" s="174"/>
      <c r="NS44" s="174"/>
      <c r="NT44" s="174"/>
      <c r="NU44" s="174"/>
      <c r="NV44" s="174"/>
      <c r="NW44" s="174"/>
      <c r="NX44" s="175"/>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73"/>
      <c r="NK45" s="174"/>
      <c r="NL45" s="174"/>
      <c r="NM45" s="174"/>
      <c r="NN45" s="174"/>
      <c r="NO45" s="174"/>
      <c r="NP45" s="174"/>
      <c r="NQ45" s="174"/>
      <c r="NR45" s="174"/>
      <c r="NS45" s="174"/>
      <c r="NT45" s="174"/>
      <c r="NU45" s="174"/>
      <c r="NV45" s="174"/>
      <c r="NW45" s="174"/>
      <c r="NX45" s="175"/>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73"/>
      <c r="NK46" s="174"/>
      <c r="NL46" s="174"/>
      <c r="NM46" s="174"/>
      <c r="NN46" s="174"/>
      <c r="NO46" s="174"/>
      <c r="NP46" s="174"/>
      <c r="NQ46" s="174"/>
      <c r="NR46" s="174"/>
      <c r="NS46" s="174"/>
      <c r="NT46" s="174"/>
      <c r="NU46" s="174"/>
      <c r="NV46" s="174"/>
      <c r="NW46" s="174"/>
      <c r="NX46" s="175"/>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73"/>
      <c r="NK47" s="174"/>
      <c r="NL47" s="174"/>
      <c r="NM47" s="174"/>
      <c r="NN47" s="174"/>
      <c r="NO47" s="174"/>
      <c r="NP47" s="174"/>
      <c r="NQ47" s="174"/>
      <c r="NR47" s="174"/>
      <c r="NS47" s="174"/>
      <c r="NT47" s="174"/>
      <c r="NU47" s="174"/>
      <c r="NV47" s="174"/>
      <c r="NW47" s="174"/>
      <c r="NX47" s="175"/>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73"/>
      <c r="NK48" s="174"/>
      <c r="NL48" s="174"/>
      <c r="NM48" s="174"/>
      <c r="NN48" s="174"/>
      <c r="NO48" s="174"/>
      <c r="NP48" s="174"/>
      <c r="NQ48" s="174"/>
      <c r="NR48" s="174"/>
      <c r="NS48" s="174"/>
      <c r="NT48" s="174"/>
      <c r="NU48" s="174"/>
      <c r="NV48" s="174"/>
      <c r="NW48" s="174"/>
      <c r="NX48" s="175"/>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73"/>
      <c r="NK49" s="174"/>
      <c r="NL49" s="174"/>
      <c r="NM49" s="174"/>
      <c r="NN49" s="174"/>
      <c r="NO49" s="174"/>
      <c r="NP49" s="174"/>
      <c r="NQ49" s="174"/>
      <c r="NR49" s="174"/>
      <c r="NS49" s="174"/>
      <c r="NT49" s="174"/>
      <c r="NU49" s="174"/>
      <c r="NV49" s="174"/>
      <c r="NW49" s="174"/>
      <c r="NX49" s="175"/>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73"/>
      <c r="NK50" s="174"/>
      <c r="NL50" s="174"/>
      <c r="NM50" s="174"/>
      <c r="NN50" s="174"/>
      <c r="NO50" s="174"/>
      <c r="NP50" s="174"/>
      <c r="NQ50" s="174"/>
      <c r="NR50" s="174"/>
      <c r="NS50" s="174"/>
      <c r="NT50" s="174"/>
      <c r="NU50" s="174"/>
      <c r="NV50" s="174"/>
      <c r="NW50" s="174"/>
      <c r="NX50" s="175"/>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76"/>
      <c r="NK51" s="177"/>
      <c r="NL51" s="177"/>
      <c r="NM51" s="177"/>
      <c r="NN51" s="177"/>
      <c r="NO51" s="177"/>
      <c r="NP51" s="177"/>
      <c r="NQ51" s="177"/>
      <c r="NR51" s="177"/>
      <c r="NS51" s="177"/>
      <c r="NT51" s="177"/>
      <c r="NU51" s="177"/>
      <c r="NV51" s="177"/>
      <c r="NW51" s="177"/>
      <c r="NX51" s="178"/>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55" t="s">
        <v>80</v>
      </c>
      <c r="NK52" s="156"/>
      <c r="NL52" s="156"/>
      <c r="NM52" s="156"/>
      <c r="NN52" s="156"/>
      <c r="NO52" s="156"/>
      <c r="NP52" s="156"/>
      <c r="NQ52" s="156"/>
      <c r="NR52" s="156"/>
      <c r="NS52" s="156"/>
      <c r="NT52" s="156"/>
      <c r="NU52" s="156"/>
      <c r="NV52" s="156"/>
      <c r="NW52" s="156"/>
      <c r="NX52" s="157"/>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58"/>
      <c r="NK53" s="159"/>
      <c r="NL53" s="159"/>
      <c r="NM53" s="159"/>
      <c r="NN53" s="159"/>
      <c r="NO53" s="159"/>
      <c r="NP53" s="159"/>
      <c r="NQ53" s="159"/>
      <c r="NR53" s="159"/>
      <c r="NS53" s="159"/>
      <c r="NT53" s="159"/>
      <c r="NU53" s="159"/>
      <c r="NV53" s="159"/>
      <c r="NW53" s="159"/>
      <c r="NX53" s="160"/>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61" t="s">
        <v>188</v>
      </c>
      <c r="NK54" s="162"/>
      <c r="NL54" s="162"/>
      <c r="NM54" s="162"/>
      <c r="NN54" s="162"/>
      <c r="NO54" s="162"/>
      <c r="NP54" s="162"/>
      <c r="NQ54" s="162"/>
      <c r="NR54" s="162"/>
      <c r="NS54" s="162"/>
      <c r="NT54" s="162"/>
      <c r="NU54" s="162"/>
      <c r="NV54" s="162"/>
      <c r="NW54" s="162"/>
      <c r="NX54" s="163"/>
      <c r="OC54" s="18" t="s">
        <v>83</v>
      </c>
    </row>
    <row r="55" spans="1:393" ht="13.5" customHeight="1">
      <c r="A55" s="2"/>
      <c r="B55" s="15"/>
      <c r="C55" s="5"/>
      <c r="D55" s="5"/>
      <c r="E55" s="5"/>
      <c r="F55" s="5"/>
      <c r="G55" s="127" t="s">
        <v>57</v>
      </c>
      <c r="H55" s="127"/>
      <c r="I55" s="127"/>
      <c r="J55" s="127"/>
      <c r="K55" s="127"/>
      <c r="L55" s="127"/>
      <c r="M55" s="127"/>
      <c r="N55" s="127"/>
      <c r="O55" s="127"/>
      <c r="P55" s="137">
        <f>データ!CA7</f>
        <v>71148</v>
      </c>
      <c r="Q55" s="138"/>
      <c r="R55" s="138"/>
      <c r="S55" s="138"/>
      <c r="T55" s="138"/>
      <c r="U55" s="138"/>
      <c r="V55" s="138"/>
      <c r="W55" s="138"/>
      <c r="X55" s="138"/>
      <c r="Y55" s="138"/>
      <c r="Z55" s="138"/>
      <c r="AA55" s="138"/>
      <c r="AB55" s="138"/>
      <c r="AC55" s="138"/>
      <c r="AD55" s="139"/>
      <c r="AE55" s="137">
        <f>データ!CB7</f>
        <v>78473</v>
      </c>
      <c r="AF55" s="138"/>
      <c r="AG55" s="138"/>
      <c r="AH55" s="138"/>
      <c r="AI55" s="138"/>
      <c r="AJ55" s="138"/>
      <c r="AK55" s="138"/>
      <c r="AL55" s="138"/>
      <c r="AM55" s="138"/>
      <c r="AN55" s="138"/>
      <c r="AO55" s="138"/>
      <c r="AP55" s="138"/>
      <c r="AQ55" s="138"/>
      <c r="AR55" s="138"/>
      <c r="AS55" s="139"/>
      <c r="AT55" s="137">
        <f>データ!CC7</f>
        <v>82722</v>
      </c>
      <c r="AU55" s="138"/>
      <c r="AV55" s="138"/>
      <c r="AW55" s="138"/>
      <c r="AX55" s="138"/>
      <c r="AY55" s="138"/>
      <c r="AZ55" s="138"/>
      <c r="BA55" s="138"/>
      <c r="BB55" s="138"/>
      <c r="BC55" s="138"/>
      <c r="BD55" s="138"/>
      <c r="BE55" s="138"/>
      <c r="BF55" s="138"/>
      <c r="BG55" s="138"/>
      <c r="BH55" s="139"/>
      <c r="BI55" s="137">
        <f>データ!CD7</f>
        <v>91313</v>
      </c>
      <c r="BJ55" s="138"/>
      <c r="BK55" s="138"/>
      <c r="BL55" s="138"/>
      <c r="BM55" s="138"/>
      <c r="BN55" s="138"/>
      <c r="BO55" s="138"/>
      <c r="BP55" s="138"/>
      <c r="BQ55" s="138"/>
      <c r="BR55" s="138"/>
      <c r="BS55" s="138"/>
      <c r="BT55" s="138"/>
      <c r="BU55" s="138"/>
      <c r="BV55" s="138"/>
      <c r="BW55" s="139"/>
      <c r="BX55" s="137">
        <f>データ!CE7</f>
        <v>91225</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24879</v>
      </c>
      <c r="DE55" s="138"/>
      <c r="DF55" s="138"/>
      <c r="DG55" s="138"/>
      <c r="DH55" s="138"/>
      <c r="DI55" s="138"/>
      <c r="DJ55" s="138"/>
      <c r="DK55" s="138"/>
      <c r="DL55" s="138"/>
      <c r="DM55" s="138"/>
      <c r="DN55" s="138"/>
      <c r="DO55" s="138"/>
      <c r="DP55" s="138"/>
      <c r="DQ55" s="138"/>
      <c r="DR55" s="139"/>
      <c r="DS55" s="137">
        <f>データ!CM7</f>
        <v>24267</v>
      </c>
      <c r="DT55" s="138"/>
      <c r="DU55" s="138"/>
      <c r="DV55" s="138"/>
      <c r="DW55" s="138"/>
      <c r="DX55" s="138"/>
      <c r="DY55" s="138"/>
      <c r="DZ55" s="138"/>
      <c r="EA55" s="138"/>
      <c r="EB55" s="138"/>
      <c r="EC55" s="138"/>
      <c r="ED55" s="138"/>
      <c r="EE55" s="138"/>
      <c r="EF55" s="138"/>
      <c r="EG55" s="139"/>
      <c r="EH55" s="137">
        <f>データ!CN7</f>
        <v>26753</v>
      </c>
      <c r="EI55" s="138"/>
      <c r="EJ55" s="138"/>
      <c r="EK55" s="138"/>
      <c r="EL55" s="138"/>
      <c r="EM55" s="138"/>
      <c r="EN55" s="138"/>
      <c r="EO55" s="138"/>
      <c r="EP55" s="138"/>
      <c r="EQ55" s="138"/>
      <c r="ER55" s="138"/>
      <c r="ES55" s="138"/>
      <c r="ET55" s="138"/>
      <c r="EU55" s="138"/>
      <c r="EV55" s="139"/>
      <c r="EW55" s="137">
        <f>データ!CO7</f>
        <v>30740</v>
      </c>
      <c r="EX55" s="138"/>
      <c r="EY55" s="138"/>
      <c r="EZ55" s="138"/>
      <c r="FA55" s="138"/>
      <c r="FB55" s="138"/>
      <c r="FC55" s="138"/>
      <c r="FD55" s="138"/>
      <c r="FE55" s="138"/>
      <c r="FF55" s="138"/>
      <c r="FG55" s="138"/>
      <c r="FH55" s="138"/>
      <c r="FI55" s="138"/>
      <c r="FJ55" s="138"/>
      <c r="FK55" s="139"/>
      <c r="FL55" s="137">
        <f>データ!CP7</f>
        <v>30360</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48.2</v>
      </c>
      <c r="GS55" s="129"/>
      <c r="GT55" s="129"/>
      <c r="GU55" s="129"/>
      <c r="GV55" s="129"/>
      <c r="GW55" s="129"/>
      <c r="GX55" s="129"/>
      <c r="GY55" s="129"/>
      <c r="GZ55" s="129"/>
      <c r="HA55" s="129"/>
      <c r="HB55" s="129"/>
      <c r="HC55" s="129"/>
      <c r="HD55" s="129"/>
      <c r="HE55" s="129"/>
      <c r="HF55" s="130"/>
      <c r="HG55" s="128">
        <f>データ!CX7</f>
        <v>45.7</v>
      </c>
      <c r="HH55" s="129"/>
      <c r="HI55" s="129"/>
      <c r="HJ55" s="129"/>
      <c r="HK55" s="129"/>
      <c r="HL55" s="129"/>
      <c r="HM55" s="129"/>
      <c r="HN55" s="129"/>
      <c r="HO55" s="129"/>
      <c r="HP55" s="129"/>
      <c r="HQ55" s="129"/>
      <c r="HR55" s="129"/>
      <c r="HS55" s="129"/>
      <c r="HT55" s="129"/>
      <c r="HU55" s="130"/>
      <c r="HV55" s="128">
        <f>データ!CY7</f>
        <v>43.6</v>
      </c>
      <c r="HW55" s="129"/>
      <c r="HX55" s="129"/>
      <c r="HY55" s="129"/>
      <c r="HZ55" s="129"/>
      <c r="IA55" s="129"/>
      <c r="IB55" s="129"/>
      <c r="IC55" s="129"/>
      <c r="ID55" s="129"/>
      <c r="IE55" s="129"/>
      <c r="IF55" s="129"/>
      <c r="IG55" s="129"/>
      <c r="IH55" s="129"/>
      <c r="II55" s="129"/>
      <c r="IJ55" s="130"/>
      <c r="IK55" s="128">
        <f>データ!CZ7</f>
        <v>48</v>
      </c>
      <c r="IL55" s="129"/>
      <c r="IM55" s="129"/>
      <c r="IN55" s="129"/>
      <c r="IO55" s="129"/>
      <c r="IP55" s="129"/>
      <c r="IQ55" s="129"/>
      <c r="IR55" s="129"/>
      <c r="IS55" s="129"/>
      <c r="IT55" s="129"/>
      <c r="IU55" s="129"/>
      <c r="IV55" s="129"/>
      <c r="IW55" s="129"/>
      <c r="IX55" s="129"/>
      <c r="IY55" s="130"/>
      <c r="IZ55" s="128">
        <f>データ!DA7</f>
        <v>49.8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35.299999999999997</v>
      </c>
      <c r="KG55" s="129"/>
      <c r="KH55" s="129"/>
      <c r="KI55" s="129"/>
      <c r="KJ55" s="129"/>
      <c r="KK55" s="129"/>
      <c r="KL55" s="129"/>
      <c r="KM55" s="129"/>
      <c r="KN55" s="129"/>
      <c r="KO55" s="129"/>
      <c r="KP55" s="129"/>
      <c r="KQ55" s="129"/>
      <c r="KR55" s="129"/>
      <c r="KS55" s="129"/>
      <c r="KT55" s="130"/>
      <c r="KU55" s="128">
        <f>データ!DI7</f>
        <v>35.299999999999997</v>
      </c>
      <c r="KV55" s="129"/>
      <c r="KW55" s="129"/>
      <c r="KX55" s="129"/>
      <c r="KY55" s="129"/>
      <c r="KZ55" s="129"/>
      <c r="LA55" s="129"/>
      <c r="LB55" s="129"/>
      <c r="LC55" s="129"/>
      <c r="LD55" s="129"/>
      <c r="LE55" s="129"/>
      <c r="LF55" s="129"/>
      <c r="LG55" s="129"/>
      <c r="LH55" s="129"/>
      <c r="LI55" s="130"/>
      <c r="LJ55" s="128">
        <f>データ!DJ7</f>
        <v>36.5</v>
      </c>
      <c r="LK55" s="129"/>
      <c r="LL55" s="129"/>
      <c r="LM55" s="129"/>
      <c r="LN55" s="129"/>
      <c r="LO55" s="129"/>
      <c r="LP55" s="129"/>
      <c r="LQ55" s="129"/>
      <c r="LR55" s="129"/>
      <c r="LS55" s="129"/>
      <c r="LT55" s="129"/>
      <c r="LU55" s="129"/>
      <c r="LV55" s="129"/>
      <c r="LW55" s="129"/>
      <c r="LX55" s="130"/>
      <c r="LY55" s="128">
        <f>データ!DK7</f>
        <v>36.700000000000003</v>
      </c>
      <c r="LZ55" s="129"/>
      <c r="MA55" s="129"/>
      <c r="MB55" s="129"/>
      <c r="MC55" s="129"/>
      <c r="MD55" s="129"/>
      <c r="ME55" s="129"/>
      <c r="MF55" s="129"/>
      <c r="MG55" s="129"/>
      <c r="MH55" s="129"/>
      <c r="MI55" s="129"/>
      <c r="MJ55" s="129"/>
      <c r="MK55" s="129"/>
      <c r="ML55" s="129"/>
      <c r="MM55" s="130"/>
      <c r="MN55" s="128">
        <f>データ!DL7</f>
        <v>37.4</v>
      </c>
      <c r="MO55" s="129"/>
      <c r="MP55" s="129"/>
      <c r="MQ55" s="129"/>
      <c r="MR55" s="129"/>
      <c r="MS55" s="129"/>
      <c r="MT55" s="129"/>
      <c r="MU55" s="129"/>
      <c r="MV55" s="129"/>
      <c r="MW55" s="129"/>
      <c r="MX55" s="129"/>
      <c r="MY55" s="129"/>
      <c r="MZ55" s="129"/>
      <c r="NA55" s="129"/>
      <c r="NB55" s="130"/>
      <c r="NC55" s="5"/>
      <c r="ND55" s="5"/>
      <c r="NE55" s="5"/>
      <c r="NF55" s="5"/>
      <c r="NG55" s="5"/>
      <c r="NH55" s="17"/>
      <c r="NI55" s="2"/>
      <c r="NJ55" s="161"/>
      <c r="NK55" s="162"/>
      <c r="NL55" s="162"/>
      <c r="NM55" s="162"/>
      <c r="NN55" s="162"/>
      <c r="NO55" s="162"/>
      <c r="NP55" s="162"/>
      <c r="NQ55" s="162"/>
      <c r="NR55" s="162"/>
      <c r="NS55" s="162"/>
      <c r="NT55" s="162"/>
      <c r="NU55" s="162"/>
      <c r="NV55" s="162"/>
      <c r="NW55" s="162"/>
      <c r="NX55" s="163"/>
    </row>
    <row r="56" spans="1:393" ht="13.5" customHeight="1">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61"/>
      <c r="NK56" s="162"/>
      <c r="NL56" s="162"/>
      <c r="NM56" s="162"/>
      <c r="NN56" s="162"/>
      <c r="NO56" s="162"/>
      <c r="NP56" s="162"/>
      <c r="NQ56" s="162"/>
      <c r="NR56" s="162"/>
      <c r="NS56" s="162"/>
      <c r="NT56" s="162"/>
      <c r="NU56" s="162"/>
      <c r="NV56" s="162"/>
      <c r="NW56" s="162"/>
      <c r="NX56" s="163"/>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61"/>
      <c r="NK57" s="162"/>
      <c r="NL57" s="162"/>
      <c r="NM57" s="162"/>
      <c r="NN57" s="162"/>
      <c r="NO57" s="162"/>
      <c r="NP57" s="162"/>
      <c r="NQ57" s="162"/>
      <c r="NR57" s="162"/>
      <c r="NS57" s="162"/>
      <c r="NT57" s="162"/>
      <c r="NU57" s="162"/>
      <c r="NV57" s="162"/>
      <c r="NW57" s="162"/>
      <c r="NX57" s="163"/>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61"/>
      <c r="NK58" s="162"/>
      <c r="NL58" s="162"/>
      <c r="NM58" s="162"/>
      <c r="NN58" s="162"/>
      <c r="NO58" s="162"/>
      <c r="NP58" s="162"/>
      <c r="NQ58" s="162"/>
      <c r="NR58" s="162"/>
      <c r="NS58" s="162"/>
      <c r="NT58" s="162"/>
      <c r="NU58" s="162"/>
      <c r="NV58" s="162"/>
      <c r="NW58" s="162"/>
      <c r="NX58" s="163"/>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61"/>
      <c r="NK59" s="162"/>
      <c r="NL59" s="162"/>
      <c r="NM59" s="162"/>
      <c r="NN59" s="162"/>
      <c r="NO59" s="162"/>
      <c r="NP59" s="162"/>
      <c r="NQ59" s="162"/>
      <c r="NR59" s="162"/>
      <c r="NS59" s="162"/>
      <c r="NT59" s="162"/>
      <c r="NU59" s="162"/>
      <c r="NV59" s="162"/>
      <c r="NW59" s="162"/>
      <c r="NX59" s="163"/>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61"/>
      <c r="NK60" s="162"/>
      <c r="NL60" s="162"/>
      <c r="NM60" s="162"/>
      <c r="NN60" s="162"/>
      <c r="NO60" s="162"/>
      <c r="NP60" s="162"/>
      <c r="NQ60" s="162"/>
      <c r="NR60" s="162"/>
      <c r="NS60" s="162"/>
      <c r="NT60" s="162"/>
      <c r="NU60" s="162"/>
      <c r="NV60" s="162"/>
      <c r="NW60" s="162"/>
      <c r="NX60" s="163"/>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61"/>
      <c r="NK61" s="162"/>
      <c r="NL61" s="162"/>
      <c r="NM61" s="162"/>
      <c r="NN61" s="162"/>
      <c r="NO61" s="162"/>
      <c r="NP61" s="162"/>
      <c r="NQ61" s="162"/>
      <c r="NR61" s="162"/>
      <c r="NS61" s="162"/>
      <c r="NT61" s="162"/>
      <c r="NU61" s="162"/>
      <c r="NV61" s="162"/>
      <c r="NW61" s="162"/>
      <c r="NX61" s="163"/>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61"/>
      <c r="NK62" s="162"/>
      <c r="NL62" s="162"/>
      <c r="NM62" s="162"/>
      <c r="NN62" s="162"/>
      <c r="NO62" s="162"/>
      <c r="NP62" s="162"/>
      <c r="NQ62" s="162"/>
      <c r="NR62" s="162"/>
      <c r="NS62" s="162"/>
      <c r="NT62" s="162"/>
      <c r="NU62" s="162"/>
      <c r="NV62" s="162"/>
      <c r="NW62" s="162"/>
      <c r="NX62" s="163"/>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61"/>
      <c r="NK63" s="162"/>
      <c r="NL63" s="162"/>
      <c r="NM63" s="162"/>
      <c r="NN63" s="162"/>
      <c r="NO63" s="162"/>
      <c r="NP63" s="162"/>
      <c r="NQ63" s="162"/>
      <c r="NR63" s="162"/>
      <c r="NS63" s="162"/>
      <c r="NT63" s="162"/>
      <c r="NU63" s="162"/>
      <c r="NV63" s="162"/>
      <c r="NW63" s="162"/>
      <c r="NX63" s="163"/>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61"/>
      <c r="NK64" s="162"/>
      <c r="NL64" s="162"/>
      <c r="NM64" s="162"/>
      <c r="NN64" s="162"/>
      <c r="NO64" s="162"/>
      <c r="NP64" s="162"/>
      <c r="NQ64" s="162"/>
      <c r="NR64" s="162"/>
      <c r="NS64" s="162"/>
      <c r="NT64" s="162"/>
      <c r="NU64" s="162"/>
      <c r="NV64" s="162"/>
      <c r="NW64" s="162"/>
      <c r="NX64" s="163"/>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61"/>
      <c r="NK65" s="162"/>
      <c r="NL65" s="162"/>
      <c r="NM65" s="162"/>
      <c r="NN65" s="162"/>
      <c r="NO65" s="162"/>
      <c r="NP65" s="162"/>
      <c r="NQ65" s="162"/>
      <c r="NR65" s="162"/>
      <c r="NS65" s="162"/>
      <c r="NT65" s="162"/>
      <c r="NU65" s="162"/>
      <c r="NV65" s="162"/>
      <c r="NW65" s="162"/>
      <c r="NX65" s="163"/>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61"/>
      <c r="NK66" s="162"/>
      <c r="NL66" s="162"/>
      <c r="NM66" s="162"/>
      <c r="NN66" s="162"/>
      <c r="NO66" s="162"/>
      <c r="NP66" s="162"/>
      <c r="NQ66" s="162"/>
      <c r="NR66" s="162"/>
      <c r="NS66" s="162"/>
      <c r="NT66" s="162"/>
      <c r="NU66" s="162"/>
      <c r="NV66" s="162"/>
      <c r="NW66" s="162"/>
      <c r="NX66" s="163"/>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64"/>
      <c r="NK67" s="165"/>
      <c r="NL67" s="165"/>
      <c r="NM67" s="165"/>
      <c r="NN67" s="165"/>
      <c r="NO67" s="165"/>
      <c r="NP67" s="165"/>
      <c r="NQ67" s="165"/>
      <c r="NR67" s="165"/>
      <c r="NS67" s="165"/>
      <c r="NT67" s="165"/>
      <c r="NU67" s="165"/>
      <c r="NV67" s="165"/>
      <c r="NW67" s="165"/>
      <c r="NX67" s="166"/>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55" t="s">
        <v>85</v>
      </c>
      <c r="NK68" s="156"/>
      <c r="NL68" s="156"/>
      <c r="NM68" s="156"/>
      <c r="NN68" s="156"/>
      <c r="NO68" s="156"/>
      <c r="NP68" s="156"/>
      <c r="NQ68" s="156"/>
      <c r="NR68" s="156"/>
      <c r="NS68" s="156"/>
      <c r="NT68" s="156"/>
      <c r="NU68" s="156"/>
      <c r="NV68" s="156"/>
      <c r="NW68" s="156"/>
      <c r="NX68" s="157"/>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58"/>
      <c r="NK69" s="159"/>
      <c r="NL69" s="159"/>
      <c r="NM69" s="159"/>
      <c r="NN69" s="159"/>
      <c r="NO69" s="159"/>
      <c r="NP69" s="159"/>
      <c r="NQ69" s="159"/>
      <c r="NR69" s="159"/>
      <c r="NS69" s="159"/>
      <c r="NT69" s="159"/>
      <c r="NU69" s="159"/>
      <c r="NV69" s="159"/>
      <c r="NW69" s="159"/>
      <c r="NX69" s="160"/>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7" t="s">
        <v>190</v>
      </c>
      <c r="NK70" s="168"/>
      <c r="NL70" s="168"/>
      <c r="NM70" s="168"/>
      <c r="NN70" s="168"/>
      <c r="NO70" s="168"/>
      <c r="NP70" s="168"/>
      <c r="NQ70" s="168"/>
      <c r="NR70" s="168"/>
      <c r="NS70" s="168"/>
      <c r="NT70" s="168"/>
      <c r="NU70" s="168"/>
      <c r="NV70" s="168"/>
      <c r="NW70" s="168"/>
      <c r="NX70" s="16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7"/>
      <c r="NK71" s="168"/>
      <c r="NL71" s="168"/>
      <c r="NM71" s="168"/>
      <c r="NN71" s="168"/>
      <c r="NO71" s="168"/>
      <c r="NP71" s="168"/>
      <c r="NQ71" s="168"/>
      <c r="NR71" s="168"/>
      <c r="NS71" s="168"/>
      <c r="NT71" s="168"/>
      <c r="NU71" s="168"/>
      <c r="NV71" s="168"/>
      <c r="NW71" s="168"/>
      <c r="NX71" s="16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7"/>
      <c r="NK72" s="168"/>
      <c r="NL72" s="168"/>
      <c r="NM72" s="168"/>
      <c r="NN72" s="168"/>
      <c r="NO72" s="168"/>
      <c r="NP72" s="168"/>
      <c r="NQ72" s="168"/>
      <c r="NR72" s="168"/>
      <c r="NS72" s="168"/>
      <c r="NT72" s="168"/>
      <c r="NU72" s="168"/>
      <c r="NV72" s="168"/>
      <c r="NW72" s="168"/>
      <c r="NX72" s="16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7"/>
      <c r="NK73" s="168"/>
      <c r="NL73" s="168"/>
      <c r="NM73" s="168"/>
      <c r="NN73" s="168"/>
      <c r="NO73" s="168"/>
      <c r="NP73" s="168"/>
      <c r="NQ73" s="168"/>
      <c r="NR73" s="168"/>
      <c r="NS73" s="168"/>
      <c r="NT73" s="168"/>
      <c r="NU73" s="168"/>
      <c r="NV73" s="168"/>
      <c r="NW73" s="168"/>
      <c r="NX73" s="16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7"/>
      <c r="NK74" s="168"/>
      <c r="NL74" s="168"/>
      <c r="NM74" s="168"/>
      <c r="NN74" s="168"/>
      <c r="NO74" s="168"/>
      <c r="NP74" s="168"/>
      <c r="NQ74" s="168"/>
      <c r="NR74" s="168"/>
      <c r="NS74" s="168"/>
      <c r="NT74" s="168"/>
      <c r="NU74" s="168"/>
      <c r="NV74" s="168"/>
      <c r="NW74" s="168"/>
      <c r="NX74" s="16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7"/>
      <c r="NK75" s="168"/>
      <c r="NL75" s="168"/>
      <c r="NM75" s="168"/>
      <c r="NN75" s="168"/>
      <c r="NO75" s="168"/>
      <c r="NP75" s="168"/>
      <c r="NQ75" s="168"/>
      <c r="NR75" s="168"/>
      <c r="NS75" s="168"/>
      <c r="NT75" s="168"/>
      <c r="NU75" s="168"/>
      <c r="NV75" s="168"/>
      <c r="NW75" s="168"/>
      <c r="NX75" s="16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7"/>
      <c r="NK76" s="168"/>
      <c r="NL76" s="168"/>
      <c r="NM76" s="168"/>
      <c r="NN76" s="168"/>
      <c r="NO76" s="168"/>
      <c r="NP76" s="168"/>
      <c r="NQ76" s="168"/>
      <c r="NR76" s="168"/>
      <c r="NS76" s="168"/>
      <c r="NT76" s="168"/>
      <c r="NU76" s="168"/>
      <c r="NV76" s="168"/>
      <c r="NW76" s="168"/>
      <c r="NX76" s="16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7"/>
      <c r="NK77" s="168"/>
      <c r="NL77" s="168"/>
      <c r="NM77" s="168"/>
      <c r="NN77" s="168"/>
      <c r="NO77" s="168"/>
      <c r="NP77" s="168"/>
      <c r="NQ77" s="168"/>
      <c r="NR77" s="168"/>
      <c r="NS77" s="168"/>
      <c r="NT77" s="168"/>
      <c r="NU77" s="168"/>
      <c r="NV77" s="168"/>
      <c r="NW77" s="168"/>
      <c r="NX77" s="169"/>
    </row>
    <row r="78" spans="1:388" ht="13.5" customHeight="1">
      <c r="A78" s="2"/>
      <c r="B78" s="15"/>
      <c r="C78" s="5"/>
      <c r="D78" s="5"/>
      <c r="E78" s="5"/>
      <c r="F78" s="5"/>
      <c r="G78" s="26"/>
      <c r="H78" s="26"/>
      <c r="I78" s="5"/>
      <c r="J78" s="19"/>
      <c r="K78" s="19"/>
      <c r="L78" s="19"/>
      <c r="M78" s="19"/>
      <c r="N78" s="19"/>
      <c r="O78" s="19"/>
      <c r="P78" s="19"/>
      <c r="Q78" s="19"/>
      <c r="R78" s="27"/>
      <c r="S78" s="27"/>
      <c r="T78" s="27"/>
      <c r="U78" s="145" t="str">
        <f>データ!$B$11</f>
        <v>H29</v>
      </c>
      <c r="V78" s="145"/>
      <c r="W78" s="145"/>
      <c r="X78" s="145"/>
      <c r="Y78" s="145"/>
      <c r="Z78" s="145"/>
      <c r="AA78" s="145"/>
      <c r="AB78" s="145"/>
      <c r="AC78" s="145"/>
      <c r="AD78" s="145"/>
      <c r="AE78" s="145"/>
      <c r="AF78" s="145"/>
      <c r="AG78" s="145"/>
      <c r="AH78" s="145"/>
      <c r="AI78" s="145"/>
      <c r="AJ78" s="145"/>
      <c r="AK78" s="145"/>
      <c r="AL78" s="145"/>
      <c r="AM78" s="145"/>
      <c r="AN78" s="145" t="str">
        <f>データ!$C$11</f>
        <v>H30</v>
      </c>
      <c r="AO78" s="145"/>
      <c r="AP78" s="145"/>
      <c r="AQ78" s="145"/>
      <c r="AR78" s="145"/>
      <c r="AS78" s="145"/>
      <c r="AT78" s="145"/>
      <c r="AU78" s="145"/>
      <c r="AV78" s="145"/>
      <c r="AW78" s="145"/>
      <c r="AX78" s="145"/>
      <c r="AY78" s="145"/>
      <c r="AZ78" s="145"/>
      <c r="BA78" s="145"/>
      <c r="BB78" s="145"/>
      <c r="BC78" s="145"/>
      <c r="BD78" s="145"/>
      <c r="BE78" s="145"/>
      <c r="BF78" s="145"/>
      <c r="BG78" s="145" t="str">
        <f>データ!$D$11</f>
        <v>R01</v>
      </c>
      <c r="BH78" s="145"/>
      <c r="BI78" s="145"/>
      <c r="BJ78" s="145"/>
      <c r="BK78" s="145"/>
      <c r="BL78" s="145"/>
      <c r="BM78" s="145"/>
      <c r="BN78" s="145"/>
      <c r="BO78" s="145"/>
      <c r="BP78" s="145"/>
      <c r="BQ78" s="145"/>
      <c r="BR78" s="145"/>
      <c r="BS78" s="145"/>
      <c r="BT78" s="145"/>
      <c r="BU78" s="145"/>
      <c r="BV78" s="145"/>
      <c r="BW78" s="145"/>
      <c r="BX78" s="145"/>
      <c r="BY78" s="145"/>
      <c r="BZ78" s="145" t="str">
        <f>データ!$E$11</f>
        <v>R02</v>
      </c>
      <c r="CA78" s="145"/>
      <c r="CB78" s="145"/>
      <c r="CC78" s="145"/>
      <c r="CD78" s="145"/>
      <c r="CE78" s="145"/>
      <c r="CF78" s="145"/>
      <c r="CG78" s="145"/>
      <c r="CH78" s="145"/>
      <c r="CI78" s="145"/>
      <c r="CJ78" s="145"/>
      <c r="CK78" s="145"/>
      <c r="CL78" s="145"/>
      <c r="CM78" s="145"/>
      <c r="CN78" s="145"/>
      <c r="CO78" s="145"/>
      <c r="CP78" s="145"/>
      <c r="CQ78" s="145"/>
      <c r="CR78" s="145"/>
      <c r="CS78" s="145" t="str">
        <f>データ!$F$11</f>
        <v>R03</v>
      </c>
      <c r="CT78" s="145"/>
      <c r="CU78" s="145"/>
      <c r="CV78" s="145"/>
      <c r="CW78" s="145"/>
      <c r="CX78" s="145"/>
      <c r="CY78" s="145"/>
      <c r="CZ78" s="145"/>
      <c r="DA78" s="145"/>
      <c r="DB78" s="145"/>
      <c r="DC78" s="145"/>
      <c r="DD78" s="145"/>
      <c r="DE78" s="145"/>
      <c r="DF78" s="145"/>
      <c r="DG78" s="145"/>
      <c r="DH78" s="145"/>
      <c r="DI78" s="145"/>
      <c r="DJ78" s="145"/>
      <c r="DK78" s="14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5" t="str">
        <f>データ!$B$11</f>
        <v>H29</v>
      </c>
      <c r="EP78" s="145"/>
      <c r="EQ78" s="145"/>
      <c r="ER78" s="145"/>
      <c r="ES78" s="145"/>
      <c r="ET78" s="145"/>
      <c r="EU78" s="145"/>
      <c r="EV78" s="145"/>
      <c r="EW78" s="145"/>
      <c r="EX78" s="145"/>
      <c r="EY78" s="145"/>
      <c r="EZ78" s="145"/>
      <c r="FA78" s="145"/>
      <c r="FB78" s="145"/>
      <c r="FC78" s="145"/>
      <c r="FD78" s="145"/>
      <c r="FE78" s="145"/>
      <c r="FF78" s="145"/>
      <c r="FG78" s="145"/>
      <c r="FH78" s="145" t="str">
        <f>データ!$C$11</f>
        <v>H30</v>
      </c>
      <c r="FI78" s="145"/>
      <c r="FJ78" s="145"/>
      <c r="FK78" s="145"/>
      <c r="FL78" s="145"/>
      <c r="FM78" s="145"/>
      <c r="FN78" s="145"/>
      <c r="FO78" s="145"/>
      <c r="FP78" s="145"/>
      <c r="FQ78" s="145"/>
      <c r="FR78" s="145"/>
      <c r="FS78" s="145"/>
      <c r="FT78" s="145"/>
      <c r="FU78" s="145"/>
      <c r="FV78" s="145"/>
      <c r="FW78" s="145"/>
      <c r="FX78" s="145"/>
      <c r="FY78" s="145"/>
      <c r="FZ78" s="145"/>
      <c r="GA78" s="145" t="str">
        <f>データ!$D$11</f>
        <v>R01</v>
      </c>
      <c r="GB78" s="145"/>
      <c r="GC78" s="145"/>
      <c r="GD78" s="145"/>
      <c r="GE78" s="145"/>
      <c r="GF78" s="145"/>
      <c r="GG78" s="145"/>
      <c r="GH78" s="145"/>
      <c r="GI78" s="145"/>
      <c r="GJ78" s="145"/>
      <c r="GK78" s="145"/>
      <c r="GL78" s="145"/>
      <c r="GM78" s="145"/>
      <c r="GN78" s="145"/>
      <c r="GO78" s="145"/>
      <c r="GP78" s="145"/>
      <c r="GQ78" s="145"/>
      <c r="GR78" s="145"/>
      <c r="GS78" s="145"/>
      <c r="GT78" s="145" t="str">
        <f>データ!$E$11</f>
        <v>R02</v>
      </c>
      <c r="GU78" s="145"/>
      <c r="GV78" s="145"/>
      <c r="GW78" s="145"/>
      <c r="GX78" s="145"/>
      <c r="GY78" s="145"/>
      <c r="GZ78" s="145"/>
      <c r="HA78" s="145"/>
      <c r="HB78" s="145"/>
      <c r="HC78" s="145"/>
      <c r="HD78" s="145"/>
      <c r="HE78" s="145"/>
      <c r="HF78" s="145"/>
      <c r="HG78" s="145"/>
      <c r="HH78" s="145"/>
      <c r="HI78" s="145"/>
      <c r="HJ78" s="145"/>
      <c r="HK78" s="145"/>
      <c r="HL78" s="145"/>
      <c r="HM78" s="145" t="str">
        <f>データ!$F$11</f>
        <v>R03</v>
      </c>
      <c r="HN78" s="145"/>
      <c r="HO78" s="145"/>
      <c r="HP78" s="145"/>
      <c r="HQ78" s="145"/>
      <c r="HR78" s="145"/>
      <c r="HS78" s="145"/>
      <c r="HT78" s="145"/>
      <c r="HU78" s="145"/>
      <c r="HV78" s="145"/>
      <c r="HW78" s="145"/>
      <c r="HX78" s="145"/>
      <c r="HY78" s="145"/>
      <c r="HZ78" s="145"/>
      <c r="IA78" s="145"/>
      <c r="IB78" s="145"/>
      <c r="IC78" s="145"/>
      <c r="ID78" s="145"/>
      <c r="IE78" s="14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5" t="str">
        <f>データ!$B$11</f>
        <v>H29</v>
      </c>
      <c r="JK78" s="145"/>
      <c r="JL78" s="145"/>
      <c r="JM78" s="145"/>
      <c r="JN78" s="145"/>
      <c r="JO78" s="145"/>
      <c r="JP78" s="145"/>
      <c r="JQ78" s="145"/>
      <c r="JR78" s="145"/>
      <c r="JS78" s="145"/>
      <c r="JT78" s="145"/>
      <c r="JU78" s="145"/>
      <c r="JV78" s="145"/>
      <c r="JW78" s="145"/>
      <c r="JX78" s="145"/>
      <c r="JY78" s="145"/>
      <c r="JZ78" s="145"/>
      <c r="KA78" s="145"/>
      <c r="KB78" s="145"/>
      <c r="KC78" s="145" t="str">
        <f>データ!$C$11</f>
        <v>H30</v>
      </c>
      <c r="KD78" s="145"/>
      <c r="KE78" s="145"/>
      <c r="KF78" s="145"/>
      <c r="KG78" s="145"/>
      <c r="KH78" s="145"/>
      <c r="KI78" s="145"/>
      <c r="KJ78" s="145"/>
      <c r="KK78" s="145"/>
      <c r="KL78" s="145"/>
      <c r="KM78" s="145"/>
      <c r="KN78" s="145"/>
      <c r="KO78" s="145"/>
      <c r="KP78" s="145"/>
      <c r="KQ78" s="145"/>
      <c r="KR78" s="145"/>
      <c r="KS78" s="145"/>
      <c r="KT78" s="145"/>
      <c r="KU78" s="145"/>
      <c r="KV78" s="145" t="str">
        <f>データ!$D$11</f>
        <v>R01</v>
      </c>
      <c r="KW78" s="145"/>
      <c r="KX78" s="145"/>
      <c r="KY78" s="145"/>
      <c r="KZ78" s="145"/>
      <c r="LA78" s="145"/>
      <c r="LB78" s="145"/>
      <c r="LC78" s="145"/>
      <c r="LD78" s="145"/>
      <c r="LE78" s="145"/>
      <c r="LF78" s="145"/>
      <c r="LG78" s="145"/>
      <c r="LH78" s="145"/>
      <c r="LI78" s="145"/>
      <c r="LJ78" s="145"/>
      <c r="LK78" s="145"/>
      <c r="LL78" s="145"/>
      <c r="LM78" s="145"/>
      <c r="LN78" s="145"/>
      <c r="LO78" s="145" t="str">
        <f>データ!$E$11</f>
        <v>R02</v>
      </c>
      <c r="LP78" s="145"/>
      <c r="LQ78" s="145"/>
      <c r="LR78" s="145"/>
      <c r="LS78" s="145"/>
      <c r="LT78" s="145"/>
      <c r="LU78" s="145"/>
      <c r="LV78" s="145"/>
      <c r="LW78" s="145"/>
      <c r="LX78" s="145"/>
      <c r="LY78" s="145"/>
      <c r="LZ78" s="145"/>
      <c r="MA78" s="145"/>
      <c r="MB78" s="145"/>
      <c r="MC78" s="145"/>
      <c r="MD78" s="145"/>
      <c r="ME78" s="145"/>
      <c r="MF78" s="145"/>
      <c r="MG78" s="145"/>
      <c r="MH78" s="145" t="str">
        <f>データ!$F$11</f>
        <v>R03</v>
      </c>
      <c r="MI78" s="145"/>
      <c r="MJ78" s="145"/>
      <c r="MK78" s="145"/>
      <c r="ML78" s="145"/>
      <c r="MM78" s="145"/>
      <c r="MN78" s="145"/>
      <c r="MO78" s="145"/>
      <c r="MP78" s="145"/>
      <c r="MQ78" s="145"/>
      <c r="MR78" s="145"/>
      <c r="MS78" s="145"/>
      <c r="MT78" s="145"/>
      <c r="MU78" s="145"/>
      <c r="MV78" s="145"/>
      <c r="MW78" s="145"/>
      <c r="MX78" s="145"/>
      <c r="MY78" s="145"/>
      <c r="MZ78" s="145"/>
      <c r="NA78" s="5"/>
      <c r="NB78" s="5"/>
      <c r="NC78" s="5"/>
      <c r="ND78" s="5"/>
      <c r="NE78" s="5"/>
      <c r="NF78" s="5"/>
      <c r="NG78" s="29"/>
      <c r="NH78" s="17"/>
      <c r="NI78" s="2"/>
      <c r="NJ78" s="167"/>
      <c r="NK78" s="168"/>
      <c r="NL78" s="168"/>
      <c r="NM78" s="168"/>
      <c r="NN78" s="168"/>
      <c r="NO78" s="168"/>
      <c r="NP78" s="168"/>
      <c r="NQ78" s="168"/>
      <c r="NR78" s="168"/>
      <c r="NS78" s="168"/>
      <c r="NT78" s="168"/>
      <c r="NU78" s="168"/>
      <c r="NV78" s="168"/>
      <c r="NW78" s="168"/>
      <c r="NX78" s="169"/>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33.700000000000003</v>
      </c>
      <c r="V79" s="141"/>
      <c r="W79" s="141"/>
      <c r="X79" s="141"/>
      <c r="Y79" s="141"/>
      <c r="Z79" s="141"/>
      <c r="AA79" s="141"/>
      <c r="AB79" s="141"/>
      <c r="AC79" s="141"/>
      <c r="AD79" s="141"/>
      <c r="AE79" s="141"/>
      <c r="AF79" s="141"/>
      <c r="AG79" s="141"/>
      <c r="AH79" s="141"/>
      <c r="AI79" s="141"/>
      <c r="AJ79" s="141"/>
      <c r="AK79" s="141"/>
      <c r="AL79" s="141"/>
      <c r="AM79" s="141"/>
      <c r="AN79" s="141">
        <f>データ!DT7</f>
        <v>17.3</v>
      </c>
      <c r="AO79" s="141"/>
      <c r="AP79" s="141"/>
      <c r="AQ79" s="141"/>
      <c r="AR79" s="141"/>
      <c r="AS79" s="141"/>
      <c r="AT79" s="141"/>
      <c r="AU79" s="141"/>
      <c r="AV79" s="141"/>
      <c r="AW79" s="141"/>
      <c r="AX79" s="141"/>
      <c r="AY79" s="141"/>
      <c r="AZ79" s="141"/>
      <c r="BA79" s="141"/>
      <c r="BB79" s="141"/>
      <c r="BC79" s="141"/>
      <c r="BD79" s="141"/>
      <c r="BE79" s="141"/>
      <c r="BF79" s="141"/>
      <c r="BG79" s="141">
        <f>データ!DU7</f>
        <v>21</v>
      </c>
      <c r="BH79" s="141"/>
      <c r="BI79" s="141"/>
      <c r="BJ79" s="141"/>
      <c r="BK79" s="141"/>
      <c r="BL79" s="141"/>
      <c r="BM79" s="141"/>
      <c r="BN79" s="141"/>
      <c r="BO79" s="141"/>
      <c r="BP79" s="141"/>
      <c r="BQ79" s="141"/>
      <c r="BR79" s="141"/>
      <c r="BS79" s="141"/>
      <c r="BT79" s="141"/>
      <c r="BU79" s="141"/>
      <c r="BV79" s="141"/>
      <c r="BW79" s="141"/>
      <c r="BX79" s="141"/>
      <c r="BY79" s="141"/>
      <c r="BZ79" s="141">
        <f>データ!DV7</f>
        <v>25.8</v>
      </c>
      <c r="CA79" s="141"/>
      <c r="CB79" s="141"/>
      <c r="CC79" s="141"/>
      <c r="CD79" s="141"/>
      <c r="CE79" s="141"/>
      <c r="CF79" s="141"/>
      <c r="CG79" s="141"/>
      <c r="CH79" s="141"/>
      <c r="CI79" s="141"/>
      <c r="CJ79" s="141"/>
      <c r="CK79" s="141"/>
      <c r="CL79" s="141"/>
      <c r="CM79" s="141"/>
      <c r="CN79" s="141"/>
      <c r="CO79" s="141"/>
      <c r="CP79" s="141"/>
      <c r="CQ79" s="141"/>
      <c r="CR79" s="141"/>
      <c r="CS79" s="141">
        <f>データ!DW7</f>
        <v>30.6</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47.2</v>
      </c>
      <c r="EP79" s="141"/>
      <c r="EQ79" s="141"/>
      <c r="ER79" s="141"/>
      <c r="ES79" s="141"/>
      <c r="ET79" s="141"/>
      <c r="EU79" s="141"/>
      <c r="EV79" s="141"/>
      <c r="EW79" s="141"/>
      <c r="EX79" s="141"/>
      <c r="EY79" s="141"/>
      <c r="EZ79" s="141"/>
      <c r="FA79" s="141"/>
      <c r="FB79" s="141"/>
      <c r="FC79" s="141"/>
      <c r="FD79" s="141"/>
      <c r="FE79" s="141"/>
      <c r="FF79" s="141"/>
      <c r="FG79" s="141"/>
      <c r="FH79" s="141">
        <f>データ!EE7</f>
        <v>52.6</v>
      </c>
      <c r="FI79" s="141"/>
      <c r="FJ79" s="141"/>
      <c r="FK79" s="141"/>
      <c r="FL79" s="141"/>
      <c r="FM79" s="141"/>
      <c r="FN79" s="141"/>
      <c r="FO79" s="141"/>
      <c r="FP79" s="141"/>
      <c r="FQ79" s="141"/>
      <c r="FR79" s="141"/>
      <c r="FS79" s="141"/>
      <c r="FT79" s="141"/>
      <c r="FU79" s="141"/>
      <c r="FV79" s="141"/>
      <c r="FW79" s="141"/>
      <c r="FX79" s="141"/>
      <c r="FY79" s="141"/>
      <c r="FZ79" s="141"/>
      <c r="GA79" s="141">
        <f>データ!EF7</f>
        <v>59.7</v>
      </c>
      <c r="GB79" s="141"/>
      <c r="GC79" s="141"/>
      <c r="GD79" s="141"/>
      <c r="GE79" s="141"/>
      <c r="GF79" s="141"/>
      <c r="GG79" s="141"/>
      <c r="GH79" s="141"/>
      <c r="GI79" s="141"/>
      <c r="GJ79" s="141"/>
      <c r="GK79" s="141"/>
      <c r="GL79" s="141"/>
      <c r="GM79" s="141"/>
      <c r="GN79" s="141"/>
      <c r="GO79" s="141"/>
      <c r="GP79" s="141"/>
      <c r="GQ79" s="141"/>
      <c r="GR79" s="141"/>
      <c r="GS79" s="141"/>
      <c r="GT79" s="141">
        <f>データ!EG7</f>
        <v>67.099999999999994</v>
      </c>
      <c r="GU79" s="141"/>
      <c r="GV79" s="141"/>
      <c r="GW79" s="141"/>
      <c r="GX79" s="141"/>
      <c r="GY79" s="141"/>
      <c r="GZ79" s="141"/>
      <c r="HA79" s="141"/>
      <c r="HB79" s="141"/>
      <c r="HC79" s="141"/>
      <c r="HD79" s="141"/>
      <c r="HE79" s="141"/>
      <c r="HF79" s="141"/>
      <c r="HG79" s="141"/>
      <c r="HH79" s="141"/>
      <c r="HI79" s="141"/>
      <c r="HJ79" s="141"/>
      <c r="HK79" s="141"/>
      <c r="HL79" s="141"/>
      <c r="HM79" s="141">
        <f>データ!EH7</f>
        <v>73.2</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107638830</v>
      </c>
      <c r="JK79" s="140"/>
      <c r="JL79" s="140"/>
      <c r="JM79" s="140"/>
      <c r="JN79" s="140"/>
      <c r="JO79" s="140"/>
      <c r="JP79" s="140"/>
      <c r="JQ79" s="140"/>
      <c r="JR79" s="140"/>
      <c r="JS79" s="140"/>
      <c r="JT79" s="140"/>
      <c r="JU79" s="140"/>
      <c r="JV79" s="140"/>
      <c r="JW79" s="140"/>
      <c r="JX79" s="140"/>
      <c r="JY79" s="140"/>
      <c r="JZ79" s="140"/>
      <c r="KA79" s="140"/>
      <c r="KB79" s="140"/>
      <c r="KC79" s="140">
        <f>データ!EP7</f>
        <v>78393621</v>
      </c>
      <c r="KD79" s="140"/>
      <c r="KE79" s="140"/>
      <c r="KF79" s="140"/>
      <c r="KG79" s="140"/>
      <c r="KH79" s="140"/>
      <c r="KI79" s="140"/>
      <c r="KJ79" s="140"/>
      <c r="KK79" s="140"/>
      <c r="KL79" s="140"/>
      <c r="KM79" s="140"/>
      <c r="KN79" s="140"/>
      <c r="KO79" s="140"/>
      <c r="KP79" s="140"/>
      <c r="KQ79" s="140"/>
      <c r="KR79" s="140"/>
      <c r="KS79" s="140"/>
      <c r="KT79" s="140"/>
      <c r="KU79" s="140"/>
      <c r="KV79" s="140">
        <f>データ!EQ7</f>
        <v>81294719</v>
      </c>
      <c r="KW79" s="140"/>
      <c r="KX79" s="140"/>
      <c r="KY79" s="140"/>
      <c r="KZ79" s="140"/>
      <c r="LA79" s="140"/>
      <c r="LB79" s="140"/>
      <c r="LC79" s="140"/>
      <c r="LD79" s="140"/>
      <c r="LE79" s="140"/>
      <c r="LF79" s="140"/>
      <c r="LG79" s="140"/>
      <c r="LH79" s="140"/>
      <c r="LI79" s="140"/>
      <c r="LJ79" s="140"/>
      <c r="LK79" s="140"/>
      <c r="LL79" s="140"/>
      <c r="LM79" s="140"/>
      <c r="LN79" s="140"/>
      <c r="LO79" s="140">
        <f>データ!ER7</f>
        <v>81622283</v>
      </c>
      <c r="LP79" s="140"/>
      <c r="LQ79" s="140"/>
      <c r="LR79" s="140"/>
      <c r="LS79" s="140"/>
      <c r="LT79" s="140"/>
      <c r="LU79" s="140"/>
      <c r="LV79" s="140"/>
      <c r="LW79" s="140"/>
      <c r="LX79" s="140"/>
      <c r="LY79" s="140"/>
      <c r="LZ79" s="140"/>
      <c r="MA79" s="140"/>
      <c r="MB79" s="140"/>
      <c r="MC79" s="140"/>
      <c r="MD79" s="140"/>
      <c r="ME79" s="140"/>
      <c r="MF79" s="140"/>
      <c r="MG79" s="140"/>
      <c r="MH79" s="140">
        <f>データ!ES7</f>
        <v>82333197</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67"/>
      <c r="NK79" s="168"/>
      <c r="NL79" s="168"/>
      <c r="NM79" s="168"/>
      <c r="NN79" s="168"/>
      <c r="NO79" s="168"/>
      <c r="NP79" s="168"/>
      <c r="NQ79" s="168"/>
      <c r="NR79" s="168"/>
      <c r="NS79" s="168"/>
      <c r="NT79" s="168"/>
      <c r="NU79" s="168"/>
      <c r="NV79" s="168"/>
      <c r="NW79" s="168"/>
      <c r="NX79" s="169"/>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67"/>
      <c r="NK80" s="168"/>
      <c r="NL80" s="168"/>
      <c r="NM80" s="168"/>
      <c r="NN80" s="168"/>
      <c r="NO80" s="168"/>
      <c r="NP80" s="168"/>
      <c r="NQ80" s="168"/>
      <c r="NR80" s="168"/>
      <c r="NS80" s="168"/>
      <c r="NT80" s="168"/>
      <c r="NU80" s="168"/>
      <c r="NV80" s="168"/>
      <c r="NW80" s="168"/>
      <c r="NX80" s="16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7"/>
      <c r="NK81" s="168"/>
      <c r="NL81" s="168"/>
      <c r="NM81" s="168"/>
      <c r="NN81" s="168"/>
      <c r="NO81" s="168"/>
      <c r="NP81" s="168"/>
      <c r="NQ81" s="168"/>
      <c r="NR81" s="168"/>
      <c r="NS81" s="168"/>
      <c r="NT81" s="168"/>
      <c r="NU81" s="168"/>
      <c r="NV81" s="168"/>
      <c r="NW81" s="168"/>
      <c r="NX81" s="16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7"/>
      <c r="NK82" s="168"/>
      <c r="NL82" s="168"/>
      <c r="NM82" s="168"/>
      <c r="NN82" s="168"/>
      <c r="NO82" s="168"/>
      <c r="NP82" s="168"/>
      <c r="NQ82" s="168"/>
      <c r="NR82" s="168"/>
      <c r="NS82" s="168"/>
      <c r="NT82" s="168"/>
      <c r="NU82" s="168"/>
      <c r="NV82" s="168"/>
      <c r="NW82" s="168"/>
      <c r="NX82" s="16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7"/>
      <c r="NK83" s="168"/>
      <c r="NL83" s="168"/>
      <c r="NM83" s="168"/>
      <c r="NN83" s="168"/>
      <c r="NO83" s="168"/>
      <c r="NP83" s="168"/>
      <c r="NQ83" s="168"/>
      <c r="NR83" s="168"/>
      <c r="NS83" s="168"/>
      <c r="NT83" s="168"/>
      <c r="NU83" s="168"/>
      <c r="NV83" s="168"/>
      <c r="NW83" s="168"/>
      <c r="NX83" s="16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70"/>
      <c r="NK84" s="171"/>
      <c r="NL84" s="171"/>
      <c r="NM84" s="171"/>
      <c r="NN84" s="171"/>
      <c r="NO84" s="171"/>
      <c r="NP84" s="171"/>
      <c r="NQ84" s="171"/>
      <c r="NR84" s="171"/>
      <c r="NS84" s="171"/>
      <c r="NT84" s="171"/>
      <c r="NU84" s="171"/>
      <c r="NV84" s="171"/>
      <c r="NW84" s="171"/>
      <c r="NX84" s="172"/>
    </row>
    <row r="85" spans="1:388">
      <c r="B85" s="146" t="s">
        <v>86</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8LOlZKa6nV8WzLWILVR7wy3j952JzV/u9jMX4Cp9qTaFUJ5e8ZP21zAFZnGhrlM+2pi+EFWmsXT+SF9j5WnV9A==" saltValue="pPlRC4SB1FMJXmHt6wYW3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5703125" customWidth="1"/>
    <col min="2" max="7" width="11.85546875" customWidth="1"/>
    <col min="8" max="10" width="15.85546875" bestFit="1" customWidth="1"/>
    <col min="11" max="154" width="11.85546875" customWidth="1"/>
    <col min="155" max="155" width="10.85546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2" t="s">
        <v>110</v>
      </c>
      <c r="AJ4" s="153"/>
      <c r="AK4" s="153"/>
      <c r="AL4" s="153"/>
      <c r="AM4" s="153"/>
      <c r="AN4" s="153"/>
      <c r="AO4" s="153"/>
      <c r="AP4" s="153"/>
      <c r="AQ4" s="153"/>
      <c r="AR4" s="153"/>
      <c r="AS4" s="154"/>
      <c r="AT4" s="148" t="s">
        <v>111</v>
      </c>
      <c r="AU4" s="147"/>
      <c r="AV4" s="147"/>
      <c r="AW4" s="147"/>
      <c r="AX4" s="147"/>
      <c r="AY4" s="147"/>
      <c r="AZ4" s="147"/>
      <c r="BA4" s="147"/>
      <c r="BB4" s="147"/>
      <c r="BC4" s="147"/>
      <c r="BD4" s="147"/>
      <c r="BE4" s="148" t="s">
        <v>112</v>
      </c>
      <c r="BF4" s="147"/>
      <c r="BG4" s="147"/>
      <c r="BH4" s="147"/>
      <c r="BI4" s="147"/>
      <c r="BJ4" s="147"/>
      <c r="BK4" s="147"/>
      <c r="BL4" s="147"/>
      <c r="BM4" s="147"/>
      <c r="BN4" s="147"/>
      <c r="BO4" s="147"/>
      <c r="BP4" s="152" t="s">
        <v>113</v>
      </c>
      <c r="BQ4" s="153"/>
      <c r="BR4" s="153"/>
      <c r="BS4" s="153"/>
      <c r="BT4" s="153"/>
      <c r="BU4" s="153"/>
      <c r="BV4" s="153"/>
      <c r="BW4" s="153"/>
      <c r="BX4" s="153"/>
      <c r="BY4" s="153"/>
      <c r="BZ4" s="154"/>
      <c r="CA4" s="147" t="s">
        <v>114</v>
      </c>
      <c r="CB4" s="147"/>
      <c r="CC4" s="147"/>
      <c r="CD4" s="147"/>
      <c r="CE4" s="147"/>
      <c r="CF4" s="147"/>
      <c r="CG4" s="147"/>
      <c r="CH4" s="147"/>
      <c r="CI4" s="147"/>
      <c r="CJ4" s="147"/>
      <c r="CK4" s="147"/>
      <c r="CL4" s="148"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2" t="s">
        <v>118</v>
      </c>
      <c r="DT4" s="153"/>
      <c r="DU4" s="153"/>
      <c r="DV4" s="153"/>
      <c r="DW4" s="153"/>
      <c r="DX4" s="153"/>
      <c r="DY4" s="153"/>
      <c r="DZ4" s="153"/>
      <c r="EA4" s="153"/>
      <c r="EB4" s="153"/>
      <c r="EC4" s="154"/>
      <c r="ED4" s="147" t="s">
        <v>119</v>
      </c>
      <c r="EE4" s="147"/>
      <c r="EF4" s="147"/>
      <c r="EG4" s="147"/>
      <c r="EH4" s="147"/>
      <c r="EI4" s="147"/>
      <c r="EJ4" s="147"/>
      <c r="EK4" s="147"/>
      <c r="EL4" s="147"/>
      <c r="EM4" s="147"/>
      <c r="EN4" s="147"/>
      <c r="EO4" s="147" t="s">
        <v>120</v>
      </c>
      <c r="EP4" s="147"/>
      <c r="EQ4" s="147"/>
      <c r="ER4" s="147"/>
      <c r="ES4" s="147"/>
      <c r="ET4" s="147"/>
      <c r="EU4" s="147"/>
      <c r="EV4" s="147"/>
      <c r="EW4" s="147"/>
      <c r="EX4" s="147"/>
      <c r="EY4" s="147"/>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148</v>
      </c>
      <c r="AX5" s="52" t="s">
        <v>159</v>
      </c>
      <c r="AY5" s="52" t="s">
        <v>150</v>
      </c>
      <c r="AZ5" s="52" t="s">
        <v>151</v>
      </c>
      <c r="BA5" s="52" t="s">
        <v>152</v>
      </c>
      <c r="BB5" s="52" t="s">
        <v>153</v>
      </c>
      <c r="BC5" s="52" t="s">
        <v>154</v>
      </c>
      <c r="BD5" s="52" t="s">
        <v>155</v>
      </c>
      <c r="BE5" s="52" t="s">
        <v>145</v>
      </c>
      <c r="BF5" s="52" t="s">
        <v>146</v>
      </c>
      <c r="BG5" s="52" t="s">
        <v>158</v>
      </c>
      <c r="BH5" s="52" t="s">
        <v>148</v>
      </c>
      <c r="BI5" s="52" t="s">
        <v>149</v>
      </c>
      <c r="BJ5" s="52" t="s">
        <v>150</v>
      </c>
      <c r="BK5" s="52" t="s">
        <v>151</v>
      </c>
      <c r="BL5" s="52" t="s">
        <v>152</v>
      </c>
      <c r="BM5" s="52" t="s">
        <v>153</v>
      </c>
      <c r="BN5" s="52" t="s">
        <v>154</v>
      </c>
      <c r="BO5" s="52" t="s">
        <v>155</v>
      </c>
      <c r="BP5" s="52" t="s">
        <v>145</v>
      </c>
      <c r="BQ5" s="52" t="s">
        <v>160</v>
      </c>
      <c r="BR5" s="52" t="s">
        <v>158</v>
      </c>
      <c r="BS5" s="52" t="s">
        <v>148</v>
      </c>
      <c r="BT5" s="52" t="s">
        <v>161</v>
      </c>
      <c r="BU5" s="52" t="s">
        <v>150</v>
      </c>
      <c r="BV5" s="52" t="s">
        <v>151</v>
      </c>
      <c r="BW5" s="52" t="s">
        <v>152</v>
      </c>
      <c r="BX5" s="52" t="s">
        <v>153</v>
      </c>
      <c r="BY5" s="52" t="s">
        <v>154</v>
      </c>
      <c r="BZ5" s="52" t="s">
        <v>155</v>
      </c>
      <c r="CA5" s="52" t="s">
        <v>145</v>
      </c>
      <c r="CB5" s="52" t="s">
        <v>160</v>
      </c>
      <c r="CC5" s="52" t="s">
        <v>158</v>
      </c>
      <c r="CD5" s="52" t="s">
        <v>148</v>
      </c>
      <c r="CE5" s="52" t="s">
        <v>161</v>
      </c>
      <c r="CF5" s="52" t="s">
        <v>150</v>
      </c>
      <c r="CG5" s="52" t="s">
        <v>151</v>
      </c>
      <c r="CH5" s="52" t="s">
        <v>152</v>
      </c>
      <c r="CI5" s="52" t="s">
        <v>153</v>
      </c>
      <c r="CJ5" s="52" t="s">
        <v>154</v>
      </c>
      <c r="CK5" s="52" t="s">
        <v>155</v>
      </c>
      <c r="CL5" s="52" t="s">
        <v>145</v>
      </c>
      <c r="CM5" s="52" t="s">
        <v>146</v>
      </c>
      <c r="CN5" s="52" t="s">
        <v>158</v>
      </c>
      <c r="CO5" s="52" t="s">
        <v>148</v>
      </c>
      <c r="CP5" s="52" t="s">
        <v>149</v>
      </c>
      <c r="CQ5" s="52" t="s">
        <v>150</v>
      </c>
      <c r="CR5" s="52" t="s">
        <v>151</v>
      </c>
      <c r="CS5" s="52" t="s">
        <v>152</v>
      </c>
      <c r="CT5" s="52" t="s">
        <v>153</v>
      </c>
      <c r="CU5" s="52" t="s">
        <v>154</v>
      </c>
      <c r="CV5" s="52" t="s">
        <v>155</v>
      </c>
      <c r="CW5" s="52" t="s">
        <v>162</v>
      </c>
      <c r="CX5" s="52" t="s">
        <v>146</v>
      </c>
      <c r="CY5" s="52" t="s">
        <v>158</v>
      </c>
      <c r="CZ5" s="52" t="s">
        <v>148</v>
      </c>
      <c r="DA5" s="52" t="s">
        <v>161</v>
      </c>
      <c r="DB5" s="52" t="s">
        <v>150</v>
      </c>
      <c r="DC5" s="52" t="s">
        <v>151</v>
      </c>
      <c r="DD5" s="52" t="s">
        <v>152</v>
      </c>
      <c r="DE5" s="52" t="s">
        <v>153</v>
      </c>
      <c r="DF5" s="52" t="s">
        <v>154</v>
      </c>
      <c r="DG5" s="52" t="s">
        <v>155</v>
      </c>
      <c r="DH5" s="52" t="s">
        <v>145</v>
      </c>
      <c r="DI5" s="52" t="s">
        <v>146</v>
      </c>
      <c r="DJ5" s="52" t="s">
        <v>147</v>
      </c>
      <c r="DK5" s="52" t="s">
        <v>163</v>
      </c>
      <c r="DL5" s="52" t="s">
        <v>159</v>
      </c>
      <c r="DM5" s="52" t="s">
        <v>150</v>
      </c>
      <c r="DN5" s="52" t="s">
        <v>151</v>
      </c>
      <c r="DO5" s="52" t="s">
        <v>152</v>
      </c>
      <c r="DP5" s="52" t="s">
        <v>153</v>
      </c>
      <c r="DQ5" s="52" t="s">
        <v>154</v>
      </c>
      <c r="DR5" s="52" t="s">
        <v>155</v>
      </c>
      <c r="DS5" s="52" t="s">
        <v>162</v>
      </c>
      <c r="DT5" s="52" t="s">
        <v>164</v>
      </c>
      <c r="DU5" s="52" t="s">
        <v>165</v>
      </c>
      <c r="DV5" s="52" t="s">
        <v>148</v>
      </c>
      <c r="DW5" s="52" t="s">
        <v>159</v>
      </c>
      <c r="DX5" s="52" t="s">
        <v>150</v>
      </c>
      <c r="DY5" s="52" t="s">
        <v>151</v>
      </c>
      <c r="DZ5" s="52" t="s">
        <v>152</v>
      </c>
      <c r="EA5" s="52" t="s">
        <v>153</v>
      </c>
      <c r="EB5" s="52" t="s">
        <v>154</v>
      </c>
      <c r="EC5" s="52" t="s">
        <v>155</v>
      </c>
      <c r="ED5" s="52" t="s">
        <v>156</v>
      </c>
      <c r="EE5" s="52" t="s">
        <v>160</v>
      </c>
      <c r="EF5" s="52" t="s">
        <v>165</v>
      </c>
      <c r="EG5" s="52" t="s">
        <v>148</v>
      </c>
      <c r="EH5" s="52" t="s">
        <v>149</v>
      </c>
      <c r="EI5" s="52" t="s">
        <v>150</v>
      </c>
      <c r="EJ5" s="52" t="s">
        <v>151</v>
      </c>
      <c r="EK5" s="52" t="s">
        <v>152</v>
      </c>
      <c r="EL5" s="52" t="s">
        <v>153</v>
      </c>
      <c r="EM5" s="52" t="s">
        <v>154</v>
      </c>
      <c r="EN5" s="52" t="s">
        <v>166</v>
      </c>
      <c r="EO5" s="52" t="s">
        <v>145</v>
      </c>
      <c r="EP5" s="52" t="s">
        <v>160</v>
      </c>
      <c r="EQ5" s="52" t="s">
        <v>165</v>
      </c>
      <c r="ER5" s="52" t="s">
        <v>148</v>
      </c>
      <c r="ES5" s="52" t="s">
        <v>161</v>
      </c>
      <c r="ET5" s="52" t="s">
        <v>150</v>
      </c>
      <c r="EU5" s="52" t="s">
        <v>151</v>
      </c>
      <c r="EV5" s="52" t="s">
        <v>152</v>
      </c>
      <c r="EW5" s="52" t="s">
        <v>153</v>
      </c>
      <c r="EX5" s="52" t="s">
        <v>154</v>
      </c>
      <c r="EY5" s="52" t="s">
        <v>155</v>
      </c>
    </row>
    <row r="6" spans="1:155" s="57" customFormat="1">
      <c r="A6" s="38" t="s">
        <v>167</v>
      </c>
      <c r="B6" s="53">
        <f>B8</f>
        <v>2021</v>
      </c>
      <c r="C6" s="53">
        <f t="shared" ref="C6:M6" si="2">C8</f>
        <v>170003</v>
      </c>
      <c r="D6" s="53">
        <f t="shared" si="2"/>
        <v>46</v>
      </c>
      <c r="E6" s="53">
        <f t="shared" si="2"/>
        <v>6</v>
      </c>
      <c r="F6" s="53">
        <f t="shared" si="2"/>
        <v>0</v>
      </c>
      <c r="G6" s="53">
        <f t="shared" si="2"/>
        <v>1</v>
      </c>
      <c r="H6" s="149" t="str">
        <f>IF(H8&lt;&gt;I8,H8,"")&amp;IF(I8&lt;&gt;J8,I8,"")&amp;"　"&amp;J8</f>
        <v>石川県　中央病院</v>
      </c>
      <c r="I6" s="150"/>
      <c r="J6" s="151"/>
      <c r="K6" s="53" t="str">
        <f t="shared" si="2"/>
        <v>当然財務</v>
      </c>
      <c r="L6" s="53" t="str">
        <f t="shared" si="2"/>
        <v>病院事業</v>
      </c>
      <c r="M6" s="53" t="str">
        <f t="shared" si="2"/>
        <v>一般病院</v>
      </c>
      <c r="N6" s="53" t="str">
        <f>N8</f>
        <v>500床以上</v>
      </c>
      <c r="O6" s="53" t="str">
        <f>O8</f>
        <v>非設置</v>
      </c>
      <c r="P6" s="53" t="str">
        <f>P8</f>
        <v>直営</v>
      </c>
      <c r="Q6" s="54">
        <f t="shared" ref="Q6:AH6" si="3">Q8</f>
        <v>19</v>
      </c>
      <c r="R6" s="53" t="str">
        <f t="shared" si="3"/>
        <v>対象</v>
      </c>
      <c r="S6" s="53" t="str">
        <f t="shared" si="3"/>
        <v>ド 透 I 未 訓 ガ</v>
      </c>
      <c r="T6" s="53" t="str">
        <f t="shared" si="3"/>
        <v>救 臨 が 感 へ 災 地</v>
      </c>
      <c r="U6" s="54">
        <f>U8</f>
        <v>1124501</v>
      </c>
      <c r="V6" s="54">
        <f>V8</f>
        <v>67469</v>
      </c>
      <c r="W6" s="53" t="str">
        <f>W8</f>
        <v>非該当</v>
      </c>
      <c r="X6" s="53" t="str">
        <f t="shared" ref="X6" si="4">X8</f>
        <v>非該当</v>
      </c>
      <c r="Y6" s="53" t="str">
        <f t="shared" si="3"/>
        <v>７：１</v>
      </c>
      <c r="Z6" s="54">
        <f t="shared" si="3"/>
        <v>628</v>
      </c>
      <c r="AA6" s="54" t="str">
        <f t="shared" si="3"/>
        <v>-</v>
      </c>
      <c r="AB6" s="54" t="str">
        <f t="shared" si="3"/>
        <v>-</v>
      </c>
      <c r="AC6" s="54" t="str">
        <f t="shared" si="3"/>
        <v>-</v>
      </c>
      <c r="AD6" s="54">
        <f t="shared" si="3"/>
        <v>2</v>
      </c>
      <c r="AE6" s="54">
        <f t="shared" si="3"/>
        <v>630</v>
      </c>
      <c r="AF6" s="54">
        <f t="shared" si="3"/>
        <v>570</v>
      </c>
      <c r="AG6" s="54" t="str">
        <f t="shared" si="3"/>
        <v>-</v>
      </c>
      <c r="AH6" s="54">
        <f t="shared" si="3"/>
        <v>570</v>
      </c>
      <c r="AI6" s="55">
        <f>IF(AI8="-",NA(),AI8)</f>
        <v>101.4</v>
      </c>
      <c r="AJ6" s="55">
        <f t="shared" ref="AJ6:AR6" si="5">IF(AJ8="-",NA(),AJ8)</f>
        <v>95.4</v>
      </c>
      <c r="AK6" s="55">
        <f t="shared" si="5"/>
        <v>100.6</v>
      </c>
      <c r="AL6" s="55">
        <f t="shared" si="5"/>
        <v>94.8</v>
      </c>
      <c r="AM6" s="55">
        <f t="shared" si="5"/>
        <v>92</v>
      </c>
      <c r="AN6" s="55">
        <f t="shared" si="5"/>
        <v>100.1</v>
      </c>
      <c r="AO6" s="55">
        <f t="shared" si="5"/>
        <v>100</v>
      </c>
      <c r="AP6" s="55">
        <f t="shared" si="5"/>
        <v>99.2</v>
      </c>
      <c r="AQ6" s="55">
        <f t="shared" si="5"/>
        <v>102.9</v>
      </c>
      <c r="AR6" s="55">
        <f t="shared" si="5"/>
        <v>106.1</v>
      </c>
      <c r="AS6" s="55" t="str">
        <f>IF(AS8="-","【-】","【"&amp;SUBSTITUTE(TEXT(AS8,"#,##0.0"),"-","△")&amp;"】")</f>
        <v>【106.2】</v>
      </c>
      <c r="AT6" s="55">
        <f>IF(AT8="-",NA(),AT8)</f>
        <v>98.6</v>
      </c>
      <c r="AU6" s="55">
        <f t="shared" ref="AU6:BC6" si="6">IF(AU8="-",NA(),AU8)</f>
        <v>86</v>
      </c>
      <c r="AV6" s="55">
        <f t="shared" si="6"/>
        <v>96.7</v>
      </c>
      <c r="AW6" s="55">
        <f t="shared" si="6"/>
        <v>90.5</v>
      </c>
      <c r="AX6" s="55">
        <f t="shared" si="6"/>
        <v>87.5</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7.6</v>
      </c>
      <c r="BG6" s="55">
        <f t="shared" si="7"/>
        <v>6.6</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71.3</v>
      </c>
      <c r="BQ6" s="55">
        <f t="shared" ref="BQ6:BY6" si="8">IF(BQ8="-",NA(),BQ8)</f>
        <v>75</v>
      </c>
      <c r="BR6" s="55">
        <f t="shared" si="8"/>
        <v>73.599999999999994</v>
      </c>
      <c r="BS6" s="55">
        <f t="shared" si="8"/>
        <v>59.4</v>
      </c>
      <c r="BT6" s="55">
        <f t="shared" si="8"/>
        <v>54.6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71148</v>
      </c>
      <c r="CB6" s="56">
        <f t="shared" ref="CB6:CJ6" si="9">IF(CB8="-",NA(),CB8)</f>
        <v>78473</v>
      </c>
      <c r="CC6" s="56">
        <f t="shared" si="9"/>
        <v>82722</v>
      </c>
      <c r="CD6" s="56">
        <f t="shared" si="9"/>
        <v>91313</v>
      </c>
      <c r="CE6" s="56">
        <f t="shared" si="9"/>
        <v>91225</v>
      </c>
      <c r="CF6" s="56">
        <f t="shared" si="9"/>
        <v>66228</v>
      </c>
      <c r="CG6" s="56">
        <f t="shared" si="9"/>
        <v>68751</v>
      </c>
      <c r="CH6" s="56">
        <f t="shared" si="9"/>
        <v>70630</v>
      </c>
      <c r="CI6" s="56">
        <f t="shared" si="9"/>
        <v>75766</v>
      </c>
      <c r="CJ6" s="56">
        <f t="shared" si="9"/>
        <v>79610</v>
      </c>
      <c r="CK6" s="55" t="str">
        <f>IF(CK8="-","【-】","【"&amp;SUBSTITUTE(TEXT(CK8,"#,##0"),"-","△")&amp;"】")</f>
        <v>【59,287】</v>
      </c>
      <c r="CL6" s="56">
        <f>IF(CL8="-",NA(),CL8)</f>
        <v>24879</v>
      </c>
      <c r="CM6" s="56">
        <f t="shared" ref="CM6:CU6" si="10">IF(CM8="-",NA(),CM8)</f>
        <v>24267</v>
      </c>
      <c r="CN6" s="56">
        <f t="shared" si="10"/>
        <v>26753</v>
      </c>
      <c r="CO6" s="56">
        <f t="shared" si="10"/>
        <v>30740</v>
      </c>
      <c r="CP6" s="56">
        <f t="shared" si="10"/>
        <v>30360</v>
      </c>
      <c r="CQ6" s="56">
        <f t="shared" si="10"/>
        <v>18393</v>
      </c>
      <c r="CR6" s="56">
        <f t="shared" si="10"/>
        <v>19207</v>
      </c>
      <c r="CS6" s="56">
        <f t="shared" si="10"/>
        <v>20687</v>
      </c>
      <c r="CT6" s="56">
        <f t="shared" si="10"/>
        <v>22637</v>
      </c>
      <c r="CU6" s="56">
        <f t="shared" si="10"/>
        <v>23244</v>
      </c>
      <c r="CV6" s="55" t="str">
        <f>IF(CV8="-","【-】","【"&amp;SUBSTITUTE(TEXT(CV8,"#,##0"),"-","△")&amp;"】")</f>
        <v>【17,202】</v>
      </c>
      <c r="CW6" s="55">
        <f>IF(CW8="-",NA(),CW8)</f>
        <v>48.2</v>
      </c>
      <c r="CX6" s="55">
        <f t="shared" ref="CX6:DF6" si="11">IF(CX8="-",NA(),CX8)</f>
        <v>45.7</v>
      </c>
      <c r="CY6" s="55">
        <f t="shared" si="11"/>
        <v>43.6</v>
      </c>
      <c r="CZ6" s="55">
        <f t="shared" si="11"/>
        <v>48</v>
      </c>
      <c r="DA6" s="55">
        <f t="shared" si="11"/>
        <v>49.8</v>
      </c>
      <c r="DB6" s="55">
        <f t="shared" si="11"/>
        <v>48.7</v>
      </c>
      <c r="DC6" s="55">
        <f t="shared" si="11"/>
        <v>48.3</v>
      </c>
      <c r="DD6" s="55">
        <f t="shared" si="11"/>
        <v>47.7</v>
      </c>
      <c r="DE6" s="55">
        <f t="shared" si="11"/>
        <v>51.8</v>
      </c>
      <c r="DF6" s="55">
        <f t="shared" si="11"/>
        <v>49.6</v>
      </c>
      <c r="DG6" s="55" t="str">
        <f>IF(DG8="-","【-】","【"&amp;SUBSTITUTE(TEXT(DG8,"#,##0.0"),"-","△")&amp;"】")</f>
        <v>【56.4】</v>
      </c>
      <c r="DH6" s="55">
        <f>IF(DH8="-",NA(),DH8)</f>
        <v>35.299999999999997</v>
      </c>
      <c r="DI6" s="55">
        <f t="shared" ref="DI6:DQ6" si="12">IF(DI8="-",NA(),DI8)</f>
        <v>35.299999999999997</v>
      </c>
      <c r="DJ6" s="55">
        <f t="shared" si="12"/>
        <v>36.5</v>
      </c>
      <c r="DK6" s="55">
        <f t="shared" si="12"/>
        <v>36.700000000000003</v>
      </c>
      <c r="DL6" s="55">
        <f t="shared" si="12"/>
        <v>37.4</v>
      </c>
      <c r="DM6" s="55">
        <f t="shared" si="12"/>
        <v>27.8</v>
      </c>
      <c r="DN6" s="55">
        <f t="shared" si="12"/>
        <v>28.1</v>
      </c>
      <c r="DO6" s="55">
        <f t="shared" si="12"/>
        <v>29.2</v>
      </c>
      <c r="DP6" s="55">
        <f t="shared" si="12"/>
        <v>29</v>
      </c>
      <c r="DQ6" s="55">
        <f t="shared" si="12"/>
        <v>29.2</v>
      </c>
      <c r="DR6" s="55" t="str">
        <f>IF(DR8="-","【-】","【"&amp;SUBSTITUTE(TEXT(DR8,"#,##0.0"),"-","△")&amp;"】")</f>
        <v>【24.8】</v>
      </c>
      <c r="DS6" s="55">
        <f>IF(DS8="-",NA(),DS8)</f>
        <v>33.700000000000003</v>
      </c>
      <c r="DT6" s="55">
        <f t="shared" ref="DT6:EB6" si="13">IF(DT8="-",NA(),DT8)</f>
        <v>17.3</v>
      </c>
      <c r="DU6" s="55">
        <f t="shared" si="13"/>
        <v>21</v>
      </c>
      <c r="DV6" s="55">
        <f t="shared" si="13"/>
        <v>25.8</v>
      </c>
      <c r="DW6" s="55">
        <f t="shared" si="13"/>
        <v>30.6</v>
      </c>
      <c r="DX6" s="55">
        <f t="shared" si="13"/>
        <v>52</v>
      </c>
      <c r="DY6" s="55">
        <f t="shared" si="13"/>
        <v>52.5</v>
      </c>
      <c r="DZ6" s="55">
        <f t="shared" si="13"/>
        <v>52.5</v>
      </c>
      <c r="EA6" s="55">
        <f t="shared" si="13"/>
        <v>54</v>
      </c>
      <c r="EB6" s="55">
        <f t="shared" si="13"/>
        <v>55.4</v>
      </c>
      <c r="EC6" s="55" t="str">
        <f>IF(EC8="-","【-】","【"&amp;SUBSTITUTE(TEXT(EC8,"#,##0.0"),"-","△")&amp;"】")</f>
        <v>【56.0】</v>
      </c>
      <c r="ED6" s="55">
        <f>IF(ED8="-",NA(),ED8)</f>
        <v>47.2</v>
      </c>
      <c r="EE6" s="55">
        <f t="shared" ref="EE6:EM6" si="14">IF(EE8="-",NA(),EE8)</f>
        <v>52.6</v>
      </c>
      <c r="EF6" s="55">
        <f t="shared" si="14"/>
        <v>59.7</v>
      </c>
      <c r="EG6" s="55">
        <f t="shared" si="14"/>
        <v>67.099999999999994</v>
      </c>
      <c r="EH6" s="55">
        <f t="shared" si="14"/>
        <v>73.2</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107638830</v>
      </c>
      <c r="EP6" s="56">
        <f t="shared" ref="EP6:EX6" si="15">IF(EP8="-",NA(),EP8)</f>
        <v>78393621</v>
      </c>
      <c r="EQ6" s="56">
        <f t="shared" si="15"/>
        <v>81294719</v>
      </c>
      <c r="ER6" s="56">
        <f t="shared" si="15"/>
        <v>81622283</v>
      </c>
      <c r="ES6" s="56">
        <f t="shared" si="15"/>
        <v>82333197</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168</v>
      </c>
      <c r="B7" s="53">
        <f t="shared" ref="B7:AH7" si="16">B8</f>
        <v>2021</v>
      </c>
      <c r="C7" s="53">
        <f t="shared" si="16"/>
        <v>170003</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19</v>
      </c>
      <c r="R7" s="53" t="str">
        <f t="shared" si="16"/>
        <v>対象</v>
      </c>
      <c r="S7" s="53" t="str">
        <f t="shared" si="16"/>
        <v>ド 透 I 未 訓 ガ</v>
      </c>
      <c r="T7" s="53" t="str">
        <f t="shared" si="16"/>
        <v>救 臨 が 感 へ 災 地</v>
      </c>
      <c r="U7" s="54">
        <f>U8</f>
        <v>1124501</v>
      </c>
      <c r="V7" s="54">
        <f>V8</f>
        <v>67469</v>
      </c>
      <c r="W7" s="53" t="str">
        <f>W8</f>
        <v>非該当</v>
      </c>
      <c r="X7" s="53" t="str">
        <f t="shared" si="16"/>
        <v>非該当</v>
      </c>
      <c r="Y7" s="53" t="str">
        <f t="shared" si="16"/>
        <v>７：１</v>
      </c>
      <c r="Z7" s="54">
        <f t="shared" si="16"/>
        <v>628</v>
      </c>
      <c r="AA7" s="54" t="str">
        <f t="shared" si="16"/>
        <v>-</v>
      </c>
      <c r="AB7" s="54" t="str">
        <f t="shared" si="16"/>
        <v>-</v>
      </c>
      <c r="AC7" s="54" t="str">
        <f t="shared" si="16"/>
        <v>-</v>
      </c>
      <c r="AD7" s="54">
        <f t="shared" si="16"/>
        <v>2</v>
      </c>
      <c r="AE7" s="54">
        <f t="shared" si="16"/>
        <v>630</v>
      </c>
      <c r="AF7" s="54">
        <f t="shared" si="16"/>
        <v>570</v>
      </c>
      <c r="AG7" s="54" t="str">
        <f t="shared" si="16"/>
        <v>-</v>
      </c>
      <c r="AH7" s="54">
        <f t="shared" si="16"/>
        <v>570</v>
      </c>
      <c r="AI7" s="55">
        <f>AI8</f>
        <v>101.4</v>
      </c>
      <c r="AJ7" s="55">
        <f t="shared" ref="AJ7:AR7" si="17">AJ8</f>
        <v>95.4</v>
      </c>
      <c r="AK7" s="55">
        <f t="shared" si="17"/>
        <v>100.6</v>
      </c>
      <c r="AL7" s="55">
        <f t="shared" si="17"/>
        <v>94.8</v>
      </c>
      <c r="AM7" s="55">
        <f t="shared" si="17"/>
        <v>92</v>
      </c>
      <c r="AN7" s="55">
        <f t="shared" si="17"/>
        <v>100.1</v>
      </c>
      <c r="AO7" s="55">
        <f t="shared" si="17"/>
        <v>100</v>
      </c>
      <c r="AP7" s="55">
        <f t="shared" si="17"/>
        <v>99.2</v>
      </c>
      <c r="AQ7" s="55">
        <f t="shared" si="17"/>
        <v>102.9</v>
      </c>
      <c r="AR7" s="55">
        <f t="shared" si="17"/>
        <v>106.1</v>
      </c>
      <c r="AS7" s="55"/>
      <c r="AT7" s="55">
        <f>AT8</f>
        <v>98.6</v>
      </c>
      <c r="AU7" s="55">
        <f t="shared" ref="AU7:BC7" si="18">AU8</f>
        <v>86</v>
      </c>
      <c r="AV7" s="55">
        <f t="shared" si="18"/>
        <v>96.7</v>
      </c>
      <c r="AW7" s="55">
        <f t="shared" si="18"/>
        <v>90.5</v>
      </c>
      <c r="AX7" s="55">
        <f t="shared" si="18"/>
        <v>87.5</v>
      </c>
      <c r="AY7" s="55">
        <f t="shared" si="18"/>
        <v>94</v>
      </c>
      <c r="AZ7" s="55">
        <f t="shared" si="18"/>
        <v>94.1</v>
      </c>
      <c r="BA7" s="55">
        <f t="shared" si="18"/>
        <v>93.7</v>
      </c>
      <c r="BB7" s="55">
        <f t="shared" si="18"/>
        <v>88.7</v>
      </c>
      <c r="BC7" s="55">
        <f t="shared" si="18"/>
        <v>90.6</v>
      </c>
      <c r="BD7" s="55"/>
      <c r="BE7" s="55">
        <f>BE8</f>
        <v>0</v>
      </c>
      <c r="BF7" s="55">
        <f t="shared" ref="BF7:BN7" si="19">BF8</f>
        <v>7.6</v>
      </c>
      <c r="BG7" s="55">
        <f t="shared" si="19"/>
        <v>6.6</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71.3</v>
      </c>
      <c r="BQ7" s="55">
        <f t="shared" ref="BQ7:BY7" si="20">BQ8</f>
        <v>75</v>
      </c>
      <c r="BR7" s="55">
        <f t="shared" si="20"/>
        <v>73.599999999999994</v>
      </c>
      <c r="BS7" s="55">
        <f t="shared" si="20"/>
        <v>59.4</v>
      </c>
      <c r="BT7" s="55">
        <f t="shared" si="20"/>
        <v>54.6</v>
      </c>
      <c r="BU7" s="55">
        <f t="shared" si="20"/>
        <v>79.900000000000006</v>
      </c>
      <c r="BV7" s="55">
        <f t="shared" si="20"/>
        <v>80.2</v>
      </c>
      <c r="BW7" s="55">
        <f t="shared" si="20"/>
        <v>79.8</v>
      </c>
      <c r="BX7" s="55">
        <f t="shared" si="20"/>
        <v>70.599999999999994</v>
      </c>
      <c r="BY7" s="55">
        <f t="shared" si="20"/>
        <v>71.400000000000006</v>
      </c>
      <c r="BZ7" s="55"/>
      <c r="CA7" s="56">
        <f>CA8</f>
        <v>71148</v>
      </c>
      <c r="CB7" s="56">
        <f t="shared" ref="CB7:CJ7" si="21">CB8</f>
        <v>78473</v>
      </c>
      <c r="CC7" s="56">
        <f t="shared" si="21"/>
        <v>82722</v>
      </c>
      <c r="CD7" s="56">
        <f t="shared" si="21"/>
        <v>91313</v>
      </c>
      <c r="CE7" s="56">
        <f t="shared" si="21"/>
        <v>91225</v>
      </c>
      <c r="CF7" s="56">
        <f t="shared" si="21"/>
        <v>66228</v>
      </c>
      <c r="CG7" s="56">
        <f t="shared" si="21"/>
        <v>68751</v>
      </c>
      <c r="CH7" s="56">
        <f t="shared" si="21"/>
        <v>70630</v>
      </c>
      <c r="CI7" s="56">
        <f t="shared" si="21"/>
        <v>75766</v>
      </c>
      <c r="CJ7" s="56">
        <f t="shared" si="21"/>
        <v>79610</v>
      </c>
      <c r="CK7" s="55"/>
      <c r="CL7" s="56">
        <f>CL8</f>
        <v>24879</v>
      </c>
      <c r="CM7" s="56">
        <f t="shared" ref="CM7:CU7" si="22">CM8</f>
        <v>24267</v>
      </c>
      <c r="CN7" s="56">
        <f t="shared" si="22"/>
        <v>26753</v>
      </c>
      <c r="CO7" s="56">
        <f t="shared" si="22"/>
        <v>30740</v>
      </c>
      <c r="CP7" s="56">
        <f t="shared" si="22"/>
        <v>30360</v>
      </c>
      <c r="CQ7" s="56">
        <f t="shared" si="22"/>
        <v>18393</v>
      </c>
      <c r="CR7" s="56">
        <f t="shared" si="22"/>
        <v>19207</v>
      </c>
      <c r="CS7" s="56">
        <f t="shared" si="22"/>
        <v>20687</v>
      </c>
      <c r="CT7" s="56">
        <f t="shared" si="22"/>
        <v>22637</v>
      </c>
      <c r="CU7" s="56">
        <f t="shared" si="22"/>
        <v>23244</v>
      </c>
      <c r="CV7" s="55"/>
      <c r="CW7" s="55">
        <f>CW8</f>
        <v>48.2</v>
      </c>
      <c r="CX7" s="55">
        <f t="shared" ref="CX7:DF7" si="23">CX8</f>
        <v>45.7</v>
      </c>
      <c r="CY7" s="55">
        <f t="shared" si="23"/>
        <v>43.6</v>
      </c>
      <c r="CZ7" s="55">
        <f t="shared" si="23"/>
        <v>48</v>
      </c>
      <c r="DA7" s="55">
        <f t="shared" si="23"/>
        <v>49.8</v>
      </c>
      <c r="DB7" s="55">
        <f t="shared" si="23"/>
        <v>48.7</v>
      </c>
      <c r="DC7" s="55">
        <f t="shared" si="23"/>
        <v>48.3</v>
      </c>
      <c r="DD7" s="55">
        <f t="shared" si="23"/>
        <v>47.7</v>
      </c>
      <c r="DE7" s="55">
        <f t="shared" si="23"/>
        <v>51.8</v>
      </c>
      <c r="DF7" s="55">
        <f t="shared" si="23"/>
        <v>49.6</v>
      </c>
      <c r="DG7" s="55"/>
      <c r="DH7" s="55">
        <f>DH8</f>
        <v>35.299999999999997</v>
      </c>
      <c r="DI7" s="55">
        <f t="shared" ref="DI7:DQ7" si="24">DI8</f>
        <v>35.299999999999997</v>
      </c>
      <c r="DJ7" s="55">
        <f t="shared" si="24"/>
        <v>36.5</v>
      </c>
      <c r="DK7" s="55">
        <f t="shared" si="24"/>
        <v>36.700000000000003</v>
      </c>
      <c r="DL7" s="55">
        <f t="shared" si="24"/>
        <v>37.4</v>
      </c>
      <c r="DM7" s="55">
        <f t="shared" si="24"/>
        <v>27.8</v>
      </c>
      <c r="DN7" s="55">
        <f t="shared" si="24"/>
        <v>28.1</v>
      </c>
      <c r="DO7" s="55">
        <f t="shared" si="24"/>
        <v>29.2</v>
      </c>
      <c r="DP7" s="55">
        <f t="shared" si="24"/>
        <v>29</v>
      </c>
      <c r="DQ7" s="55">
        <f t="shared" si="24"/>
        <v>29.2</v>
      </c>
      <c r="DR7" s="55"/>
      <c r="DS7" s="55">
        <f>DS8</f>
        <v>33.700000000000003</v>
      </c>
      <c r="DT7" s="55">
        <f t="shared" ref="DT7:EB7" si="25">DT8</f>
        <v>17.3</v>
      </c>
      <c r="DU7" s="55">
        <f t="shared" si="25"/>
        <v>21</v>
      </c>
      <c r="DV7" s="55">
        <f t="shared" si="25"/>
        <v>25.8</v>
      </c>
      <c r="DW7" s="55">
        <f t="shared" si="25"/>
        <v>30.6</v>
      </c>
      <c r="DX7" s="55">
        <f t="shared" si="25"/>
        <v>52</v>
      </c>
      <c r="DY7" s="55">
        <f t="shared" si="25"/>
        <v>52.5</v>
      </c>
      <c r="DZ7" s="55">
        <f t="shared" si="25"/>
        <v>52.5</v>
      </c>
      <c r="EA7" s="55">
        <f t="shared" si="25"/>
        <v>54</v>
      </c>
      <c r="EB7" s="55">
        <f t="shared" si="25"/>
        <v>55.4</v>
      </c>
      <c r="EC7" s="55"/>
      <c r="ED7" s="55">
        <f>ED8</f>
        <v>47.2</v>
      </c>
      <c r="EE7" s="55">
        <f t="shared" ref="EE7:EM7" si="26">EE8</f>
        <v>52.6</v>
      </c>
      <c r="EF7" s="55">
        <f t="shared" si="26"/>
        <v>59.7</v>
      </c>
      <c r="EG7" s="55">
        <f t="shared" si="26"/>
        <v>67.099999999999994</v>
      </c>
      <c r="EH7" s="55">
        <f t="shared" si="26"/>
        <v>73.2</v>
      </c>
      <c r="EI7" s="55">
        <f t="shared" si="26"/>
        <v>66</v>
      </c>
      <c r="EJ7" s="55">
        <f t="shared" si="26"/>
        <v>67.099999999999994</v>
      </c>
      <c r="EK7" s="55">
        <f t="shared" si="26"/>
        <v>67.900000000000006</v>
      </c>
      <c r="EL7" s="55">
        <f t="shared" si="26"/>
        <v>69.2</v>
      </c>
      <c r="EM7" s="55">
        <f t="shared" si="26"/>
        <v>70.8</v>
      </c>
      <c r="EN7" s="55"/>
      <c r="EO7" s="56">
        <f>EO8</f>
        <v>107638830</v>
      </c>
      <c r="EP7" s="56">
        <f t="shared" ref="EP7:EX7" si="27">EP8</f>
        <v>78393621</v>
      </c>
      <c r="EQ7" s="56">
        <f t="shared" si="27"/>
        <v>81294719</v>
      </c>
      <c r="ER7" s="56">
        <f t="shared" si="27"/>
        <v>81622283</v>
      </c>
      <c r="ES7" s="56">
        <f t="shared" si="27"/>
        <v>82333197</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170003</v>
      </c>
      <c r="D8" s="58">
        <v>46</v>
      </c>
      <c r="E8" s="58">
        <v>6</v>
      </c>
      <c r="F8" s="58">
        <v>0</v>
      </c>
      <c r="G8" s="58">
        <v>1</v>
      </c>
      <c r="H8" s="58" t="s">
        <v>169</v>
      </c>
      <c r="I8" s="58" t="s">
        <v>169</v>
      </c>
      <c r="J8" s="58" t="s">
        <v>170</v>
      </c>
      <c r="K8" s="58" t="s">
        <v>171</v>
      </c>
      <c r="L8" s="58" t="s">
        <v>172</v>
      </c>
      <c r="M8" s="58" t="s">
        <v>173</v>
      </c>
      <c r="N8" s="58" t="s">
        <v>174</v>
      </c>
      <c r="O8" s="58" t="s">
        <v>175</v>
      </c>
      <c r="P8" s="58" t="s">
        <v>176</v>
      </c>
      <c r="Q8" s="59">
        <v>19</v>
      </c>
      <c r="R8" s="58" t="s">
        <v>177</v>
      </c>
      <c r="S8" s="58" t="s">
        <v>178</v>
      </c>
      <c r="T8" s="58" t="s">
        <v>179</v>
      </c>
      <c r="U8" s="59">
        <v>1124501</v>
      </c>
      <c r="V8" s="59">
        <v>67469</v>
      </c>
      <c r="W8" s="58" t="s">
        <v>180</v>
      </c>
      <c r="X8" s="58" t="s">
        <v>180</v>
      </c>
      <c r="Y8" s="60" t="s">
        <v>181</v>
      </c>
      <c r="Z8" s="59">
        <v>628</v>
      </c>
      <c r="AA8" s="59" t="s">
        <v>39</v>
      </c>
      <c r="AB8" s="59" t="s">
        <v>39</v>
      </c>
      <c r="AC8" s="59" t="s">
        <v>39</v>
      </c>
      <c r="AD8" s="59">
        <v>2</v>
      </c>
      <c r="AE8" s="59">
        <v>630</v>
      </c>
      <c r="AF8" s="59">
        <v>570</v>
      </c>
      <c r="AG8" s="59" t="s">
        <v>39</v>
      </c>
      <c r="AH8" s="59">
        <v>570</v>
      </c>
      <c r="AI8" s="61">
        <v>101.4</v>
      </c>
      <c r="AJ8" s="61">
        <v>95.4</v>
      </c>
      <c r="AK8" s="61">
        <v>100.6</v>
      </c>
      <c r="AL8" s="61">
        <v>94.8</v>
      </c>
      <c r="AM8" s="61">
        <v>92</v>
      </c>
      <c r="AN8" s="61">
        <v>100.1</v>
      </c>
      <c r="AO8" s="61">
        <v>100</v>
      </c>
      <c r="AP8" s="61">
        <v>99.2</v>
      </c>
      <c r="AQ8" s="61">
        <v>102.9</v>
      </c>
      <c r="AR8" s="61">
        <v>106.1</v>
      </c>
      <c r="AS8" s="61">
        <v>106.2</v>
      </c>
      <c r="AT8" s="61">
        <v>98.6</v>
      </c>
      <c r="AU8" s="61">
        <v>86</v>
      </c>
      <c r="AV8" s="61">
        <v>96.7</v>
      </c>
      <c r="AW8" s="61">
        <v>90.5</v>
      </c>
      <c r="AX8" s="61">
        <v>87.5</v>
      </c>
      <c r="AY8" s="61">
        <v>94</v>
      </c>
      <c r="AZ8" s="61">
        <v>94.1</v>
      </c>
      <c r="BA8" s="61">
        <v>93.7</v>
      </c>
      <c r="BB8" s="61">
        <v>88.7</v>
      </c>
      <c r="BC8" s="61">
        <v>90.6</v>
      </c>
      <c r="BD8" s="61">
        <v>86.6</v>
      </c>
      <c r="BE8" s="62">
        <v>0</v>
      </c>
      <c r="BF8" s="62">
        <v>7.6</v>
      </c>
      <c r="BG8" s="62">
        <v>6.6</v>
      </c>
      <c r="BH8" s="62">
        <v>0</v>
      </c>
      <c r="BI8" s="62">
        <v>0</v>
      </c>
      <c r="BJ8" s="62">
        <v>34.9</v>
      </c>
      <c r="BK8" s="62">
        <v>32.6</v>
      </c>
      <c r="BL8" s="62">
        <v>27</v>
      </c>
      <c r="BM8" s="62">
        <v>34.200000000000003</v>
      </c>
      <c r="BN8" s="62">
        <v>29.2</v>
      </c>
      <c r="BO8" s="62">
        <v>70.7</v>
      </c>
      <c r="BP8" s="61">
        <v>71.3</v>
      </c>
      <c r="BQ8" s="61">
        <v>75</v>
      </c>
      <c r="BR8" s="61">
        <v>73.599999999999994</v>
      </c>
      <c r="BS8" s="61">
        <v>59.4</v>
      </c>
      <c r="BT8" s="61">
        <v>54.6</v>
      </c>
      <c r="BU8" s="61">
        <v>79.900000000000006</v>
      </c>
      <c r="BV8" s="61">
        <v>80.2</v>
      </c>
      <c r="BW8" s="61">
        <v>79.8</v>
      </c>
      <c r="BX8" s="61">
        <v>70.599999999999994</v>
      </c>
      <c r="BY8" s="61">
        <v>71.400000000000006</v>
      </c>
      <c r="BZ8" s="61">
        <v>67.099999999999994</v>
      </c>
      <c r="CA8" s="62">
        <v>71148</v>
      </c>
      <c r="CB8" s="62">
        <v>78473</v>
      </c>
      <c r="CC8" s="62">
        <v>82722</v>
      </c>
      <c r="CD8" s="62">
        <v>91313</v>
      </c>
      <c r="CE8" s="62">
        <v>91225</v>
      </c>
      <c r="CF8" s="62">
        <v>66228</v>
      </c>
      <c r="CG8" s="62">
        <v>68751</v>
      </c>
      <c r="CH8" s="62">
        <v>70630</v>
      </c>
      <c r="CI8" s="62">
        <v>75766</v>
      </c>
      <c r="CJ8" s="62">
        <v>79610</v>
      </c>
      <c r="CK8" s="61">
        <v>59287</v>
      </c>
      <c r="CL8" s="62">
        <v>24879</v>
      </c>
      <c r="CM8" s="62">
        <v>24267</v>
      </c>
      <c r="CN8" s="62">
        <v>26753</v>
      </c>
      <c r="CO8" s="62">
        <v>30740</v>
      </c>
      <c r="CP8" s="62">
        <v>30360</v>
      </c>
      <c r="CQ8" s="62">
        <v>18393</v>
      </c>
      <c r="CR8" s="62">
        <v>19207</v>
      </c>
      <c r="CS8" s="62">
        <v>20687</v>
      </c>
      <c r="CT8" s="62">
        <v>22637</v>
      </c>
      <c r="CU8" s="62">
        <v>23244</v>
      </c>
      <c r="CV8" s="61">
        <v>17202</v>
      </c>
      <c r="CW8" s="62">
        <v>48.2</v>
      </c>
      <c r="CX8" s="62">
        <v>45.7</v>
      </c>
      <c r="CY8" s="62">
        <v>43.6</v>
      </c>
      <c r="CZ8" s="62">
        <v>48</v>
      </c>
      <c r="DA8" s="62">
        <v>49.8</v>
      </c>
      <c r="DB8" s="62">
        <v>48.7</v>
      </c>
      <c r="DC8" s="62">
        <v>48.3</v>
      </c>
      <c r="DD8" s="62">
        <v>47.7</v>
      </c>
      <c r="DE8" s="62">
        <v>51.8</v>
      </c>
      <c r="DF8" s="62">
        <v>49.6</v>
      </c>
      <c r="DG8" s="62">
        <v>56.4</v>
      </c>
      <c r="DH8" s="62">
        <v>35.299999999999997</v>
      </c>
      <c r="DI8" s="62">
        <v>35.299999999999997</v>
      </c>
      <c r="DJ8" s="62">
        <v>36.5</v>
      </c>
      <c r="DK8" s="62">
        <v>36.700000000000003</v>
      </c>
      <c r="DL8" s="62">
        <v>37.4</v>
      </c>
      <c r="DM8" s="62">
        <v>27.8</v>
      </c>
      <c r="DN8" s="62">
        <v>28.1</v>
      </c>
      <c r="DO8" s="62">
        <v>29.2</v>
      </c>
      <c r="DP8" s="62">
        <v>29</v>
      </c>
      <c r="DQ8" s="62">
        <v>29.2</v>
      </c>
      <c r="DR8" s="62">
        <v>24.8</v>
      </c>
      <c r="DS8" s="61">
        <v>33.700000000000003</v>
      </c>
      <c r="DT8" s="61">
        <v>17.3</v>
      </c>
      <c r="DU8" s="61">
        <v>21</v>
      </c>
      <c r="DV8" s="61">
        <v>25.8</v>
      </c>
      <c r="DW8" s="61">
        <v>30.6</v>
      </c>
      <c r="DX8" s="61">
        <v>52</v>
      </c>
      <c r="DY8" s="61">
        <v>52.5</v>
      </c>
      <c r="DZ8" s="61">
        <v>52.5</v>
      </c>
      <c r="EA8" s="61">
        <v>54</v>
      </c>
      <c r="EB8" s="61">
        <v>55.4</v>
      </c>
      <c r="EC8" s="61">
        <v>56</v>
      </c>
      <c r="ED8" s="61">
        <v>47.2</v>
      </c>
      <c r="EE8" s="61">
        <v>52.6</v>
      </c>
      <c r="EF8" s="61">
        <v>59.7</v>
      </c>
      <c r="EG8" s="61">
        <v>67.099999999999994</v>
      </c>
      <c r="EH8" s="61">
        <v>73.2</v>
      </c>
      <c r="EI8" s="61">
        <v>66</v>
      </c>
      <c r="EJ8" s="61">
        <v>67.099999999999994</v>
      </c>
      <c r="EK8" s="61">
        <v>67.900000000000006</v>
      </c>
      <c r="EL8" s="61">
        <v>69.2</v>
      </c>
      <c r="EM8" s="61">
        <v>70.8</v>
      </c>
      <c r="EN8" s="61">
        <v>70.7</v>
      </c>
      <c r="EO8" s="62">
        <v>107638830</v>
      </c>
      <c r="EP8" s="62">
        <v>78393621</v>
      </c>
      <c r="EQ8" s="62">
        <v>81294719</v>
      </c>
      <c r="ER8" s="62">
        <v>81622283</v>
      </c>
      <c r="ES8" s="62">
        <v>82333197</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2023-01-17T05:32:38Z</cp:lastPrinted>
  <dcterms:created xsi:type="dcterms:W3CDTF">2022-12-01T02:22:09Z</dcterms:created>
  <dcterms:modified xsi:type="dcterms:W3CDTF">2023-01-31T04:32:55Z</dcterms:modified>
  <cp:category/>
</cp:coreProperties>
</file>