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koueikigyo_pref_fukui_lg_jp/Documents/公営企業課/03 経営G/04 経理/06_決算統計/∠Ｒ０３/経営分析（総務省）/提出/"/>
    </mc:Choice>
  </mc:AlternateContent>
  <xr:revisionPtr revIDLastSave="5" documentId="13_ncr:1_{9575EE80-137C-4443-A171-F4E0515C8BED}" xr6:coauthVersionLast="47" xr6:coauthVersionMax="47" xr10:uidLastSave="{3B1D7FAF-236E-4921-B75A-E49E8781A6F5}"/>
  <workbookProtection workbookAlgorithmName="SHA-512" workbookHashValue="JtiMO09/DK5eJGDj/lpFATe+Em145SLZPbe7cA4s15JR3fWnAC5p1ON+je/kQBC9DMHNENyef5BoWUiEkgMFkg==" workbookSaltValue="xyRgrc+jD4PF01n11QWIaQ==" workbookSpinCount="100000" lockStructure="1"/>
  <bookViews>
    <workbookView xWindow="420" yWindow="150" windowWidth="22590" windowHeight="1557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<sst xmlns="http://schemas.openxmlformats.org/spreadsheetml/2006/main" count="228" uniqueCount="112">
  <si>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</si>
  <si>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</si>
  <si>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</si>
  <si>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</si>
  <si>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</si>
  <si>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</si>
  <si>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</si>
  <si>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</si>
  <si>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</si>
  <si>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</si>
  <si>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</si>
  <si>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</si>
  <si>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</si>
  <si>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</si>
  <si>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</si>
  <si>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</si>
  <si>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</si>
  <si>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</si>
  <si>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</si>
  <si>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</si>
  <si>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</si>
  <si>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</si>
  <si>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</si>
  <si>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</si>
  <si>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</si>
  <si>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</si>
  <si>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</si>
  <si>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</si>
  <si>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</si>
  <si>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坂井地区水道用水供給事業、日野川地区水道用水供給事業の両事業とも、契約水量を確実に供給しており、現在の経営状況は概ね健全で、効率的な経営を行っていると判断できる。
　今後は、両事業とも老朽化対策に伴う更新需要の増大や施設・管路の維持修繕が予定されているほか、坂井地区水道用水供給事業については、施設・管路の耐震化も必要となっており、多額の費用負担が見込まれる。
　そのため、これらに見合う料金収入の確保および経費節減に努め、より一層経営の健全化・効率化に努めていく必要がある。</t>
    <rPh sb="1" eb="5">
      <t>サカイチク</t>
    </rPh>
    <rPh sb="5" eb="9">
      <t>スイドウヨウスイ</t>
    </rPh>
    <rPh sb="9" eb="13">
      <t>キョウキュウジギョウ</t>
    </rPh>
    <rPh sb="14" eb="19">
      <t>ヒノガワチク</t>
    </rPh>
    <rPh sb="19" eb="23">
      <t>スイドウヨウスイ</t>
    </rPh>
    <rPh sb="23" eb="27">
      <t>キョウキュウジギョウ</t>
    </rPh>
    <rPh sb="28" eb="31">
      <t>リョウジギョウ</t>
    </rPh>
    <rPh sb="34" eb="38">
      <t>ケイヤクスイリョウ</t>
    </rPh>
    <rPh sb="39" eb="41">
      <t>カクジツ</t>
    </rPh>
    <rPh sb="42" eb="44">
      <t>キョウキュウ</t>
    </rPh>
    <rPh sb="49" eb="51">
      <t>ゲンザイ</t>
    </rPh>
    <rPh sb="52" eb="56">
      <t>ケイエイジョウキョウ</t>
    </rPh>
    <rPh sb="57" eb="58">
      <t>オオム</t>
    </rPh>
    <rPh sb="59" eb="61">
      <t>ケンゼン</t>
    </rPh>
    <rPh sb="63" eb="66">
      <t>コウリツテキ</t>
    </rPh>
    <rPh sb="67" eb="69">
      <t>ケイエイ</t>
    </rPh>
    <rPh sb="70" eb="71">
      <t>オコナ</t>
    </rPh>
    <rPh sb="76" eb="78">
      <t>ハンダン</t>
    </rPh>
    <rPh sb="84" eb="86">
      <t>コンゴ</t>
    </rPh>
    <rPh sb="88" eb="91">
      <t>リョウジギョウ</t>
    </rPh>
    <rPh sb="93" eb="98">
      <t>ロウキュウカタイサク</t>
    </rPh>
    <rPh sb="99" eb="100">
      <t>トモナ</t>
    </rPh>
    <rPh sb="101" eb="105">
      <t>コウシンジュヨウ</t>
    </rPh>
    <rPh sb="106" eb="108">
      <t>ゾウダイ</t>
    </rPh>
    <rPh sb="109" eb="111">
      <t>シセツ</t>
    </rPh>
    <rPh sb="112" eb="114">
      <t>カンロ</t>
    </rPh>
    <rPh sb="115" eb="119">
      <t>イジシュウゼン</t>
    </rPh>
    <rPh sb="120" eb="122">
      <t>ヨテイ</t>
    </rPh>
    <rPh sb="130" eb="132">
      <t>サカイ</t>
    </rPh>
    <rPh sb="132" eb="138">
      <t>チクスイドウヨウスイ</t>
    </rPh>
    <rPh sb="138" eb="140">
      <t>キョウキュウ</t>
    </rPh>
    <rPh sb="140" eb="142">
      <t>ジギョウ</t>
    </rPh>
    <rPh sb="148" eb="150">
      <t>シセツ</t>
    </rPh>
    <rPh sb="151" eb="153">
      <t>カンロ</t>
    </rPh>
    <rPh sb="154" eb="157">
      <t>タイシンカ</t>
    </rPh>
    <rPh sb="158" eb="160">
      <t>ヒツヨウ</t>
    </rPh>
    <rPh sb="167" eb="169">
      <t>タガク</t>
    </rPh>
    <rPh sb="170" eb="174">
      <t>ヒヨウフタン</t>
    </rPh>
    <rPh sb="175" eb="177">
      <t>ミコ</t>
    </rPh>
    <rPh sb="192" eb="194">
      <t>ミア</t>
    </rPh>
    <rPh sb="195" eb="199">
      <t>リョウキンシュウニュウ</t>
    </rPh>
    <rPh sb="200" eb="202">
      <t>カクホ</t>
    </rPh>
    <rPh sb="205" eb="207">
      <t>ケイヒ</t>
    </rPh>
    <rPh sb="207" eb="209">
      <t>セツゲン</t>
    </rPh>
    <rPh sb="210" eb="211">
      <t>ツト</t>
    </rPh>
    <rPh sb="215" eb="217">
      <t>イッソウ</t>
    </rPh>
    <rPh sb="217" eb="219">
      <t>ケイエイ</t>
    </rPh>
    <rPh sb="220" eb="223">
      <t>ケンゼンカ</t>
    </rPh>
    <rPh sb="224" eb="227">
      <t>コウリツカ</t>
    </rPh>
    <rPh sb="228" eb="229">
      <t>ツト</t>
    </rPh>
    <rPh sb="233" eb="235">
      <t>ヒツヨウ</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</si>
  <si>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</si>
  <si>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</si>
  <si>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</si>
  <si>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</si>
  <si>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</si>
  <si>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</si>
  <si>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</si>
  <si>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</si>
  <si>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</si>
  <si>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</si>
  <si>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</si>
  <si>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</si>
  <si>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</si>
  <si>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</si>
  <si>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</si>
  <si>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</si>
  <si>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</si>
  <si>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</si>
  <si>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</si>
  <si>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</si>
  <si>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</si>
  <si>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</si>
  <si>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</si>
  <si>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</si>
  <si>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</si>
  <si>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</si>
  <si>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</si>
  <si>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</si>
  <si>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</si>
  <si>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</si>
  <si>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</si>
  <si>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</si>
  <si>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</si>
  <si>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</si>
  <si>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</si>
  <si>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</si>
  <si>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</si>
  <si>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</si>
  <si>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</si>
  <si>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</si>
  <si>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</si>
  <si>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</si>
  <si>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</si>
  <si>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</si>
  <si>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</si>
  <si>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</si>
  <si>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</si>
  <si>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</si>
  <si>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</si>
  <si>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</si>
  <si>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</si>
  <si>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</si>
  <si>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</si>
  <si>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</si>
  <si>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</si>
  <si>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</si>
  <si>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</si>
  <si>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</si>
  <si>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</si>
  <si>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</si>
  <si>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</si>
  <si>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</si>
  <si>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</si>
  <si>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</si>
  <si>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</si>
  <si>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</si>
  <si>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</si>
  <si>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</si>
  <si>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</si>
  <si>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</si>
  <si>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</si>
  <si>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</si>
  <si>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</si>
  <si>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</si>
  <si>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</si>
  <si>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</si>
  <si>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</si>
  <si>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</si>
  <si>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</si>
  <si>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</si>
  <si>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坂井地区水道用水供給事業、日野川地区水道用水供給事業の両事業とも、今後の老朽化対策等の設備投資の増加に備えて、効率的な維持管理や適切な料金設定により、経営の安定と資金確保に努めている。
　平成１８年に給水開始した日野川地区水道用水供給事業においても、平成２５年度から契約水量の全量を供給しており、両事業とも現在の供給能力に対する施設利用率は類似団体平均値を上回っている。また、有収率も１００％を維持している。
　経常収支比率は、料金改定（引下げ）に伴う給水収益の減少により前年度に比べ減少しているが、健全経営の水準とされる１００％を上回っている。
　料金回収率は１００％を上回っており、累積欠損金比率は０％を維持している。
　流動比率は、類似団体平均値を大きく上回っている。
　企業債については、高金利債を繰上償還するなど順調に償還し残高は減少しており、企業債残高対給水収益比率は順調に推移している。
　今後も引き続き経営の健全化、効率化に努めて行く。</t>
    <rPh sb="1" eb="5">
      <t>サカイチク</t>
    </rPh>
    <rPh sb="5" eb="9">
      <t>スイドウヨウスイ</t>
    </rPh>
    <rPh sb="9" eb="13">
      <t>キョウキュウジギョウ</t>
    </rPh>
    <rPh sb="14" eb="17">
      <t>ヒノガワ</t>
    </rPh>
    <rPh sb="17" eb="19">
      <t>チク</t>
    </rPh>
    <rPh sb="19" eb="23">
      <t>スイドウヨウスイ</t>
    </rPh>
    <rPh sb="23" eb="27">
      <t>キョウキュウジギョウ</t>
    </rPh>
    <rPh sb="28" eb="31">
      <t>リョウジギョウ</t>
    </rPh>
    <rPh sb="34" eb="36">
      <t>コンゴ</t>
    </rPh>
    <rPh sb="37" eb="42">
      <t>ロウキュウカタイサク</t>
    </rPh>
    <rPh sb="42" eb="43">
      <t>トウ</t>
    </rPh>
    <rPh sb="44" eb="46">
      <t>セツビ</t>
    </rPh>
    <rPh sb="46" eb="48">
      <t>トウシ</t>
    </rPh>
    <rPh sb="49" eb="51">
      <t>ゾウカ</t>
    </rPh>
    <rPh sb="52" eb="53">
      <t>ソナ</t>
    </rPh>
    <rPh sb="56" eb="59">
      <t>コウリツテキ</t>
    </rPh>
    <rPh sb="60" eb="64">
      <t>イジカンリ</t>
    </rPh>
    <rPh sb="65" eb="67">
      <t>テキセツ</t>
    </rPh>
    <rPh sb="68" eb="72">
      <t>リョウキンセッテイ</t>
    </rPh>
    <rPh sb="76" eb="78">
      <t>ケイエイ</t>
    </rPh>
    <rPh sb="79" eb="81">
      <t>アンテイ</t>
    </rPh>
    <rPh sb="82" eb="86">
      <t>シキンカクホ</t>
    </rPh>
    <rPh sb="87" eb="88">
      <t>ツト</t>
    </rPh>
    <rPh sb="95" eb="97">
      <t>ヘイセイ</t>
    </rPh>
    <rPh sb="99" eb="100">
      <t>ネン</t>
    </rPh>
    <rPh sb="101" eb="105">
      <t>キュウスイカイシ</t>
    </rPh>
    <rPh sb="215" eb="219">
      <t>リョウキンカイテイ</t>
    </rPh>
    <rPh sb="220" eb="221">
      <t>イン</t>
    </rPh>
    <rPh sb="221" eb="222">
      <t>サ</t>
    </rPh>
    <rPh sb="225" eb="226">
      <t>トモナ</t>
    </rPh>
    <rPh sb="227" eb="231">
      <t>キュウスイシュウエキ</t>
    </rPh>
    <rPh sb="232" eb="234">
      <t>ゲンショウ</t>
    </rPh>
    <rPh sb="237" eb="240">
      <t>ゼンネンド</t>
    </rPh>
    <rPh sb="241" eb="242">
      <t>クラ</t>
    </rPh>
    <rPh sb="243" eb="245">
      <t>ゲンショウ</t>
    </rPh>
    <rPh sb="251" eb="255">
      <t>ケンゼンケイエイ</t>
    </rPh>
    <rPh sb="256" eb="258">
      <t>スイジュン</t>
    </rPh>
    <rPh sb="267" eb="269">
      <t>ウワマワ</t>
    </rPh>
    <rPh sb="276" eb="281">
      <t>リョウキンカイシュウリツ</t>
    </rPh>
    <rPh sb="287" eb="289">
      <t>ウワマワ</t>
    </rPh>
    <rPh sb="294" eb="298">
      <t>ルイセキケッソン</t>
    </rPh>
    <rPh sb="298" eb="299">
      <t>キン</t>
    </rPh>
    <rPh sb="299" eb="301">
      <t>ヒリツ</t>
    </rPh>
    <rPh sb="305" eb="307">
      <t>イジ</t>
    </rPh>
    <rPh sb="314" eb="318">
      <t>リュウドウヒリツ</t>
    </rPh>
    <rPh sb="320" eb="324">
      <t>ルイジダンタイ</t>
    </rPh>
    <rPh sb="324" eb="327">
      <t>ヘイキンチ</t>
    </rPh>
    <rPh sb="328" eb="329">
      <t>オオ</t>
    </rPh>
    <rPh sb="331" eb="333">
      <t>ウワマワ</t>
    </rPh>
    <rPh sb="340" eb="343">
      <t>キギョウサイ</t>
    </rPh>
    <rPh sb="349" eb="352">
      <t>コウキンリ</t>
    </rPh>
    <rPh sb="352" eb="353">
      <t>サイ</t>
    </rPh>
    <rPh sb="354" eb="358">
      <t>クリアゲショウカン</t>
    </rPh>
    <rPh sb="362" eb="364">
      <t>ジュンチョウ</t>
    </rPh>
    <rPh sb="365" eb="367">
      <t>ショウカン</t>
    </rPh>
    <rPh sb="368" eb="370">
      <t>ザンダカ</t>
    </rPh>
    <rPh sb="371" eb="373">
      <t>ゲンショウ</t>
    </rPh>
    <rPh sb="378" eb="381">
      <t>キギョウサイ</t>
    </rPh>
    <rPh sb="381" eb="383">
      <t>ザンダカ</t>
    </rPh>
    <rPh sb="383" eb="384">
      <t>タイ</t>
    </rPh>
    <rPh sb="384" eb="388">
      <t>キュウスイシュウエキ</t>
    </rPh>
    <rPh sb="388" eb="390">
      <t>ヒリツ</t>
    </rPh>
    <rPh sb="391" eb="393">
      <t>ジュンチョウ</t>
    </rPh>
    <rPh sb="394" eb="396">
      <t>スイイ</t>
    </rPh>
    <rPh sb="403" eb="405">
      <t>コンゴ</t>
    </rPh>
    <rPh sb="406" eb="407">
      <t>ヒ</t>
    </rPh>
    <rPh sb="408" eb="409">
      <t>ツヅ</t>
    </rPh>
    <rPh sb="410" eb="412">
      <t>ケイエイ</t>
    </rPh>
    <rPh sb="413" eb="416">
      <t>ケンゼンカ</t>
    </rPh>
    <rPh sb="417" eb="420">
      <t>コウリツカ</t>
    </rPh>
    <rPh sb="421" eb="422">
      <t>ツト</t>
    </rPh>
    <rPh sb="424" eb="425">
      <t>イ</t>
    </rPh>
    <phoneticPr fontId="4"/>
  </si>
  <si>
    <t>　坂井地区水道用水供給事業については、給水開始から３３年を経過しているが、日野川地区水道用水供給事業は給水開始から１５年経過の比較的新しい施設であるため、２事業平均でみると、有形固定資産減価償却率は類似団体平均値に比べ低く、施設の老朽化の度合いは高くない。
　老朽化対策については、機能維持や安全性確保ため、点検・診断・修繕・更新等のメンテナンスサイクルにより、長寿命化を図り設備投資の抑制や平準化など、中長期的な視点で計画的に進めている。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5">
      <t>サカイチク</t>
    </rPh>
    <rPh sb="5" eb="9">
      <t>スイドウヨウスイ</t>
    </rPh>
    <rPh sb="9" eb="13">
      <t>キョウキュウジギョウ</t>
    </rPh>
    <rPh sb="19" eb="23">
      <t>キュウスイカイシ</t>
    </rPh>
    <rPh sb="27" eb="28">
      <t>ネン</t>
    </rPh>
    <rPh sb="29" eb="31">
      <t>ケイカ</t>
    </rPh>
    <rPh sb="37" eb="42">
      <t>ヒノガワチク</t>
    </rPh>
    <rPh sb="42" eb="46">
      <t>スイドウヨウスイ</t>
    </rPh>
    <rPh sb="46" eb="50">
      <t>キョウキュウジギョウ</t>
    </rPh>
    <rPh sb="51" eb="55">
      <t>キュウスイカイシ</t>
    </rPh>
    <rPh sb="59" eb="60">
      <t>ネン</t>
    </rPh>
    <rPh sb="60" eb="62">
      <t>ケイカ</t>
    </rPh>
    <rPh sb="63" eb="66">
      <t>ヒカクテキ</t>
    </rPh>
    <rPh sb="66" eb="67">
      <t>アタラ</t>
    </rPh>
    <rPh sb="69" eb="71">
      <t>シセツ</t>
    </rPh>
    <rPh sb="78" eb="80">
      <t>ジギョウ</t>
    </rPh>
    <rPh sb="80" eb="82">
      <t>ヘイキン</t>
    </rPh>
    <rPh sb="87" eb="93">
      <t>ユウケイコテイシサン</t>
    </rPh>
    <rPh sb="93" eb="98">
      <t>ゲンカショウキャクリツ</t>
    </rPh>
    <rPh sb="99" eb="106">
      <t>ルイジダンタイヘイキンチ</t>
    </rPh>
    <rPh sb="107" eb="108">
      <t>クラ</t>
    </rPh>
    <rPh sb="109" eb="110">
      <t>ヒク</t>
    </rPh>
    <rPh sb="112" eb="114">
      <t>シセツ</t>
    </rPh>
    <rPh sb="115" eb="118">
      <t>ロウキュウカ</t>
    </rPh>
    <rPh sb="119" eb="121">
      <t>ドア</t>
    </rPh>
    <rPh sb="123" eb="124">
      <t>タカ</t>
    </rPh>
    <rPh sb="130" eb="135">
      <t>ロウキュウカタイサク</t>
    </rPh>
    <rPh sb="141" eb="145">
      <t>キノウイジ</t>
    </rPh>
    <rPh sb="146" eb="151">
      <t>アンゼンセイカクホ</t>
    </rPh>
    <rPh sb="154" eb="156">
      <t>テンケン</t>
    </rPh>
    <rPh sb="157" eb="159">
      <t>シンダン</t>
    </rPh>
    <rPh sb="160" eb="162">
      <t>シュウゼン</t>
    </rPh>
    <rPh sb="163" eb="165">
      <t>コウシン</t>
    </rPh>
    <rPh sb="165" eb="166">
      <t>トウ</t>
    </rPh>
    <rPh sb="181" eb="185">
      <t>チョウジュミョウカ</t>
    </rPh>
    <rPh sb="186" eb="187">
      <t>ハカ</t>
    </rPh>
    <rPh sb="188" eb="192">
      <t>セツビトウシ</t>
    </rPh>
    <rPh sb="193" eb="195">
      <t>ヨクセイ</t>
    </rPh>
    <rPh sb="196" eb="199">
      <t>ヘイジュンカ</t>
    </rPh>
    <rPh sb="202" eb="206">
      <t>チュウチョウキテキ</t>
    </rPh>
    <rPh sb="207" eb="209">
      <t>シテン</t>
    </rPh>
    <rPh sb="210" eb="213">
      <t>ケイカクテキ</t>
    </rPh>
    <rPh sb="214" eb="215">
      <t>スス</t>
    </rPh>
    <rPh sb="222" eb="230">
      <t>コウエイキギョウケイエイセンリャク</t>
    </rPh>
    <rPh sb="235" eb="238">
      <t>ケイカクテキ</t>
    </rPh>
    <rPh sb="240" eb="243">
      <t>コウリツテキ</t>
    </rPh>
    <rPh sb="244" eb="248">
      <t>コウシンケイカク</t>
    </rPh>
    <rPh sb="249" eb="251">
      <t>セッテイ</t>
    </rPh>
    <rPh sb="252" eb="255">
      <t>ロウキュウカ</t>
    </rPh>
    <rPh sb="255" eb="257">
      <t>タイサク</t>
    </rPh>
    <rPh sb="258" eb="259">
      <t>ト</t>
    </rPh>
    <rPh sb="260" eb="26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</si>
</sst>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25-4212-AD6F-29655B26C2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3025-4212-AD6F-29655B26C2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93.16</c:v>
                </c:pt>
                <c:pt idx="1">
                  <c:v>93.22</c:v>
                </c:pt>
                <c:pt idx="2">
                  <c:v>93.5</c:v>
                </c:pt>
                <c:pt idx="3">
                  <c:v>93.39</c:v>
                </c:pt>
                <c:pt idx="4">
                  <c:v>92.32</c:v>
                </c:pt>
              </c:numCache>
            </c:numRef>
          </c:val>
          <c:extLst>
            <c:ext xmlns:c16="http://schemas.microsoft.com/office/drawing/2014/chart" uri="{C3380CC4-5D6E-409C-BE32-E72D297353CC}">
              <c16:uniqueId val="{00000000-B802-43E6-AC83-4FAA5D8C43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B802-43E6-AC83-4FAA5D8C43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3E-49E9-836F-0CA805F072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CA3E-49E9-836F-0CA805F072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130.94999999999999</c:v>
                </c:pt>
                <c:pt idx="1">
                  <c:v>129.28</c:v>
                </c:pt>
                <c:pt idx="2">
                  <c:v>127.94</c:v>
                </c:pt>
                <c:pt idx="3">
                  <c:v>118.82</c:v>
                </c:pt>
                <c:pt idx="4">
                  <c:v>112.44</c:v>
                </c:pt>
              </c:numCache>
            </c:numRef>
          </c:val>
          <c:extLst>
            <c:ext xmlns:c16="http://schemas.microsoft.com/office/drawing/2014/chart" uri="{C3380CC4-5D6E-409C-BE32-E72D297353CC}">
              <c16:uniqueId val="{00000000-00E6-4453-8CC4-3C74051690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00E6-4453-8CC4-3C74051690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41.8</c:v>
                </c:pt>
                <c:pt idx="1">
                  <c:v>43.41</c:v>
                </c:pt>
                <c:pt idx="2">
                  <c:v>45.34</c:v>
                </c:pt>
                <c:pt idx="3">
                  <c:v>43.18</c:v>
                </c:pt>
                <c:pt idx="4">
                  <c:v>45.23</c:v>
                </c:pt>
              </c:numCache>
            </c:numRef>
          </c:val>
          <c:extLst>
            <c:ext xmlns:c16="http://schemas.microsoft.com/office/drawing/2014/chart" uri="{C3380CC4-5D6E-409C-BE32-E72D297353CC}">
              <c16:uniqueId val="{00000000-B024-4F29-BA07-1E74683D09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B024-4F29-BA07-1E74683D09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53-43DC-867A-198EEAA74C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553-43DC-867A-198EEAA74C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1B-4E68-9024-7A2C27D820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001B-4E68-9024-7A2C27D820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1462.11</c:v>
                </c:pt>
                <c:pt idx="1">
                  <c:v>1026.56</c:v>
                </c:pt>
                <c:pt idx="2">
                  <c:v>1243.26</c:v>
                </c:pt>
                <c:pt idx="3">
                  <c:v>628.70000000000005</c:v>
                </c:pt>
                <c:pt idx="4">
                  <c:v>1029.1400000000001</c:v>
                </c:pt>
              </c:numCache>
            </c:numRef>
          </c:val>
          <c:extLst>
            <c:ext xmlns:c16="http://schemas.microsoft.com/office/drawing/2014/chart" uri="{C3380CC4-5D6E-409C-BE32-E72D297353CC}">
              <c16:uniqueId val="{00000000-A0C8-4BFE-BDDB-C3B2FBADE6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A0C8-4BFE-BDDB-C3B2FBADE6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277.64999999999998</c:v>
                </c:pt>
                <c:pt idx="1">
                  <c:v>259.13</c:v>
                </c:pt>
                <c:pt idx="2">
                  <c:v>240.63</c:v>
                </c:pt>
                <c:pt idx="3">
                  <c:v>223.33</c:v>
                </c:pt>
                <c:pt idx="4">
                  <c:v>217.69</c:v>
                </c:pt>
              </c:numCache>
            </c:numRef>
          </c:val>
          <c:extLst>
            <c:ext xmlns:c16="http://schemas.microsoft.com/office/drawing/2014/chart" uri="{C3380CC4-5D6E-409C-BE32-E72D297353CC}">
              <c16:uniqueId val="{00000000-81A6-455F-8432-8A8F89B906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81A6-455F-8432-8A8F89B906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135.28</c:v>
                </c:pt>
                <c:pt idx="1">
                  <c:v>132.1</c:v>
                </c:pt>
                <c:pt idx="2">
                  <c:v>132.16</c:v>
                </c:pt>
                <c:pt idx="3">
                  <c:v>120.79</c:v>
                </c:pt>
                <c:pt idx="4">
                  <c:v>113.75</c:v>
                </c:pt>
              </c:numCache>
            </c:numRef>
          </c:val>
          <c:extLst>
            <c:ext xmlns:c16="http://schemas.microsoft.com/office/drawing/2014/chart" uri="{C3380CC4-5D6E-409C-BE32-E72D297353CC}">
              <c16:uniqueId val="{00000000-F731-48B2-A152-6FE0DD5FDF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F731-48B2-A152-6FE0DD5FDF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65.290000000000006</c:v>
                </c:pt>
                <c:pt idx="1">
                  <c:v>66.819999999999993</c:v>
                </c:pt>
                <c:pt idx="2">
                  <c:v>66.59</c:v>
                </c:pt>
                <c:pt idx="3">
                  <c:v>72.95</c:v>
                </c:pt>
                <c:pt idx="4">
                  <c:v>73.88</c:v>
                </c:pt>
              </c:numCache>
            </c:numRef>
          </c:val>
          <c:extLst>
            <c:ext xmlns:c16="http://schemas.microsoft.com/office/drawing/2014/chart" uri="{C3380CC4-5D6E-409C-BE32-E72D297353CC}">
              <c16:uniqueId val="{00000000-A5BC-44E2-BAFE-9A65836850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A5BC-44E2-BAFE-9A65836850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福井県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767561</v>
      </c>
      <c r="AM8" s="45"/>
      <c r="AN8" s="45"/>
      <c r="AO8" s="45"/>
      <c r="AP8" s="45"/>
      <c r="AQ8" s="45"/>
      <c r="AR8" s="45"/>
      <c r="AS8" s="45"/>
      <c r="AT8" s="46">
        <f>データ!$S$6</f>
        <v>4190.58</v>
      </c>
      <c r="AU8" s="47"/>
      <c r="AV8" s="47"/>
      <c r="AW8" s="47"/>
      <c r="AX8" s="47"/>
      <c r="AY8" s="47"/>
      <c r="AZ8" s="47"/>
      <c r="BA8" s="47"/>
      <c r="BB8" s="48">
        <f>データ!$T$6</f>
        <v>183.16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83.04</v>
      </c>
      <c r="J10" s="47"/>
      <c r="K10" s="47"/>
      <c r="L10" s="47"/>
      <c r="M10" s="47"/>
      <c r="N10" s="47"/>
      <c r="O10" s="81"/>
      <c r="P10" s="48">
        <f>データ!$P$6</f>
        <v>52.84</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293986</v>
      </c>
      <c r="AM10" s="45"/>
      <c r="AN10" s="45"/>
      <c r="AO10" s="45"/>
      <c r="AP10" s="45"/>
      <c r="AQ10" s="45"/>
      <c r="AR10" s="45"/>
      <c r="AS10" s="45"/>
      <c r="AT10" s="46">
        <f>データ!$V$6</f>
        <v>1181</v>
      </c>
      <c r="AU10" s="47"/>
      <c r="AV10" s="47"/>
      <c r="AW10" s="47"/>
      <c r="AX10" s="47"/>
      <c r="AY10" s="47"/>
      <c r="AZ10" s="47"/>
      <c r="BA10" s="47"/>
      <c r="BB10" s="48">
        <f>データ!$W$6</f>
        <v>248.93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110</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29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30</v>
      </c>
      <c r="C84" s="13"/>
      <c r="D84" s="13"/>
      <c r="E84" s="13" t="s">
        <v>31</v>
      </c>
      <c r="F84" s="13" t="s">
        <v>32</v>
      </c>
      <c r="G84" s="13" t="s">
        <v>33</v>
      </c>
      <c r="H84" s="13" t="s">
        <v>34</v>
      </c>
      <c r="I84" s="13" t="s">
        <v>35</v>
      </c>
      <c r="J84" s="13" t="s">
        <v>36</v>
      </c>
      <c r="K84" s="13" t="s">
        <v>37</v>
      </c>
      <c r="L84" s="13" t="s">
        <v>38</v>
      </c>
      <c r="M84" s="13" t="s">
        <v>39</v>
      </c>
      <c r="N84" s="13" t="s">
        <v>40</v>
      </c>
      <c r="O84" s="13" t="s">
        <v>41</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ptAMAQdJWpGFBddWe670TwZ08npfhSC478ZImf0v4tgcDISLdmtGgHQDXYMiXLj4yXjnWGWKw7r8cyMyb2pD7A==" saltValue="6tSUC8g3CeUjuFYkRdjK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30</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180009</v>
      </c>
      <c r="D6" s="20">
        <f t="shared" si="3"/>
        <v>46</v>
      </c>
      <c r="E6" s="20">
        <f t="shared" si="3"/>
        <v>1</v>
      </c>
      <c r="F6" s="20">
        <f t="shared" si="3"/>
        <v>0</v>
      </c>
      <c r="G6" s="20">
        <f t="shared" si="3"/>
        <v>2</v>
      </c>
      <c r="H6" s="20" t="str">
        <f t="shared" si="3"/>
        <v>福井県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83.04</v>
      </c>
      <c r="P6" s="21">
        <f t="shared" si="3"/>
        <v>52.84</v>
      </c>
      <c r="Q6" s="21">
        <f t="shared" si="3"/>
        <v>0</v>
      </c>
      <c r="R6" s="21">
        <f t="shared" si="3"/>
        <v>767561</v>
      </c>
      <c r="S6" s="21">
        <f t="shared" si="3"/>
        <v>4190.58</v>
      </c>
      <c r="T6" s="21">
        <f t="shared" si="3"/>
        <v>183.16</v>
      </c>
      <c r="U6" s="21">
        <f t="shared" si="3"/>
        <v>293986</v>
      </c>
      <c r="V6" s="21">
        <f t="shared" si="3"/>
        <v>1181</v>
      </c>
      <c r="W6" s="21">
        <f t="shared" si="3"/>
        <v>248.93</v>
      </c>
      <c r="X6" s="22">
        <f>IF(X7="",NA(),X7)</f>
        <v>130.94999999999999</v>
      </c>
      <c r="Y6" s="22">
        <f t="shared" ref="Y6:AG6" si="4">IF(Y7="",NA(),Y7)</f>
        <v>129.28</v>
      </c>
      <c r="Z6" s="22">
        <f t="shared" si="4"/>
        <v>127.94</v>
      </c>
      <c r="AA6" s="22">
        <f t="shared" si="4"/>
        <v>118.82</v>
      </c>
      <c r="AB6" s="22">
        <f t="shared" si="4"/>
        <v>112.44</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1462.11</v>
      </c>
      <c r="AU6" s="22">
        <f t="shared" ref="AU6:BC6" si="6">IF(AU7="",NA(),AU7)</f>
        <v>1026.56</v>
      </c>
      <c r="AV6" s="22">
        <f t="shared" si="6"/>
        <v>1243.26</v>
      </c>
      <c r="AW6" s="22">
        <f t="shared" si="6"/>
        <v>628.70000000000005</v>
      </c>
      <c r="AX6" s="22">
        <f t="shared" si="6"/>
        <v>1029.1400000000001</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277.64999999999998</v>
      </c>
      <c r="BF6" s="22">
        <f t="shared" ref="BF6:BN6" si="7">IF(BF7="",NA(),BF7)</f>
        <v>259.13</v>
      </c>
      <c r="BG6" s="22">
        <f t="shared" si="7"/>
        <v>240.63</v>
      </c>
      <c r="BH6" s="22">
        <f t="shared" si="7"/>
        <v>223.33</v>
      </c>
      <c r="BI6" s="22">
        <f t="shared" si="7"/>
        <v>217.69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135.28</v>
      </c>
      <c r="BQ6" s="22">
        <f t="shared" ref="BQ6:BY6" si="8">IF(BQ7="",NA(),BQ7)</f>
        <v>132.1</v>
      </c>
      <c r="BR6" s="22">
        <f t="shared" si="8"/>
        <v>132.16</v>
      </c>
      <c r="BS6" s="22">
        <f t="shared" si="8"/>
        <v>120.79</v>
      </c>
      <c r="BT6" s="22">
        <f t="shared" si="8"/>
        <v>113.75</v>
      </c>
      <c r="BU6" s="22">
        <f t="shared" si="8"/>
        <v>114.14</v>
      </c>
      <c r="BV6" s="22">
        <f t="shared" si="8"/>
        <v>112.83</v>
      </c>
      <c r="BW6" s="22">
        <f t="shared" si="8"/>
        <v>112.84</v>
      </c>
      <c r="BX6" s="22">
        <f t="shared" si="8"/>
        <v>110.77</v>
      </c>
      <c r="BY6" s="22">
        <f t="shared" si="8"/>
        <v>112.35</v>
      </c>
      <c r="BZ6" s="21" t="str">
        <f>IF(BZ7="","",IF(BZ7="-","【-】","【"&amp;SUBSTITUTE(TEXT(BZ7,"#,##0.00"),"-","△")&amp;"】"))</f>
        <v>【112.35】</v>
      </c>
      <c r="CA6" s="22">
        <f>IF(CA7="",NA(),CA7)</f>
        <v>65.290000000000006</v>
      </c>
      <c r="CB6" s="22">
        <f t="shared" ref="CB6:CJ6" si="9">IF(CB7="",NA(),CB7)</f>
        <v>66.819999999999993</v>
      </c>
      <c r="CC6" s="22">
        <f t="shared" si="9"/>
        <v>66.59</v>
      </c>
      <c r="CD6" s="22">
        <f t="shared" si="9"/>
        <v>72.95</v>
      </c>
      <c r="CE6" s="22">
        <f t="shared" si="9"/>
        <v>73.88</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93.16</v>
      </c>
      <c r="CM6" s="22">
        <f t="shared" ref="CM6:CU6" si="10">IF(CM7="",NA(),CM7)</f>
        <v>93.22</v>
      </c>
      <c r="CN6" s="22">
        <f t="shared" si="10"/>
        <v>93.5</v>
      </c>
      <c r="CO6" s="22">
        <f t="shared" si="10"/>
        <v>93.39</v>
      </c>
      <c r="CP6" s="22">
        <f t="shared" si="10"/>
        <v>92.32</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41.8</v>
      </c>
      <c r="DI6" s="22">
        <f t="shared" ref="DI6:DQ6" si="12">IF(DI7="",NA(),DI7)</f>
        <v>43.41</v>
      </c>
      <c r="DJ6" s="22">
        <f t="shared" si="12"/>
        <v>45.34</v>
      </c>
      <c r="DK6" s="22">
        <f t="shared" si="12"/>
        <v>43.18</v>
      </c>
      <c r="DL6" s="22">
        <f t="shared" si="12"/>
        <v>45.23</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180009</v>
      </c>
      <c r="D7" s="24">
        <v>46</v>
      </c>
      <c r="E7" s="24">
        <v>1</v>
      </c>
      <c r="F7" s="24">
        <v>0</v>
      </c>
      <c r="G7" s="24">
        <v>2</v>
      </c>
      <c r="H7" s="24" t="s">
        <v>93</v>
      </c>
      <c r="I7" s="24" t="s">
        <v>94</v>
      </c>
      <c r="J7" s="24" t="s">
        <v>95</v>
      </c>
      <c r="K7" s="24" t="s">
        <v>96</v>
      </c>
      <c r="L7" s="24" t="s">
        <v>97</v>
      </c>
      <c r="M7" s="24" t="s">
        <v>98</v>
      </c>
      <c r="N7" s="25" t="s">
        <v>99</v>
      </c>
      <c r="O7" s="25">
        <v>83.04</v>
      </c>
      <c r="P7" s="25">
        <v>52.84</v>
      </c>
      <c r="Q7" s="25">
        <v>0</v>
      </c>
      <c r="R7" s="25">
        <v>767561</v>
      </c>
      <c r="S7" s="25">
        <v>4190.58</v>
      </c>
      <c r="T7" s="25">
        <v>183.16</v>
      </c>
      <c r="U7" s="25">
        <v>293986</v>
      </c>
      <c r="V7" s="25">
        <v>1181</v>
      </c>
      <c r="W7" s="25">
        <v>248.93</v>
      </c>
      <c r="X7" s="25">
        <v>130.94999999999999</v>
      </c>
      <c r="Y7" s="25">
        <v>129.28</v>
      </c>
      <c r="Z7" s="25">
        <v>127.94</v>
      </c>
      <c r="AA7" s="25">
        <v>118.82</v>
      </c>
      <c r="AB7" s="25">
        <v>112.44</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1462.11</v>
      </c>
      <c r="AU7" s="25">
        <v>1026.56</v>
      </c>
      <c r="AV7" s="25">
        <v>1243.26</v>
      </c>
      <c r="AW7" s="25">
        <v>628.70000000000005</v>
      </c>
      <c r="AX7" s="25">
        <v>1029.1400000000001</v>
      </c>
      <c r="AY7" s="25">
        <v>243.44</v>
      </c>
      <c r="AZ7" s="25">
        <v>258.49</v>
      </c>
      <c r="BA7" s="25">
        <v>271.10000000000002</v>
      </c>
      <c r="BB7" s="25">
        <v>284.45</v>
      </c>
      <c r="BC7" s="25">
        <v>309.23</v>
      </c>
      <c r="BD7" s="25">
        <v>309.23</v>
      </c>
      <c r="BE7" s="25">
        <v>277.64999999999998</v>
      </c>
      <c r="BF7" s="25">
        <v>259.13</v>
      </c>
      <c r="BG7" s="25">
        <v>240.63</v>
      </c>
      <c r="BH7" s="25">
        <v>223.33</v>
      </c>
      <c r="BI7" s="25">
        <v>217.69</v>
      </c>
      <c r="BJ7" s="25">
        <v>303.26</v>
      </c>
      <c r="BK7" s="25">
        <v>290.31</v>
      </c>
      <c r="BL7" s="25">
        <v>272.95999999999998</v>
      </c>
      <c r="BM7" s="25">
        <v>260.95999999999998</v>
      </c>
      <c r="BN7" s="25">
        <v>240.07</v>
      </c>
      <c r="BO7" s="25">
        <v>240.07</v>
      </c>
      <c r="BP7" s="25">
        <v>135.28</v>
      </c>
      <c r="BQ7" s="25">
        <v>132.1</v>
      </c>
      <c r="BR7" s="25">
        <v>132.16</v>
      </c>
      <c r="BS7" s="25">
        <v>120.79</v>
      </c>
      <c r="BT7" s="25">
        <v>113.75</v>
      </c>
      <c r="BU7" s="25">
        <v>114.14</v>
      </c>
      <c r="BV7" s="25">
        <v>112.83</v>
      </c>
      <c r="BW7" s="25">
        <v>112.84</v>
      </c>
      <c r="BX7" s="25">
        <v>110.77</v>
      </c>
      <c r="BY7" s="25">
        <v>112.35</v>
      </c>
      <c r="BZ7" s="25">
        <v>112.35</v>
      </c>
      <c r="CA7" s="25">
        <v>65.290000000000006</v>
      </c>
      <c r="CB7" s="25">
        <v>66.819999999999993</v>
      </c>
      <c r="CC7" s="25">
        <v>66.59</v>
      </c>
      <c r="CD7" s="25">
        <v>72.95</v>
      </c>
      <c r="CE7" s="25">
        <v>73.88</v>
      </c>
      <c r="CF7" s="25">
        <v>73.03</v>
      </c>
      <c r="CG7" s="25">
        <v>73.86</v>
      </c>
      <c r="CH7" s="25">
        <v>73.849999999999994</v>
      </c>
      <c r="CI7" s="25">
        <v>73.180000000000007</v>
      </c>
      <c r="CJ7" s="25">
        <v>73.05</v>
      </c>
      <c r="CK7" s="25">
        <v>73.05</v>
      </c>
      <c r="CL7" s="25">
        <v>93.16</v>
      </c>
      <c r="CM7" s="25">
        <v>93.22</v>
      </c>
      <c r="CN7" s="25">
        <v>93.5</v>
      </c>
      <c r="CO7" s="25">
        <v>93.39</v>
      </c>
      <c r="CP7" s="25">
        <v>92.32</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41.8</v>
      </c>
      <c r="DI7" s="25">
        <v>43.41</v>
      </c>
      <c r="DJ7" s="25">
        <v>45.34</v>
      </c>
      <c r="DK7" s="25">
        <v>43.18</v>
      </c>
      <c r="DL7" s="25">
        <v>45.23</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45</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北濱 雅也</cp:lastModifiedBy>
  <cp:revision/>
  <dcterms:created xsi:type="dcterms:W3CDTF">2022-12-01T00:57:46Z</dcterms:created>
  <dcterms:modified xsi:type="dcterms:W3CDTF">2023-01-20T06:35:49Z</dcterms:modified>
  <cp:category/>
  <cp:contentStatus/>
</cp:coreProperties>
</file>