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oueikigyo_pref_fukui_lg_jp/Documents/公営企業課/03 経営G/04 経理/06_決算統計/∠Ｒ０３/経営分析（総務省）/提出/"/>
    </mc:Choice>
  </mc:AlternateContent>
  <xr:revisionPtr revIDLastSave="9" documentId="13_ncr:1_{5E84EBD0-4CF4-45A1-A3A7-9071C1FBEE70}" xr6:coauthVersionLast="47" xr6:coauthVersionMax="47" xr10:uidLastSave="{827CC7AE-5008-45FC-875E-3CEC0457D7DE}"/>
  <workbookProtection workbookAlgorithmName="SHA-512" workbookHashValue="j2fNEdfzoii1+6k/HkEtAUbnkGeBNg2bveXmp530p8/0aGAJwZAqEtN6VZKIt76LIKxc9/lj2Gr/Tcp/bPoFCQ==" workbookSaltValue="HQK8R30j47W3NLZfPaRDEw==" workbookSpinCount="100000" lockStructure="1"/>
  <bookViews>
    <workbookView xWindow="-1035" yWindow="330" windowWidth="30240" windowHeight="15570" xr2:uid="{00000000-000D-0000-FFFF-FFFF00000000}"/>
  </bookViews>
  <sheets>
    <sheet name="法適用_工業用水道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O10" i="5" l="1"/>
  <c r="BY10" i="5"/>
  <c r="W10" i="5"/>
  <c r="DG10" i="5"/>
  <c r="AG10" i="5"/>
  <c r="DQ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<sst xmlns="http://schemas.openxmlformats.org/spreadsheetml/2006/main" count="262" uniqueCount="106">
  <si>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</si>
  <si>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</si>
  <si>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</si>
  <si>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</si>
  <si>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</si>
  <si>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</si>
  <si>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</si>
  <si>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</si>
  <si>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</si>
  <si>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</si>
  <si>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</si>
  <si>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</si>
  <si>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</si>
  <si>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</si>
  <si>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</si>
  <si>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</si>
  <si>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</si>
  <si>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</si>
  <si>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</si>
  <si>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</si>
  <si>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</si>
  <si>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</si>
  <si>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</si>
  <si>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</si>
  <si>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</si>
  <si>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</si>
  <si>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</si>
  <si>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</si>
  <si>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　現在の経営状況は概ね健全で、効率的な経営を行っていると判断できる。
　今後は老朽化対策に伴う、更新需要の増大や施設・管路の維持修繕に加え、新たな井戸工事や施設・管路の耐震化を予定しており、多額の費用負担が見込まれている。
　そのため、これらに見合う料金収入の確保及び施設・設備の長寿命化、経費節減に努め、より一層経営の健全化・効率化に努めていく必要がある。</t>
    <rPh sb="1" eb="3">
      <t>ゲンザイ</t>
    </rPh>
    <rPh sb="4" eb="8">
      <t>ケイエイジョウキョウ</t>
    </rPh>
    <rPh sb="9" eb="10">
      <t>オオム</t>
    </rPh>
    <rPh sb="11" eb="13">
      <t>ケンゼン</t>
    </rPh>
    <rPh sb="15" eb="18">
      <t>コウリツテキ</t>
    </rPh>
    <rPh sb="19" eb="21">
      <t>ケイエイ</t>
    </rPh>
    <rPh sb="22" eb="23">
      <t>オコナ</t>
    </rPh>
    <rPh sb="28" eb="30">
      <t>ハンダン</t>
    </rPh>
    <rPh sb="36" eb="38">
      <t>コンゴ</t>
    </rPh>
    <rPh sb="39" eb="44">
      <t>ロウキュウカタイサク</t>
    </rPh>
    <rPh sb="45" eb="46">
      <t>トモナ</t>
    </rPh>
    <rPh sb="48" eb="52">
      <t>コウシンジュヨウ</t>
    </rPh>
    <rPh sb="53" eb="55">
      <t>ゾウダイ</t>
    </rPh>
    <rPh sb="56" eb="58">
      <t>シセツ</t>
    </rPh>
    <rPh sb="59" eb="61">
      <t>カンロ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</si>
  <si>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</si>
  <si>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</si>
  <si>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</si>
  <si>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</si>
  <si>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</si>
  <si>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</si>
  <si>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</si>
  <si>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</si>
  <si>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</si>
  <si>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</si>
  <si>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</si>
  <si>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</si>
  <si>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</si>
  <si>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</si>
  <si>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</si>
  <si>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</si>
  <si>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</si>
  <si>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</si>
  <si>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</si>
  <si>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</si>
  <si>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</si>
  <si>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</si>
  <si>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</si>
  <si>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</si>
  <si>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</si>
  <si>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</si>
  <si>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</si>
  <si>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</si>
  <si>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</si>
  <si>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</si>
  <si>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</si>
  <si>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</si>
  <si>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</si>
  <si>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</si>
  <si>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</si>
  <si>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</si>
  <si>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</si>
  <si>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</si>
  <si>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</si>
  <si>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</si>
  <si>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</si>
  <si>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</si>
  <si>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</si>
  <si>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</si>
  <si>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</si>
  <si>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</si>
  <si>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</si>
  <si>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</si>
  <si>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</si>
  <si>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</si>
  <si>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</si>
  <si>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</si>
  <si>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</si>
  <si>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</si>
  <si>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</si>
  <si>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</si>
  <si>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</si>
  <si>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</si>
  <si>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</si>
  <si>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180009</t>
  </si>
  <si>
    <t>46</t>
  </si>
  <si>
    <t>02</t>
  </si>
  <si>
    <t>0</t>
  </si>
  <si>
    <t>000</t>
  </si>
  <si>
    <t>福井県</t>
  </si>
  <si>
    <t>法適用</t>
  </si>
  <si>
    <t>工業用水道事業</t>
  </si>
  <si>
    <t>中規模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</si>
  <si>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</si>
  <si>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</si>
  <si>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</si>
  <si>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</si>
  <si>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</si>
  <si>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</si>
  <si>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</si>
  <si>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県営第一工業用水道事業、福井臨海工業用水道事業の両事業とも、給水開始から４０年以上経過した施設であるため、有形固定資産減価償却率は、類似団体平均値と比べてわずかに高く、施設の老朽化の度合いが高くなっている。
　老朽化対策については、機能維持や安全性確保のため、点検、診断、修繕、更新等のメンテナンスサイクルにより、長寿命化を図り設備投資の抑制や平準化など、中長期的な視点で計画的に進めている。
　公営企業経営戦略において、計画的かつ効率的な更新計画を設定し、老朽化対策に取り組んでいく。</t>
    <rPh sb="1" eb="5">
      <t>ケンエイダイイチ</t>
    </rPh>
    <rPh sb="5" eb="10">
      <t>コウギョウヨウスイドウ</t>
    </rPh>
    <rPh sb="10" eb="12">
      <t>ジギョウ</t>
    </rPh>
    <rPh sb="13" eb="17">
      <t>フクイリンカイ</t>
    </rPh>
    <rPh sb="17" eb="20">
      <t>コウギョウヨウ</t>
    </rPh>
    <rPh sb="20" eb="24">
      <t>スイドウジギョウ</t>
    </rPh>
    <rPh sb="25" eb="28">
      <t>リョウジギョウ</t>
    </rPh>
    <rPh sb="31" eb="35">
      <t>キュウスイカイシ</t>
    </rPh>
    <rPh sb="39" eb="40">
      <t>ネン</t>
    </rPh>
    <rPh sb="40" eb="42">
      <t>イジョウ</t>
    </rPh>
    <rPh sb="42" eb="44">
      <t>ケイカ</t>
    </rPh>
    <rPh sb="46" eb="48">
      <t>シセツ</t>
    </rPh>
    <rPh sb="54" eb="60">
      <t>ユウケイコテイシサン</t>
    </rPh>
    <rPh sb="60" eb="65">
      <t>ゲンカショウキャクリツ</t>
    </rPh>
    <rPh sb="67" eb="71">
      <t>ルイジダンタイ</t>
    </rPh>
    <rPh sb="71" eb="74">
      <t>ヘイキンチ</t>
    </rPh>
    <rPh sb="75" eb="76">
      <t>クラ</t>
    </rPh>
    <rPh sb="82" eb="83">
      <t>タカ</t>
    </rPh>
    <rPh sb="85" eb="87">
      <t>シセツ</t>
    </rPh>
    <rPh sb="88" eb="91">
      <t>ロウキュウカ</t>
    </rPh>
    <rPh sb="92" eb="94">
      <t>ドア</t>
    </rPh>
    <rPh sb="96" eb="97">
      <t>タカ</t>
    </rPh>
    <rPh sb="106" eb="111">
      <t>ロウキュウカタイサク</t>
    </rPh>
    <rPh sb="117" eb="121">
      <t>キノウイジ</t>
    </rPh>
    <rPh sb="122" eb="127">
      <t>アンゼンセイカクホ</t>
    </rPh>
    <rPh sb="131" eb="133">
      <t>テンケン</t>
    </rPh>
    <rPh sb="134" eb="136">
      <t>シンダン</t>
    </rPh>
    <rPh sb="137" eb="139">
      <t>シュウゼン</t>
    </rPh>
    <rPh sb="140" eb="143">
      <t>コウシントウ</t>
    </rPh>
    <rPh sb="158" eb="162">
      <t>チョウジュミョウカ</t>
    </rPh>
    <rPh sb="163" eb="164">
      <t>ハカ</t>
    </rPh>
    <rPh sb="165" eb="169">
      <t>セツビトウシ</t>
    </rPh>
    <rPh sb="170" eb="172">
      <t>ヨクセイ</t>
    </rPh>
    <rPh sb="179" eb="183">
      <t>チュウチョウキテキ</t>
    </rPh>
    <rPh sb="184" eb="186">
      <t>シテン</t>
    </rPh>
    <rPh sb="187" eb="190">
      <t>ケイカクテキ</t>
    </rPh>
    <rPh sb="191" eb="192">
      <t>スス</t>
    </rPh>
    <rPh sb="199" eb="203">
      <t>コウエイキギョウ</t>
    </rPh>
    <rPh sb="203" eb="207">
      <t>ケイエイセンリャク</t>
    </rPh>
    <rPh sb="212" eb="215">
      <t>ケイカクテキ</t>
    </rPh>
    <rPh sb="217" eb="220">
      <t>コウリツテキ</t>
    </rPh>
    <rPh sb="221" eb="225">
      <t>コウシンケイカク</t>
    </rPh>
    <rPh sb="226" eb="228">
      <t>セッテイ</t>
    </rPh>
    <rPh sb="230" eb="235">
      <t>ロウキュウカタイサク</t>
    </rPh>
    <rPh sb="236" eb="237">
      <t>ト</t>
    </rPh>
    <rPh sb="238" eb="239">
      <t>ク</t>
    </rPh>
    <phoneticPr fontId="5"/>
  </si>
  <si>
    <t>　県営第一工業用水道事業、福井臨海工業用水道事業の両事業とも、今後の老朽化対策・耐震化等の設備投資の増加に備えて、効率的な維持管理や適切な料金設定により、経営の安定と資金確保に努めている。
　施設利用率及び契約率については、ともに類似団体平均値を上回っている。
　経常収支比率は、給水量の増加に伴う給水収益の増加により上昇しており、１００％を上回っている。
　料金回収率は概ね類似団体平均値を上回っており、累積欠損金比率も０％を維持している。
　流動比率は、工事に係る預り金や未払金の増減により変動がみられるが、１００％以上を確保している。
　企業債については、償還により残高が無いため、企業債残高対給水収益比率は０％となっている。
　今後も引き続き経営の健全化、効率化に努めていく。</t>
    <rPh sb="1" eb="5">
      <t>ケンエイダイイチ</t>
    </rPh>
    <rPh sb="5" eb="9">
      <t>コウギョウヨウスイ</t>
    </rPh>
    <rPh sb="9" eb="10">
      <t>ドウ</t>
    </rPh>
    <rPh sb="10" eb="12">
      <t>ジギョウ</t>
    </rPh>
    <rPh sb="13" eb="17">
      <t>フクイリンカイ</t>
    </rPh>
    <rPh sb="17" eb="20">
      <t>コウギョウヨウ</t>
    </rPh>
    <rPh sb="20" eb="24">
      <t>スイドウジギョウ</t>
    </rPh>
    <rPh sb="25" eb="28">
      <t>リョウジギョウ</t>
    </rPh>
    <rPh sb="31" eb="33">
      <t>コンゴ</t>
    </rPh>
    <rPh sb="34" eb="37">
      <t>ロウキュウカ</t>
    </rPh>
    <rPh sb="37" eb="39">
      <t>タイサク</t>
    </rPh>
    <rPh sb="40" eb="43">
      <t>タイシンカ</t>
    </rPh>
    <rPh sb="43" eb="44">
      <t>トウ</t>
    </rPh>
    <rPh sb="45" eb="49">
      <t>セツビトウシ</t>
    </rPh>
    <rPh sb="50" eb="52">
      <t>ゾウカ</t>
    </rPh>
    <rPh sb="53" eb="54">
      <t>ソナ</t>
    </rPh>
    <rPh sb="57" eb="60">
      <t>コウリツテキ</t>
    </rPh>
    <rPh sb="61" eb="65">
      <t>イジカンリ</t>
    </rPh>
    <rPh sb="66" eb="68">
      <t>テキセツ</t>
    </rPh>
    <rPh sb="69" eb="73">
      <t>リョウキンセッテイ</t>
    </rPh>
    <rPh sb="77" eb="79">
      <t>ケイエイ</t>
    </rPh>
    <rPh sb="80" eb="82">
      <t>アンテイ</t>
    </rPh>
    <rPh sb="83" eb="87">
      <t>シキンカクホ</t>
    </rPh>
    <rPh sb="88" eb="89">
      <t>ツト</t>
    </rPh>
    <rPh sb="96" eb="101">
      <t>シセツリヨウリツ</t>
    </rPh>
    <rPh sb="101" eb="102">
      <t>オヨ</t>
    </rPh>
    <rPh sb="103" eb="106">
      <t>ケイヤクリツ</t>
    </rPh>
    <rPh sb="115" eb="119">
      <t>ルイジダンタイ</t>
    </rPh>
    <rPh sb="119" eb="122">
      <t>ヘイキンチ</t>
    </rPh>
    <rPh sb="123" eb="125">
      <t>ウワマワ</t>
    </rPh>
    <rPh sb="132" eb="138">
      <t>ケイジョウシュウシヒリツ</t>
    </rPh>
    <rPh sb="140" eb="143">
      <t>キュウスイリョウ</t>
    </rPh>
    <rPh sb="144" eb="146">
      <t>ゾウカ</t>
    </rPh>
    <rPh sb="147" eb="148">
      <t>トモナ</t>
    </rPh>
    <rPh sb="149" eb="153">
      <t>キュウスイシュウエキ</t>
    </rPh>
    <rPh sb="154" eb="156">
      <t>ゾウカ</t>
    </rPh>
    <rPh sb="159" eb="161">
      <t>ジョウショウ</t>
    </rPh>
    <rPh sb="171" eb="173">
      <t>ウワマワ</t>
    </rPh>
    <rPh sb="186" eb="187">
      <t>オオム</t>
    </rPh>
    <rPh sb="188" eb="192">
      <t>ルイジダンタイ</t>
    </rPh>
    <rPh sb="192" eb="195">
      <t>ヘイキンチ</t>
    </rPh>
    <rPh sb="196" eb="198">
      <t>ウワマワ</t>
    </rPh>
    <rPh sb="203" eb="205">
      <t>ルイセキ</t>
    </rPh>
    <rPh sb="205" eb="208">
      <t>ケッソンキン</t>
    </rPh>
    <rPh sb="208" eb="210">
      <t>ヒリツ</t>
    </rPh>
    <rPh sb="214" eb="216">
      <t>イジ</t>
    </rPh>
    <rPh sb="223" eb="227">
      <t>リュウドウヒリツ</t>
    </rPh>
    <rPh sb="229" eb="231">
      <t>コウジ</t>
    </rPh>
    <rPh sb="232" eb="233">
      <t>カカ</t>
    </rPh>
    <rPh sb="234" eb="235">
      <t>アズカ</t>
    </rPh>
    <rPh sb="236" eb="237">
      <t>キン</t>
    </rPh>
    <rPh sb="238" eb="241">
      <t>ミバライキン</t>
    </rPh>
    <rPh sb="242" eb="244">
      <t>ゾウゲン</t>
    </rPh>
    <rPh sb="247" eb="249">
      <t>ヘンドウ</t>
    </rPh>
    <rPh sb="260" eb="262">
      <t>イジョウ</t>
    </rPh>
    <rPh sb="263" eb="265">
      <t>カクホ</t>
    </rPh>
    <rPh sb="272" eb="275">
      <t>キギョウサイ</t>
    </rPh>
    <rPh sb="281" eb="283">
      <t>ショウカン</t>
    </rPh>
    <rPh sb="286" eb="288">
      <t>ザンダカ</t>
    </rPh>
    <rPh sb="289" eb="290">
      <t>ナ</t>
    </rPh>
    <rPh sb="294" eb="299">
      <t>キギョウサイザンダカ</t>
    </rPh>
    <rPh sb="318" eb="320">
      <t>コンゴ</t>
    </rPh>
    <rPh sb="321" eb="322">
      <t>ヒ</t>
    </rPh>
    <rPh sb="323" eb="324">
      <t>ツヅ</t>
    </rPh>
    <rPh sb="325" eb="327">
      <t>ケイエイ</t>
    </rPh>
    <rPh sb="328" eb="331">
      <t>ケンゼンカ</t>
    </rPh>
    <rPh sb="332" eb="335">
      <t>コウリツカ</t>
    </rPh>
    <rPh sb="336" eb="33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</si>
</sst>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60.55</c:v>
                </c:pt>
                <c:pt idx="1">
                  <c:v>60.9</c:v>
                </c:pt>
                <c:pt idx="2">
                  <c:v>60.74</c:v>
                </c:pt>
                <c:pt idx="3">
                  <c:v>62.51</c:v>
                </c:pt>
                <c:pt idx="4">
                  <c:v>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5-4CFE-A25F-1B5177FEA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55.25</c:v>
                </c:pt>
                <c:pt idx="1">
                  <c:v>57.11</c:v>
                </c:pt>
                <c:pt idx="2">
                  <c:v>57.57</c:v>
                </c:pt>
                <c:pt idx="3">
                  <c:v>57.63</c:v>
                </c:pt>
                <c:pt idx="4">
                  <c:v>58.13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5-4CFE-A25F-1B5177FEA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C-4F15-81D1-56FFEE0C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53.3</c:v>
                </c:pt>
                <c:pt idx="1">
                  <c:v>50.25</c:v>
                </c:pt>
                <c:pt idx="2">
                  <c:v>51.91</c:v>
                </c:pt>
                <c:pt idx="3">
                  <c:v>53.86</c:v>
                </c:pt>
                <c:pt idx="4">
                  <c:v>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C-4F15-81D1-56FFEE0C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132.41999999999999</c:v>
                </c:pt>
                <c:pt idx="1">
                  <c:v>115.85</c:v>
                </c:pt>
                <c:pt idx="2">
                  <c:v>118.46</c:v>
                </c:pt>
                <c:pt idx="3">
                  <c:v>118.45</c:v>
                </c:pt>
                <c:pt idx="4">
                  <c:v>119.4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C-4152-9F95-F66F98722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117.28</c:v>
                </c:pt>
                <c:pt idx="1">
                  <c:v>116.96</c:v>
                </c:pt>
                <c:pt idx="2">
                  <c:v>117.47</c:v>
                </c:pt>
                <c:pt idx="3">
                  <c:v>115.38</c:v>
                </c:pt>
                <c:pt idx="4">
                  <c:v>113.53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C-4152-9F95-F66F98722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24.05</c:v>
                </c:pt>
                <c:pt idx="1">
                  <c:v>23.86</c:v>
                </c:pt>
                <c:pt idx="2">
                  <c:v>22.49</c:v>
                </c:pt>
                <c:pt idx="3">
                  <c:v>22.49</c:v>
                </c:pt>
                <c:pt idx="4">
                  <c:v>43.71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4-465A-A7E4-1A5765E5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51.87</c:v>
                </c:pt>
                <c:pt idx="2">
                  <c:v>52.33</c:v>
                </c:pt>
                <c:pt idx="3">
                  <c:v>52.35</c:v>
                </c:pt>
                <c:pt idx="4">
                  <c:v>53.69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4-465A-A7E4-1A5765E5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2.36</c:v>
                </c:pt>
                <c:pt idx="1">
                  <c:v>0.78</c:v>
                </c:pt>
                <c:pt idx="2">
                  <c:v>5.76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A-4007-90DD-329181AF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1.3</c:v>
                </c:pt>
                <c:pt idx="1">
                  <c:v>0.28000000000000003</c:v>
                </c:pt>
                <c:pt idx="2">
                  <c:v>0.77</c:v>
                </c:pt>
                <c:pt idx="3">
                  <c:v>0.24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A-4007-90DD-329181AF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824.86</c:v>
                </c:pt>
                <c:pt idx="1">
                  <c:v>554.76</c:v>
                </c:pt>
                <c:pt idx="2">
                  <c:v>579.99</c:v>
                </c:pt>
                <c:pt idx="3">
                  <c:v>1117.8900000000001</c:v>
                </c:pt>
                <c:pt idx="4">
                  <c:v>2515.1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4-4543-A65E-6321FCD1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687.99</c:v>
                </c:pt>
                <c:pt idx="1">
                  <c:v>655.75</c:v>
                </c:pt>
                <c:pt idx="2">
                  <c:v>578.19000000000005</c:v>
                </c:pt>
                <c:pt idx="3">
                  <c:v>638.35</c:v>
                </c:pt>
                <c:pt idx="4">
                  <c:v>521.36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4-4543-A65E-6321FCD1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5.9</c:v>
                </c:pt>
                <c:pt idx="1">
                  <c:v>4.05</c:v>
                </c:pt>
                <c:pt idx="2">
                  <c:v>2.08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2-4007-8167-51377053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208.47</c:v>
                </c:pt>
                <c:pt idx="1">
                  <c:v>193.85</c:v>
                </c:pt>
                <c:pt idx="2">
                  <c:v>204.31</c:v>
                </c:pt>
                <c:pt idx="3">
                  <c:v>214.2</c:v>
                </c:pt>
                <c:pt idx="4">
                  <c:v>242.32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2-4007-8167-51377053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127.69</c:v>
                </c:pt>
                <c:pt idx="1">
                  <c:v>109</c:v>
                </c:pt>
                <c:pt idx="2">
                  <c:v>116.63</c:v>
                </c:pt>
                <c:pt idx="3">
                  <c:v>117.56</c:v>
                </c:pt>
                <c:pt idx="4">
                  <c:v>119.73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B-43AC-9C49-6DAEEFF79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105.71</c:v>
                </c:pt>
                <c:pt idx="1">
                  <c:v>105.06</c:v>
                </c:pt>
                <c:pt idx="2">
                  <c:v>106.98</c:v>
                </c:pt>
                <c:pt idx="3">
                  <c:v>103.06</c:v>
                </c:pt>
                <c:pt idx="4">
                  <c:v>100.74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B-43AC-9C49-6DAEEFF79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21.6</c:v>
                </c:pt>
                <c:pt idx="1">
                  <c:v>25.76</c:v>
                </c:pt>
                <c:pt idx="2">
                  <c:v>24.02</c:v>
                </c:pt>
                <c:pt idx="3">
                  <c:v>23.51</c:v>
                </c:pt>
                <c:pt idx="4">
                  <c:v>23.41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D-42AF-AC7E-1742554CF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25.98</c:v>
                </c:pt>
                <c:pt idx="1">
                  <c:v>26.84</c:v>
                </c:pt>
                <c:pt idx="2">
                  <c:v>26.08</c:v>
                </c:pt>
                <c:pt idx="3">
                  <c:v>26.92</c:v>
                </c:pt>
                <c:pt idx="4">
                  <c:v>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D-42AF-AC7E-1742554CF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64.760000000000005</c:v>
                </c:pt>
                <c:pt idx="1">
                  <c:v>63.02</c:v>
                </c:pt>
                <c:pt idx="2">
                  <c:v>60.48</c:v>
                </c:pt>
                <c:pt idx="3">
                  <c:v>55.44</c:v>
                </c:pt>
                <c:pt idx="4">
                  <c:v>57.77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7-4E6D-ACF2-93E8463A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40.67</c:v>
                </c:pt>
                <c:pt idx="1">
                  <c:v>40.89</c:v>
                </c:pt>
                <c:pt idx="2">
                  <c:v>41.59</c:v>
                </c:pt>
                <c:pt idx="3">
                  <c:v>40.29</c:v>
                </c:pt>
                <c:pt idx="4">
                  <c:v>40.409999999999997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7-4E6D-ACF2-93E8463A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75.95</c:v>
                </c:pt>
                <c:pt idx="1">
                  <c:v>76.83</c:v>
                </c:pt>
                <c:pt idx="2">
                  <c:v>76.37</c:v>
                </c:pt>
                <c:pt idx="3">
                  <c:v>74.599999999999994</c:v>
                </c:pt>
                <c:pt idx="4">
                  <c:v>75.59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E-4615-8D61-F33BBDE0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62.59</c:v>
                </c:pt>
                <c:pt idx="1">
                  <c:v>61.76</c:v>
                </c:pt>
                <c:pt idx="2">
                  <c:v>62.75</c:v>
                </c:pt>
                <c:pt idx="3">
                  <c:v>61.99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E-4615-8D61-F33BBDE0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A4" zoomScale="80" zoomScaleNormal="8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福井県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86000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中規模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2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49679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60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59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65007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51" t="s">
        <v>105</v>
      </c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151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151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151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151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151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151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151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151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151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151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151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151"/>
      <c r="SN28" s="152"/>
      <c r="SO28" s="152"/>
      <c r="SP28" s="152"/>
      <c r="SQ28" s="152"/>
      <c r="SR28" s="152"/>
      <c r="SS28" s="152"/>
      <c r="ST28" s="152"/>
      <c r="SU28" s="152"/>
      <c r="SV28" s="152"/>
      <c r="SW28" s="152"/>
      <c r="SX28" s="152"/>
      <c r="SY28" s="152"/>
      <c r="SZ28" s="152"/>
      <c r="TA28" s="15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151"/>
      <c r="SN29" s="152"/>
      <c r="SO29" s="152"/>
      <c r="SP29" s="152"/>
      <c r="SQ29" s="152"/>
      <c r="SR29" s="152"/>
      <c r="SS29" s="152"/>
      <c r="ST29" s="152"/>
      <c r="SU29" s="152"/>
      <c r="SV29" s="152"/>
      <c r="SW29" s="152"/>
      <c r="SX29" s="152"/>
      <c r="SY29" s="152"/>
      <c r="SZ29" s="152"/>
      <c r="TA29" s="15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51"/>
      <c r="SN30" s="152"/>
      <c r="SO30" s="152"/>
      <c r="SP30" s="152"/>
      <c r="SQ30" s="152"/>
      <c r="SR30" s="152"/>
      <c r="SS30" s="152"/>
      <c r="ST30" s="152"/>
      <c r="SU30" s="152"/>
      <c r="SV30" s="152"/>
      <c r="SW30" s="152"/>
      <c r="SX30" s="152"/>
      <c r="SY30" s="152"/>
      <c r="SZ30" s="152"/>
      <c r="TA30" s="15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H29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H30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R01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R02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R03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H29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H30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R01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R02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R03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H29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H30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R01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R02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R03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H29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H30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R01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R02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R03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51"/>
      <c r="SN31" s="152"/>
      <c r="SO31" s="152"/>
      <c r="SP31" s="152"/>
      <c r="SQ31" s="152"/>
      <c r="SR31" s="152"/>
      <c r="SS31" s="152"/>
      <c r="ST31" s="152"/>
      <c r="SU31" s="152"/>
      <c r="SV31" s="152"/>
      <c r="SW31" s="152"/>
      <c r="SX31" s="152"/>
      <c r="SY31" s="152"/>
      <c r="SZ31" s="152"/>
      <c r="TA31" s="15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132.41999999999999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115.85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118.46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118.45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119.4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824.86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554.76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579.99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1117.8900000000001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2515.1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5.9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4.05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2.08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51"/>
      <c r="SN32" s="152"/>
      <c r="SO32" s="152"/>
      <c r="SP32" s="152"/>
      <c r="SQ32" s="152"/>
      <c r="SR32" s="152"/>
      <c r="SS32" s="152"/>
      <c r="ST32" s="152"/>
      <c r="SU32" s="152"/>
      <c r="SV32" s="152"/>
      <c r="SW32" s="152"/>
      <c r="SX32" s="152"/>
      <c r="SY32" s="152"/>
      <c r="SZ32" s="152"/>
      <c r="TA32" s="15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117.28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116.96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117.47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115.38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113.53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53.3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50.25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51.91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53.86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75.17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687.99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655.75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578.19000000000005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638.35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521.36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208.47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193.85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204.31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214.2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242.32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51"/>
      <c r="SN33" s="152"/>
      <c r="SO33" s="152"/>
      <c r="SP33" s="152"/>
      <c r="SQ33" s="152"/>
      <c r="SR33" s="152"/>
      <c r="SS33" s="152"/>
      <c r="ST33" s="152"/>
      <c r="SU33" s="152"/>
      <c r="SV33" s="152"/>
      <c r="SW33" s="152"/>
      <c r="SX33" s="152"/>
      <c r="SY33" s="152"/>
      <c r="SZ33" s="152"/>
      <c r="TA33" s="15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51"/>
      <c r="SN34" s="152"/>
      <c r="SO34" s="152"/>
      <c r="SP34" s="152"/>
      <c r="SQ34" s="152"/>
      <c r="SR34" s="152"/>
      <c r="SS34" s="152"/>
      <c r="ST34" s="152"/>
      <c r="SU34" s="152"/>
      <c r="SV34" s="152"/>
      <c r="SW34" s="152"/>
      <c r="SX34" s="152"/>
      <c r="SY34" s="152"/>
      <c r="SZ34" s="152"/>
      <c r="TA34" s="15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51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51"/>
      <c r="SN36" s="152"/>
      <c r="SO36" s="152"/>
      <c r="SP36" s="152"/>
      <c r="SQ36" s="152"/>
      <c r="SR36" s="152"/>
      <c r="SS36" s="152"/>
      <c r="ST36" s="152"/>
      <c r="SU36" s="152"/>
      <c r="SV36" s="152"/>
      <c r="SW36" s="152"/>
      <c r="SX36" s="152"/>
      <c r="SY36" s="152"/>
      <c r="SZ36" s="152"/>
      <c r="TA36" s="15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51"/>
      <c r="SN37" s="152"/>
      <c r="SO37" s="152"/>
      <c r="SP37" s="152"/>
      <c r="SQ37" s="152"/>
      <c r="SR37" s="152"/>
      <c r="SS37" s="152"/>
      <c r="ST37" s="152"/>
      <c r="SU37" s="152"/>
      <c r="SV37" s="152"/>
      <c r="SW37" s="152"/>
      <c r="SX37" s="152"/>
      <c r="SY37" s="152"/>
      <c r="SZ37" s="152"/>
      <c r="TA37" s="15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51"/>
      <c r="SN38" s="152"/>
      <c r="SO38" s="152"/>
      <c r="SP38" s="152"/>
      <c r="SQ38" s="152"/>
      <c r="SR38" s="152"/>
      <c r="SS38" s="152"/>
      <c r="ST38" s="152"/>
      <c r="SU38" s="152"/>
      <c r="SV38" s="152"/>
      <c r="SW38" s="152"/>
      <c r="SX38" s="152"/>
      <c r="SY38" s="152"/>
      <c r="SZ38" s="152"/>
      <c r="TA38" s="15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51"/>
      <c r="SN39" s="152"/>
      <c r="SO39" s="152"/>
      <c r="SP39" s="152"/>
      <c r="SQ39" s="152"/>
      <c r="SR39" s="152"/>
      <c r="SS39" s="152"/>
      <c r="ST39" s="152"/>
      <c r="SU39" s="152"/>
      <c r="SV39" s="152"/>
      <c r="SW39" s="152"/>
      <c r="SX39" s="152"/>
      <c r="SY39" s="152"/>
      <c r="SZ39" s="152"/>
      <c r="TA39" s="15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151"/>
      <c r="SN40" s="152"/>
      <c r="SO40" s="152"/>
      <c r="SP40" s="152"/>
      <c r="SQ40" s="152"/>
      <c r="SR40" s="152"/>
      <c r="SS40" s="152"/>
      <c r="ST40" s="152"/>
      <c r="SU40" s="152"/>
      <c r="SV40" s="152"/>
      <c r="SW40" s="152"/>
      <c r="SX40" s="152"/>
      <c r="SY40" s="152"/>
      <c r="SZ40" s="152"/>
      <c r="TA40" s="15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151"/>
      <c r="SN41" s="152"/>
      <c r="SO41" s="152"/>
      <c r="SP41" s="152"/>
      <c r="SQ41" s="152"/>
      <c r="SR41" s="152"/>
      <c r="SS41" s="152"/>
      <c r="ST41" s="152"/>
      <c r="SU41" s="152"/>
      <c r="SV41" s="152"/>
      <c r="SW41" s="152"/>
      <c r="SX41" s="152"/>
      <c r="SY41" s="152"/>
      <c r="SZ41" s="152"/>
      <c r="TA41" s="15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151"/>
      <c r="SN42" s="152"/>
      <c r="SO42" s="152"/>
      <c r="SP42" s="152"/>
      <c r="SQ42" s="152"/>
      <c r="SR42" s="152"/>
      <c r="SS42" s="152"/>
      <c r="ST42" s="152"/>
      <c r="SU42" s="152"/>
      <c r="SV42" s="152"/>
      <c r="SW42" s="152"/>
      <c r="SX42" s="152"/>
      <c r="SY42" s="152"/>
      <c r="SZ42" s="152"/>
      <c r="TA42" s="15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151"/>
      <c r="SN43" s="152"/>
      <c r="SO43" s="152"/>
      <c r="SP43" s="152"/>
      <c r="SQ43" s="152"/>
      <c r="SR43" s="152"/>
      <c r="SS43" s="152"/>
      <c r="ST43" s="152"/>
      <c r="SU43" s="152"/>
      <c r="SV43" s="152"/>
      <c r="SW43" s="152"/>
      <c r="SX43" s="152"/>
      <c r="SY43" s="152"/>
      <c r="SZ43" s="152"/>
      <c r="TA43" s="15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151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154"/>
      <c r="SN45" s="155"/>
      <c r="SO45" s="155"/>
      <c r="SP45" s="155"/>
      <c r="SQ45" s="155"/>
      <c r="SR45" s="155"/>
      <c r="SS45" s="155"/>
      <c r="ST45" s="155"/>
      <c r="SU45" s="155"/>
      <c r="SV45" s="155"/>
      <c r="SW45" s="155"/>
      <c r="SX45" s="155"/>
      <c r="SY45" s="155"/>
      <c r="SZ45" s="155"/>
      <c r="TA45" s="156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151" t="s">
        <v>104</v>
      </c>
      <c r="SN48" s="152"/>
      <c r="SO48" s="152"/>
      <c r="SP48" s="152"/>
      <c r="SQ48" s="152"/>
      <c r="SR48" s="152"/>
      <c r="SS48" s="152"/>
      <c r="ST48" s="152"/>
      <c r="SU48" s="152"/>
      <c r="SV48" s="152"/>
      <c r="SW48" s="152"/>
      <c r="SX48" s="152"/>
      <c r="SY48" s="152"/>
      <c r="SZ48" s="152"/>
      <c r="TA48" s="153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151"/>
      <c r="SN49" s="152"/>
      <c r="SO49" s="152"/>
      <c r="SP49" s="152"/>
      <c r="SQ49" s="152"/>
      <c r="SR49" s="152"/>
      <c r="SS49" s="152"/>
      <c r="ST49" s="152"/>
      <c r="SU49" s="152"/>
      <c r="SV49" s="152"/>
      <c r="SW49" s="152"/>
      <c r="SX49" s="152"/>
      <c r="SY49" s="152"/>
      <c r="SZ49" s="152"/>
      <c r="TA49" s="153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151"/>
      <c r="SN50" s="152"/>
      <c r="SO50" s="152"/>
      <c r="SP50" s="152"/>
      <c r="SQ50" s="152"/>
      <c r="SR50" s="152"/>
      <c r="SS50" s="152"/>
      <c r="ST50" s="152"/>
      <c r="SU50" s="152"/>
      <c r="SV50" s="152"/>
      <c r="SW50" s="152"/>
      <c r="SX50" s="152"/>
      <c r="SY50" s="152"/>
      <c r="SZ50" s="152"/>
      <c r="TA50" s="153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151"/>
      <c r="SN51" s="152"/>
      <c r="SO51" s="152"/>
      <c r="SP51" s="152"/>
      <c r="SQ51" s="152"/>
      <c r="SR51" s="152"/>
      <c r="SS51" s="152"/>
      <c r="ST51" s="152"/>
      <c r="SU51" s="152"/>
      <c r="SV51" s="152"/>
      <c r="SW51" s="152"/>
      <c r="SX51" s="152"/>
      <c r="SY51" s="152"/>
      <c r="SZ51" s="152"/>
      <c r="TA51" s="153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151"/>
      <c r="SN52" s="152"/>
      <c r="SO52" s="152"/>
      <c r="SP52" s="152"/>
      <c r="SQ52" s="152"/>
      <c r="SR52" s="152"/>
      <c r="SS52" s="152"/>
      <c r="ST52" s="152"/>
      <c r="SU52" s="152"/>
      <c r="SV52" s="152"/>
      <c r="SW52" s="152"/>
      <c r="SX52" s="152"/>
      <c r="SY52" s="152"/>
      <c r="SZ52" s="152"/>
      <c r="TA52" s="153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51"/>
      <c r="SN53" s="152"/>
      <c r="SO53" s="152"/>
      <c r="SP53" s="152"/>
      <c r="SQ53" s="152"/>
      <c r="SR53" s="152"/>
      <c r="SS53" s="152"/>
      <c r="ST53" s="152"/>
      <c r="SU53" s="152"/>
      <c r="SV53" s="152"/>
      <c r="SW53" s="152"/>
      <c r="SX53" s="152"/>
      <c r="SY53" s="152"/>
      <c r="SZ53" s="152"/>
      <c r="TA53" s="153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H29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H30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R01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R02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R03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H29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H30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R01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R02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R03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H29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H30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R01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R02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R03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H29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H30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R01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R02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R03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51"/>
      <c r="SN54" s="152"/>
      <c r="SO54" s="152"/>
      <c r="SP54" s="152"/>
      <c r="SQ54" s="152"/>
      <c r="SR54" s="152"/>
      <c r="SS54" s="152"/>
      <c r="ST54" s="152"/>
      <c r="SU54" s="152"/>
      <c r="SV54" s="152"/>
      <c r="SW54" s="152"/>
      <c r="SX54" s="152"/>
      <c r="SY54" s="152"/>
      <c r="SZ54" s="152"/>
      <c r="TA54" s="153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127.69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109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116.63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117.56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119.73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21.6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25.76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24.02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23.51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23.41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64.760000000000005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63.02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60.48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55.44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57.77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75.95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76.83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76.37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74.599999999999994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75.59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51"/>
      <c r="SN55" s="152"/>
      <c r="SO55" s="152"/>
      <c r="SP55" s="152"/>
      <c r="SQ55" s="152"/>
      <c r="SR55" s="152"/>
      <c r="SS55" s="152"/>
      <c r="ST55" s="152"/>
      <c r="SU55" s="152"/>
      <c r="SV55" s="152"/>
      <c r="SW55" s="152"/>
      <c r="SX55" s="152"/>
      <c r="SY55" s="152"/>
      <c r="SZ55" s="152"/>
      <c r="TA55" s="153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105.71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105.06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106.98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103.06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100.74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25.98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26.84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26.08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26.92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27.33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40.67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40.89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41.59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40.29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40.409999999999997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62.59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61.76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62.75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61.99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62.26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51"/>
      <c r="SN56" s="152"/>
      <c r="SO56" s="152"/>
      <c r="SP56" s="152"/>
      <c r="SQ56" s="152"/>
      <c r="SR56" s="152"/>
      <c r="SS56" s="152"/>
      <c r="ST56" s="152"/>
      <c r="SU56" s="152"/>
      <c r="SV56" s="152"/>
      <c r="SW56" s="152"/>
      <c r="SX56" s="152"/>
      <c r="SY56" s="152"/>
      <c r="SZ56" s="152"/>
      <c r="TA56" s="153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151"/>
      <c r="SN57" s="152"/>
      <c r="SO57" s="152"/>
      <c r="SP57" s="152"/>
      <c r="SQ57" s="152"/>
      <c r="SR57" s="152"/>
      <c r="SS57" s="152"/>
      <c r="ST57" s="152"/>
      <c r="SU57" s="152"/>
      <c r="SV57" s="152"/>
      <c r="SW57" s="152"/>
      <c r="SX57" s="152"/>
      <c r="SY57" s="152"/>
      <c r="SZ57" s="152"/>
      <c r="TA57" s="153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51"/>
      <c r="SN58" s="152"/>
      <c r="SO58" s="152"/>
      <c r="SP58" s="152"/>
      <c r="SQ58" s="152"/>
      <c r="SR58" s="152"/>
      <c r="SS58" s="152"/>
      <c r="ST58" s="152"/>
      <c r="SU58" s="152"/>
      <c r="SV58" s="152"/>
      <c r="SW58" s="152"/>
      <c r="SX58" s="152"/>
      <c r="SY58" s="152"/>
      <c r="SZ58" s="152"/>
      <c r="TA58" s="153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51"/>
      <c r="SN59" s="152"/>
      <c r="SO59" s="152"/>
      <c r="SP59" s="152"/>
      <c r="SQ59" s="152"/>
      <c r="SR59" s="152"/>
      <c r="SS59" s="152"/>
      <c r="ST59" s="152"/>
      <c r="SU59" s="152"/>
      <c r="SV59" s="152"/>
      <c r="SW59" s="152"/>
      <c r="SX59" s="152"/>
      <c r="SY59" s="152"/>
      <c r="SZ59" s="152"/>
      <c r="TA59" s="153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51"/>
      <c r="SN60" s="152"/>
      <c r="SO60" s="152"/>
      <c r="SP60" s="152"/>
      <c r="SQ60" s="152"/>
      <c r="SR60" s="152"/>
      <c r="SS60" s="152"/>
      <c r="ST60" s="152"/>
      <c r="SU60" s="152"/>
      <c r="SV60" s="152"/>
      <c r="SW60" s="152"/>
      <c r="SX60" s="152"/>
      <c r="SY60" s="152"/>
      <c r="SZ60" s="152"/>
      <c r="TA60" s="153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51"/>
      <c r="SN61" s="152"/>
      <c r="SO61" s="152"/>
      <c r="SP61" s="152"/>
      <c r="SQ61" s="152"/>
      <c r="SR61" s="152"/>
      <c r="SS61" s="152"/>
      <c r="ST61" s="152"/>
      <c r="SU61" s="152"/>
      <c r="SV61" s="152"/>
      <c r="SW61" s="152"/>
      <c r="SX61" s="152"/>
      <c r="SY61" s="152"/>
      <c r="SZ61" s="152"/>
      <c r="TA61" s="153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151"/>
      <c r="SN62" s="152"/>
      <c r="SO62" s="152"/>
      <c r="SP62" s="152"/>
      <c r="SQ62" s="152"/>
      <c r="SR62" s="152"/>
      <c r="SS62" s="152"/>
      <c r="ST62" s="152"/>
      <c r="SU62" s="152"/>
      <c r="SV62" s="152"/>
      <c r="SW62" s="152"/>
      <c r="SX62" s="152"/>
      <c r="SY62" s="152"/>
      <c r="SZ62" s="152"/>
      <c r="TA62" s="153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151"/>
      <c r="SN63" s="152"/>
      <c r="SO63" s="152"/>
      <c r="SP63" s="152"/>
      <c r="SQ63" s="152"/>
      <c r="SR63" s="152"/>
      <c r="SS63" s="152"/>
      <c r="ST63" s="152"/>
      <c r="SU63" s="152"/>
      <c r="SV63" s="152"/>
      <c r="SW63" s="152"/>
      <c r="SX63" s="152"/>
      <c r="SY63" s="152"/>
      <c r="SZ63" s="152"/>
      <c r="TA63" s="153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51"/>
      <c r="SN64" s="152"/>
      <c r="SO64" s="152"/>
      <c r="SP64" s="152"/>
      <c r="SQ64" s="152"/>
      <c r="SR64" s="152"/>
      <c r="SS64" s="152"/>
      <c r="ST64" s="152"/>
      <c r="SU64" s="152"/>
      <c r="SV64" s="152"/>
      <c r="SW64" s="152"/>
      <c r="SX64" s="152"/>
      <c r="SY64" s="152"/>
      <c r="SZ64" s="152"/>
      <c r="TA64" s="153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154"/>
      <c r="SN65" s="155"/>
      <c r="SO65" s="155"/>
      <c r="SP65" s="155"/>
      <c r="SQ65" s="155"/>
      <c r="SR65" s="155"/>
      <c r="SS65" s="155"/>
      <c r="ST65" s="155"/>
      <c r="SU65" s="155"/>
      <c r="SV65" s="155"/>
      <c r="SW65" s="155"/>
      <c r="SX65" s="155"/>
      <c r="SY65" s="155"/>
      <c r="SZ65" s="155"/>
      <c r="TA65" s="156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28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H29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H30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R01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R02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R03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H29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H30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R01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R02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R03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H29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H30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R01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R02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R03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60.55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60.9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60.74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62.51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64.78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24.05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23.86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22.49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22.49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43.71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2.36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0.78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5.76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55.25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57.11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57.57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57.63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58.13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44.05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51.87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52.33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52.35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53.69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1.3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0.28000000000000003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0.77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0.24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0.22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29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30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31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32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33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34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35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36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37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30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31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32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【117.41】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【23.68】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【462.72】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【233.92】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【112.31】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【19.07】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【54.01】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【76.67】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【60.20】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【48.27】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【0.22】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UGcUoJTxlIXNbjZPE5yqwrsoR+iJC2NdlEjn8QpDbgmuCPaFNTzQKlAEzAeHPKYRbIVx+VM0wa0vKEJgftBKeg==" saltValue="Yv+ImudrOT6J3N9xqT+v7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28" t="s">
        <v>39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40</v>
      </c>
      <c r="B3" s="29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146" t="s">
        <v>47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48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132.41999999999999</v>
      </c>
      <c r="U6" s="35">
        <f>U7</f>
        <v>115.85</v>
      </c>
      <c r="V6" s="35">
        <f>V7</f>
        <v>118.46</v>
      </c>
      <c r="W6" s="35">
        <f>W7</f>
        <v>118.45</v>
      </c>
      <c r="X6" s="35">
        <f t="shared" si="3"/>
        <v>119.4</v>
      </c>
      <c r="Y6" s="35">
        <f t="shared" si="3"/>
        <v>117.28</v>
      </c>
      <c r="Z6" s="35">
        <f t="shared" si="3"/>
        <v>116.96</v>
      </c>
      <c r="AA6" s="35">
        <f t="shared" si="3"/>
        <v>117.47</v>
      </c>
      <c r="AB6" s="35">
        <f t="shared" si="3"/>
        <v>115.38</v>
      </c>
      <c r="AC6" s="35">
        <f t="shared" si="3"/>
        <v>113.53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53.3</v>
      </c>
      <c r="AK6" s="35">
        <f t="shared" si="3"/>
        <v>50.25</v>
      </c>
      <c r="AL6" s="35">
        <f t="shared" si="3"/>
        <v>51.91</v>
      </c>
      <c r="AM6" s="35">
        <f t="shared" si="3"/>
        <v>53.86</v>
      </c>
      <c r="AN6" s="35">
        <f t="shared" si="3"/>
        <v>75.17</v>
      </c>
      <c r="AO6" s="33" t="str">
        <f>IF(AO7="-","【-】","【"&amp;SUBSTITUTE(TEXT(AO7,"#,##0.00"),"-","△")&amp;"】")</f>
        <v>【23.68】</v>
      </c>
      <c r="AP6" s="35">
        <f t="shared" si="3"/>
        <v>824.86</v>
      </c>
      <c r="AQ6" s="35">
        <f>AQ7</f>
        <v>554.76</v>
      </c>
      <c r="AR6" s="35">
        <f>AR7</f>
        <v>579.99</v>
      </c>
      <c r="AS6" s="35">
        <f>AS7</f>
        <v>1117.8900000000001</v>
      </c>
      <c r="AT6" s="35">
        <f t="shared" si="3"/>
        <v>2515.1</v>
      </c>
      <c r="AU6" s="35">
        <f t="shared" si="3"/>
        <v>687.99</v>
      </c>
      <c r="AV6" s="35">
        <f t="shared" si="3"/>
        <v>655.75</v>
      </c>
      <c r="AW6" s="35">
        <f t="shared" si="3"/>
        <v>578.19000000000005</v>
      </c>
      <c r="AX6" s="35">
        <f t="shared" si="3"/>
        <v>638.35</v>
      </c>
      <c r="AY6" s="35">
        <f t="shared" si="3"/>
        <v>521.36</v>
      </c>
      <c r="AZ6" s="33" t="str">
        <f>IF(AZ7="-","【-】","【"&amp;SUBSTITUTE(TEXT(AZ7,"#,##0.00"),"-","△")&amp;"】")</f>
        <v>【462.72】</v>
      </c>
      <c r="BA6" s="35">
        <f t="shared" si="3"/>
        <v>5.9</v>
      </c>
      <c r="BB6" s="35">
        <f>BB7</f>
        <v>4.05</v>
      </c>
      <c r="BC6" s="35">
        <f>BC7</f>
        <v>2.08</v>
      </c>
      <c r="BD6" s="35">
        <f>BD7</f>
        <v>0</v>
      </c>
      <c r="BE6" s="35">
        <f t="shared" si="3"/>
        <v>0</v>
      </c>
      <c r="BF6" s="35">
        <f t="shared" si="3"/>
        <v>208.47</v>
      </c>
      <c r="BG6" s="35">
        <f t="shared" si="3"/>
        <v>193.85</v>
      </c>
      <c r="BH6" s="35">
        <f t="shared" si="3"/>
        <v>204.31</v>
      </c>
      <c r="BI6" s="35">
        <f t="shared" si="3"/>
        <v>214.2</v>
      </c>
      <c r="BJ6" s="35">
        <f t="shared" si="3"/>
        <v>242.32</v>
      </c>
      <c r="BK6" s="33" t="str">
        <f>IF(BK7="-","【-】","【"&amp;SUBSTITUTE(TEXT(BK7,"#,##0.00"),"-","△")&amp;"】")</f>
        <v>【233.92】</v>
      </c>
      <c r="BL6" s="35">
        <f t="shared" si="3"/>
        <v>127.69</v>
      </c>
      <c r="BM6" s="35">
        <f>BM7</f>
        <v>109</v>
      </c>
      <c r="BN6" s="35">
        <f>BN7</f>
        <v>116.63</v>
      </c>
      <c r="BO6" s="35">
        <f>BO7</f>
        <v>117.56</v>
      </c>
      <c r="BP6" s="35">
        <f t="shared" si="3"/>
        <v>119.73</v>
      </c>
      <c r="BQ6" s="35">
        <f t="shared" si="3"/>
        <v>105.71</v>
      </c>
      <c r="BR6" s="35">
        <f t="shared" si="3"/>
        <v>105.06</v>
      </c>
      <c r="BS6" s="35">
        <f t="shared" si="3"/>
        <v>106.98</v>
      </c>
      <c r="BT6" s="35">
        <f t="shared" si="3"/>
        <v>103.06</v>
      </c>
      <c r="BU6" s="35">
        <f t="shared" si="3"/>
        <v>100.74</v>
      </c>
      <c r="BV6" s="33" t="str">
        <f>IF(BV7="-","【-】","【"&amp;SUBSTITUTE(TEXT(BV7,"#,##0.00"),"-","△")&amp;"】")</f>
        <v>【112.31】</v>
      </c>
      <c r="BW6" s="35">
        <f t="shared" si="3"/>
        <v>21.6</v>
      </c>
      <c r="BX6" s="35">
        <f>BX7</f>
        <v>25.76</v>
      </c>
      <c r="BY6" s="35">
        <f>BY7</f>
        <v>24.02</v>
      </c>
      <c r="BZ6" s="35">
        <f>BZ7</f>
        <v>23.51</v>
      </c>
      <c r="CA6" s="35">
        <f t="shared" si="3"/>
        <v>23.41</v>
      </c>
      <c r="CB6" s="35">
        <f t="shared" si="3"/>
        <v>25.98</v>
      </c>
      <c r="CC6" s="35">
        <f t="shared" si="3"/>
        <v>26.84</v>
      </c>
      <c r="CD6" s="35">
        <f t="shared" si="3"/>
        <v>26.08</v>
      </c>
      <c r="CE6" s="35">
        <f t="shared" si="3"/>
        <v>26.92</v>
      </c>
      <c r="CF6" s="35">
        <f t="shared" ref="CF6" si="4">CF7</f>
        <v>27.33</v>
      </c>
      <c r="CG6" s="33" t="str">
        <f>IF(CG7="-","【-】","【"&amp;SUBSTITUTE(TEXT(CG7,"#,##0.00"),"-","△")&amp;"】")</f>
        <v>【19.07】</v>
      </c>
      <c r="CH6" s="35">
        <f t="shared" ref="CH6:CQ6" si="5">CH7</f>
        <v>64.760000000000005</v>
      </c>
      <c r="CI6" s="35">
        <f>CI7</f>
        <v>63.02</v>
      </c>
      <c r="CJ6" s="35">
        <f>CJ7</f>
        <v>60.48</v>
      </c>
      <c r="CK6" s="35">
        <f>CK7</f>
        <v>55.44</v>
      </c>
      <c r="CL6" s="35">
        <f t="shared" si="5"/>
        <v>57.77</v>
      </c>
      <c r="CM6" s="35">
        <f t="shared" si="5"/>
        <v>40.67</v>
      </c>
      <c r="CN6" s="35">
        <f t="shared" si="5"/>
        <v>40.89</v>
      </c>
      <c r="CO6" s="35">
        <f t="shared" si="5"/>
        <v>41.59</v>
      </c>
      <c r="CP6" s="35">
        <f t="shared" si="5"/>
        <v>40.29</v>
      </c>
      <c r="CQ6" s="35">
        <f t="shared" si="5"/>
        <v>40.409999999999997</v>
      </c>
      <c r="CR6" s="33" t="str">
        <f>IF(CR7="-","【-】","【"&amp;SUBSTITUTE(TEXT(CR7,"#,##0.00"),"-","△")&amp;"】")</f>
        <v>【54.01】</v>
      </c>
      <c r="CS6" s="35">
        <f t="shared" ref="CS6:DB6" si="6">CS7</f>
        <v>75.95</v>
      </c>
      <c r="CT6" s="35">
        <f>CT7</f>
        <v>76.83</v>
      </c>
      <c r="CU6" s="35">
        <f>CU7</f>
        <v>76.37</v>
      </c>
      <c r="CV6" s="35">
        <f>CV7</f>
        <v>74.599999999999994</v>
      </c>
      <c r="CW6" s="35">
        <f t="shared" si="6"/>
        <v>75.59</v>
      </c>
      <c r="CX6" s="35">
        <f t="shared" si="6"/>
        <v>62.59</v>
      </c>
      <c r="CY6" s="35">
        <f t="shared" si="6"/>
        <v>61.76</v>
      </c>
      <c r="CZ6" s="35">
        <f t="shared" si="6"/>
        <v>62.75</v>
      </c>
      <c r="DA6" s="35">
        <f t="shared" si="6"/>
        <v>61.99</v>
      </c>
      <c r="DB6" s="35">
        <f t="shared" si="6"/>
        <v>62.26</v>
      </c>
      <c r="DC6" s="33" t="str">
        <f>IF(DC7="-","【-】","【"&amp;SUBSTITUTE(TEXT(DC7,"#,##0.00"),"-","△")&amp;"】")</f>
        <v>【76.67】</v>
      </c>
      <c r="DD6" s="35">
        <f t="shared" ref="DD6:DM6" si="7">DD7</f>
        <v>60.55</v>
      </c>
      <c r="DE6" s="35">
        <f>DE7</f>
        <v>60.9</v>
      </c>
      <c r="DF6" s="35">
        <f>DF7</f>
        <v>60.74</v>
      </c>
      <c r="DG6" s="35">
        <f>DG7</f>
        <v>62.51</v>
      </c>
      <c r="DH6" s="35">
        <f t="shared" si="7"/>
        <v>64.78</v>
      </c>
      <c r="DI6" s="35">
        <f t="shared" si="7"/>
        <v>55.25</v>
      </c>
      <c r="DJ6" s="35">
        <f t="shared" si="7"/>
        <v>57.11</v>
      </c>
      <c r="DK6" s="35">
        <f t="shared" si="7"/>
        <v>57.57</v>
      </c>
      <c r="DL6" s="35">
        <f t="shared" si="7"/>
        <v>57.63</v>
      </c>
      <c r="DM6" s="35">
        <f t="shared" si="7"/>
        <v>58.13</v>
      </c>
      <c r="DN6" s="33" t="str">
        <f>IF(DN7="-","【-】","【"&amp;SUBSTITUTE(TEXT(DN7,"#,##0.00"),"-","△")&amp;"】")</f>
        <v>【60.20】</v>
      </c>
      <c r="DO6" s="35">
        <f t="shared" ref="DO6:DX6" si="8">DO7</f>
        <v>24.05</v>
      </c>
      <c r="DP6" s="35">
        <f>DP7</f>
        <v>23.86</v>
      </c>
      <c r="DQ6" s="35">
        <f>DQ7</f>
        <v>22.49</v>
      </c>
      <c r="DR6" s="35">
        <f>DR7</f>
        <v>22.49</v>
      </c>
      <c r="DS6" s="35">
        <f t="shared" si="8"/>
        <v>43.71</v>
      </c>
      <c r="DT6" s="35">
        <f t="shared" si="8"/>
        <v>44.05</v>
      </c>
      <c r="DU6" s="35">
        <f t="shared" si="8"/>
        <v>51.87</v>
      </c>
      <c r="DV6" s="35">
        <f t="shared" si="8"/>
        <v>52.33</v>
      </c>
      <c r="DW6" s="35">
        <f t="shared" si="8"/>
        <v>52.35</v>
      </c>
      <c r="DX6" s="35">
        <f t="shared" si="8"/>
        <v>53.69</v>
      </c>
      <c r="DY6" s="33" t="str">
        <f>IF(DY7="-","【-】","【"&amp;SUBSTITUTE(TEXT(DY7,"#,##0.00"),"-","△")&amp;"】")</f>
        <v>【48.27】</v>
      </c>
      <c r="DZ6" s="35">
        <f t="shared" ref="DZ6:EI6" si="9">DZ7</f>
        <v>2.36</v>
      </c>
      <c r="EA6" s="35">
        <f>EA7</f>
        <v>0.78</v>
      </c>
      <c r="EB6" s="35">
        <f>EB7</f>
        <v>5.76</v>
      </c>
      <c r="EC6" s="35">
        <f>EC7</f>
        <v>0</v>
      </c>
      <c r="ED6" s="35">
        <f t="shared" si="9"/>
        <v>0</v>
      </c>
      <c r="EE6" s="35">
        <f t="shared" si="9"/>
        <v>1.3</v>
      </c>
      <c r="EF6" s="35">
        <f t="shared" si="9"/>
        <v>0.28000000000000003</v>
      </c>
      <c r="EG6" s="35">
        <f t="shared" si="9"/>
        <v>0.77</v>
      </c>
      <c r="EH6" s="35">
        <f t="shared" si="9"/>
        <v>0.24</v>
      </c>
      <c r="EI6" s="35">
        <f t="shared" si="9"/>
        <v>0.22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86000</v>
      </c>
      <c r="L7" s="37" t="s">
        <v>96</v>
      </c>
      <c r="M7" s="38">
        <v>2</v>
      </c>
      <c r="N7" s="38">
        <v>49679</v>
      </c>
      <c r="O7" s="39" t="s">
        <v>97</v>
      </c>
      <c r="P7" s="39">
        <v>60</v>
      </c>
      <c r="Q7" s="38">
        <v>59</v>
      </c>
      <c r="R7" s="38">
        <v>65007</v>
      </c>
      <c r="S7" s="37" t="s">
        <v>98</v>
      </c>
      <c r="T7" s="40">
        <v>132.41999999999999</v>
      </c>
      <c r="U7" s="40">
        <v>115.85</v>
      </c>
      <c r="V7" s="40">
        <v>118.46</v>
      </c>
      <c r="W7" s="40">
        <v>118.45</v>
      </c>
      <c r="X7" s="40">
        <v>119.4</v>
      </c>
      <c r="Y7" s="40">
        <v>117.28</v>
      </c>
      <c r="Z7" s="40">
        <v>116.96</v>
      </c>
      <c r="AA7" s="40">
        <v>117.47</v>
      </c>
      <c r="AB7" s="40">
        <v>115.38</v>
      </c>
      <c r="AC7" s="41">
        <v>113.53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53.3</v>
      </c>
      <c r="AK7" s="40">
        <v>50.25</v>
      </c>
      <c r="AL7" s="40">
        <v>51.91</v>
      </c>
      <c r="AM7" s="40">
        <v>53.86</v>
      </c>
      <c r="AN7" s="40">
        <v>75.17</v>
      </c>
      <c r="AO7" s="40">
        <v>23.68</v>
      </c>
      <c r="AP7" s="40">
        <v>824.86</v>
      </c>
      <c r="AQ7" s="40">
        <v>554.76</v>
      </c>
      <c r="AR7" s="40">
        <v>579.99</v>
      </c>
      <c r="AS7" s="40">
        <v>1117.8900000000001</v>
      </c>
      <c r="AT7" s="40">
        <v>2515.1</v>
      </c>
      <c r="AU7" s="40">
        <v>687.99</v>
      </c>
      <c r="AV7" s="40">
        <v>655.75</v>
      </c>
      <c r="AW7" s="40">
        <v>578.19000000000005</v>
      </c>
      <c r="AX7" s="40">
        <v>638.35</v>
      </c>
      <c r="AY7" s="40">
        <v>521.36</v>
      </c>
      <c r="AZ7" s="40">
        <v>462.72</v>
      </c>
      <c r="BA7" s="40">
        <v>5.9</v>
      </c>
      <c r="BB7" s="40">
        <v>4.05</v>
      </c>
      <c r="BC7" s="40">
        <v>2.08</v>
      </c>
      <c r="BD7" s="40">
        <v>0</v>
      </c>
      <c r="BE7" s="40">
        <v>0</v>
      </c>
      <c r="BF7" s="40">
        <v>208.47</v>
      </c>
      <c r="BG7" s="40">
        <v>193.85</v>
      </c>
      <c r="BH7" s="40">
        <v>204.31</v>
      </c>
      <c r="BI7" s="40">
        <v>214.2</v>
      </c>
      <c r="BJ7" s="40">
        <v>242.32</v>
      </c>
      <c r="BK7" s="40">
        <v>233.92</v>
      </c>
      <c r="BL7" s="40">
        <v>127.69</v>
      </c>
      <c r="BM7" s="40">
        <v>109</v>
      </c>
      <c r="BN7" s="40">
        <v>116.63</v>
      </c>
      <c r="BO7" s="40">
        <v>117.56</v>
      </c>
      <c r="BP7" s="40">
        <v>119.73</v>
      </c>
      <c r="BQ7" s="40">
        <v>105.71</v>
      </c>
      <c r="BR7" s="40">
        <v>105.06</v>
      </c>
      <c r="BS7" s="40">
        <v>106.98</v>
      </c>
      <c r="BT7" s="40">
        <v>103.06</v>
      </c>
      <c r="BU7" s="40">
        <v>100.74</v>
      </c>
      <c r="BV7" s="40">
        <v>112.31</v>
      </c>
      <c r="BW7" s="40">
        <v>21.6</v>
      </c>
      <c r="BX7" s="40">
        <v>25.76</v>
      </c>
      <c r="BY7" s="40">
        <v>24.02</v>
      </c>
      <c r="BZ7" s="40">
        <v>23.51</v>
      </c>
      <c r="CA7" s="40">
        <v>23.41</v>
      </c>
      <c r="CB7" s="40">
        <v>25.98</v>
      </c>
      <c r="CC7" s="40">
        <v>26.84</v>
      </c>
      <c r="CD7" s="40">
        <v>26.08</v>
      </c>
      <c r="CE7" s="40">
        <v>26.92</v>
      </c>
      <c r="CF7" s="40">
        <v>27.33</v>
      </c>
      <c r="CG7" s="40">
        <v>19.07</v>
      </c>
      <c r="CH7" s="40">
        <v>64.760000000000005</v>
      </c>
      <c r="CI7" s="40">
        <v>63.02</v>
      </c>
      <c r="CJ7" s="40">
        <v>60.48</v>
      </c>
      <c r="CK7" s="40">
        <v>55.44</v>
      </c>
      <c r="CL7" s="40">
        <v>57.77</v>
      </c>
      <c r="CM7" s="40">
        <v>40.67</v>
      </c>
      <c r="CN7" s="40">
        <v>40.89</v>
      </c>
      <c r="CO7" s="40">
        <v>41.59</v>
      </c>
      <c r="CP7" s="40">
        <v>40.29</v>
      </c>
      <c r="CQ7" s="40">
        <v>40.409999999999997</v>
      </c>
      <c r="CR7" s="40">
        <v>54.01</v>
      </c>
      <c r="CS7" s="40">
        <v>75.95</v>
      </c>
      <c r="CT7" s="40">
        <v>76.83</v>
      </c>
      <c r="CU7" s="40">
        <v>76.37</v>
      </c>
      <c r="CV7" s="40">
        <v>74.599999999999994</v>
      </c>
      <c r="CW7" s="40">
        <v>75.59</v>
      </c>
      <c r="CX7" s="40">
        <v>62.59</v>
      </c>
      <c r="CY7" s="40">
        <v>61.76</v>
      </c>
      <c r="CZ7" s="40">
        <v>62.75</v>
      </c>
      <c r="DA7" s="40">
        <v>61.99</v>
      </c>
      <c r="DB7" s="40">
        <v>62.26</v>
      </c>
      <c r="DC7" s="40">
        <v>76.67</v>
      </c>
      <c r="DD7" s="40">
        <v>60.55</v>
      </c>
      <c r="DE7" s="40">
        <v>60.9</v>
      </c>
      <c r="DF7" s="40">
        <v>60.74</v>
      </c>
      <c r="DG7" s="40">
        <v>62.51</v>
      </c>
      <c r="DH7" s="40">
        <v>64.78</v>
      </c>
      <c r="DI7" s="40">
        <v>55.25</v>
      </c>
      <c r="DJ7" s="40">
        <v>57.11</v>
      </c>
      <c r="DK7" s="40">
        <v>57.57</v>
      </c>
      <c r="DL7" s="40">
        <v>57.63</v>
      </c>
      <c r="DM7" s="40">
        <v>58.13</v>
      </c>
      <c r="DN7" s="40">
        <v>60.2</v>
      </c>
      <c r="DO7" s="40">
        <v>24.05</v>
      </c>
      <c r="DP7" s="40">
        <v>23.86</v>
      </c>
      <c r="DQ7" s="40">
        <v>22.49</v>
      </c>
      <c r="DR7" s="40">
        <v>22.49</v>
      </c>
      <c r="DS7" s="40">
        <v>43.71</v>
      </c>
      <c r="DT7" s="40">
        <v>44.05</v>
      </c>
      <c r="DU7" s="40">
        <v>51.87</v>
      </c>
      <c r="DV7" s="40">
        <v>52.33</v>
      </c>
      <c r="DW7" s="40">
        <v>52.35</v>
      </c>
      <c r="DX7" s="40">
        <v>53.69</v>
      </c>
      <c r="DY7" s="40">
        <v>48.27</v>
      </c>
      <c r="DZ7" s="40">
        <v>2.36</v>
      </c>
      <c r="EA7" s="40">
        <v>0.78</v>
      </c>
      <c r="EB7" s="40">
        <v>5.76</v>
      </c>
      <c r="EC7" s="40">
        <v>0</v>
      </c>
      <c r="ED7" s="40">
        <v>0</v>
      </c>
      <c r="EE7" s="40">
        <v>1.3</v>
      </c>
      <c r="EF7" s="40">
        <v>0.28000000000000003</v>
      </c>
      <c r="EG7" s="40">
        <v>0.77</v>
      </c>
      <c r="EH7" s="40">
        <v>0.24</v>
      </c>
      <c r="EI7" s="40">
        <v>0.22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41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132.41999999999999</v>
      </c>
      <c r="V11" s="48">
        <f>IF(U6="-",NA(),U6)</f>
        <v>115.85</v>
      </c>
      <c r="W11" s="48">
        <f>IF(V6="-",NA(),V6)</f>
        <v>118.46</v>
      </c>
      <c r="X11" s="48">
        <f>IF(W6="-",NA(),W6)</f>
        <v>118.45</v>
      </c>
      <c r="Y11" s="48">
        <f>IF(X6="-",NA(),X6)</f>
        <v>119.4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824.86</v>
      </c>
      <c r="AR11" s="48">
        <f>IF(AQ6="-",NA(),AQ6)</f>
        <v>554.76</v>
      </c>
      <c r="AS11" s="48">
        <f>IF(AR6="-",NA(),AR6)</f>
        <v>579.99</v>
      </c>
      <c r="AT11" s="48">
        <f>IF(AS6="-",NA(),AS6)</f>
        <v>1117.8900000000001</v>
      </c>
      <c r="AU11" s="48">
        <f>IF(AT6="-",NA(),AT6)</f>
        <v>2515.1</v>
      </c>
      <c r="BA11" s="47" t="s">
        <v>23</v>
      </c>
      <c r="BB11" s="48">
        <f>IF(BA6="-",NA(),BA6)</f>
        <v>5.9</v>
      </c>
      <c r="BC11" s="48">
        <f>IF(BB6="-",NA(),BB6)</f>
        <v>4.05</v>
      </c>
      <c r="BD11" s="48">
        <f>IF(BC6="-",NA(),BC6)</f>
        <v>2.08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127.69</v>
      </c>
      <c r="BN11" s="48">
        <f>IF(BM6="-",NA(),BM6)</f>
        <v>109</v>
      </c>
      <c r="BO11" s="48">
        <f>IF(BN6="-",NA(),BN6)</f>
        <v>116.63</v>
      </c>
      <c r="BP11" s="48">
        <f>IF(BO6="-",NA(),BO6)</f>
        <v>117.56</v>
      </c>
      <c r="BQ11" s="48">
        <f>IF(BP6="-",NA(),BP6)</f>
        <v>119.73</v>
      </c>
      <c r="BW11" s="47" t="s">
        <v>23</v>
      </c>
      <c r="BX11" s="48">
        <f>IF(BW6="-",NA(),BW6)</f>
        <v>21.6</v>
      </c>
      <c r="BY11" s="48">
        <f>IF(BX6="-",NA(),BX6)</f>
        <v>25.76</v>
      </c>
      <c r="BZ11" s="48">
        <f>IF(BY6="-",NA(),BY6)</f>
        <v>24.02</v>
      </c>
      <c r="CA11" s="48">
        <f>IF(BZ6="-",NA(),BZ6)</f>
        <v>23.51</v>
      </c>
      <c r="CB11" s="48">
        <f>IF(CA6="-",NA(),CA6)</f>
        <v>23.41</v>
      </c>
      <c r="CH11" s="47" t="s">
        <v>23</v>
      </c>
      <c r="CI11" s="48">
        <f>IF(CH6="-",NA(),CH6)</f>
        <v>64.760000000000005</v>
      </c>
      <c r="CJ11" s="48">
        <f>IF(CI6="-",NA(),CI6)</f>
        <v>63.02</v>
      </c>
      <c r="CK11" s="48">
        <f>IF(CJ6="-",NA(),CJ6)</f>
        <v>60.48</v>
      </c>
      <c r="CL11" s="48">
        <f>IF(CK6="-",NA(),CK6)</f>
        <v>55.44</v>
      </c>
      <c r="CM11" s="48">
        <f>IF(CL6="-",NA(),CL6)</f>
        <v>57.77</v>
      </c>
      <c r="CS11" s="47" t="s">
        <v>23</v>
      </c>
      <c r="CT11" s="48">
        <f>IF(CS6="-",NA(),CS6)</f>
        <v>75.95</v>
      </c>
      <c r="CU11" s="48">
        <f>IF(CT6="-",NA(),CT6)</f>
        <v>76.83</v>
      </c>
      <c r="CV11" s="48">
        <f>IF(CU6="-",NA(),CU6)</f>
        <v>76.37</v>
      </c>
      <c r="CW11" s="48">
        <f>IF(CV6="-",NA(),CV6)</f>
        <v>74.599999999999994</v>
      </c>
      <c r="CX11" s="48">
        <f>IF(CW6="-",NA(),CW6)</f>
        <v>75.59</v>
      </c>
      <c r="DD11" s="47" t="s">
        <v>23</v>
      </c>
      <c r="DE11" s="48">
        <f>IF(DD6="-",NA(),DD6)</f>
        <v>60.55</v>
      </c>
      <c r="DF11" s="48">
        <f>IF(DE6="-",NA(),DE6)</f>
        <v>60.9</v>
      </c>
      <c r="DG11" s="48">
        <f>IF(DF6="-",NA(),DF6)</f>
        <v>60.74</v>
      </c>
      <c r="DH11" s="48">
        <f>IF(DG6="-",NA(),DG6)</f>
        <v>62.51</v>
      </c>
      <c r="DI11" s="48">
        <f>IF(DH6="-",NA(),DH6)</f>
        <v>64.78</v>
      </c>
      <c r="DO11" s="47" t="s">
        <v>23</v>
      </c>
      <c r="DP11" s="48">
        <f>IF(DO6="-",NA(),DO6)</f>
        <v>24.05</v>
      </c>
      <c r="DQ11" s="48">
        <f>IF(DP6="-",NA(),DP6)</f>
        <v>23.86</v>
      </c>
      <c r="DR11" s="48">
        <f>IF(DQ6="-",NA(),DQ6)</f>
        <v>22.49</v>
      </c>
      <c r="DS11" s="48">
        <f>IF(DR6="-",NA(),DR6)</f>
        <v>22.49</v>
      </c>
      <c r="DT11" s="48">
        <f>IF(DS6="-",NA(),DS6)</f>
        <v>43.71</v>
      </c>
      <c r="DZ11" s="47" t="s">
        <v>23</v>
      </c>
      <c r="EA11" s="48">
        <f>IF(DZ6="-",NA(),DZ6)</f>
        <v>2.36</v>
      </c>
      <c r="EB11" s="48">
        <f>IF(EA6="-",NA(),EA6)</f>
        <v>0.78</v>
      </c>
      <c r="EC11" s="48">
        <f>IF(EB6="-",NA(),EB6)</f>
        <v>5.76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117.28</v>
      </c>
      <c r="V12" s="48">
        <f>IF(Z6="-",NA(),Z6)</f>
        <v>116.96</v>
      </c>
      <c r="W12" s="48">
        <f>IF(AA6="-",NA(),AA6)</f>
        <v>117.47</v>
      </c>
      <c r="X12" s="48">
        <f>IF(AB6="-",NA(),AB6)</f>
        <v>115.38</v>
      </c>
      <c r="Y12" s="48">
        <f>IF(AC6="-",NA(),AC6)</f>
        <v>113.53</v>
      </c>
      <c r="AE12" s="47" t="s">
        <v>24</v>
      </c>
      <c r="AF12" s="48">
        <f>IF(AJ6="-",NA(),AJ6)</f>
        <v>53.3</v>
      </c>
      <c r="AG12" s="48">
        <f t="shared" ref="AG12:AJ12" si="10">IF(AK6="-",NA(),AK6)</f>
        <v>50.25</v>
      </c>
      <c r="AH12" s="48">
        <f t="shared" si="10"/>
        <v>51.91</v>
      </c>
      <c r="AI12" s="48">
        <f t="shared" si="10"/>
        <v>53.86</v>
      </c>
      <c r="AJ12" s="48">
        <f t="shared" si="10"/>
        <v>75.17</v>
      </c>
      <c r="AP12" s="47" t="s">
        <v>24</v>
      </c>
      <c r="AQ12" s="48">
        <f>IF(AU6="-",NA(),AU6)</f>
        <v>687.99</v>
      </c>
      <c r="AR12" s="48">
        <f t="shared" ref="AR12:AU12" si="11">IF(AV6="-",NA(),AV6)</f>
        <v>655.75</v>
      </c>
      <c r="AS12" s="48">
        <f t="shared" si="11"/>
        <v>578.19000000000005</v>
      </c>
      <c r="AT12" s="48">
        <f t="shared" si="11"/>
        <v>638.35</v>
      </c>
      <c r="AU12" s="48">
        <f t="shared" si="11"/>
        <v>521.36</v>
      </c>
      <c r="BA12" s="47" t="s">
        <v>24</v>
      </c>
      <c r="BB12" s="48">
        <f>IF(BF6="-",NA(),BF6)</f>
        <v>208.47</v>
      </c>
      <c r="BC12" s="48">
        <f t="shared" ref="BC12:BF12" si="12">IF(BG6="-",NA(),BG6)</f>
        <v>193.85</v>
      </c>
      <c r="BD12" s="48">
        <f t="shared" si="12"/>
        <v>204.31</v>
      </c>
      <c r="BE12" s="48">
        <f t="shared" si="12"/>
        <v>214.2</v>
      </c>
      <c r="BF12" s="48">
        <f t="shared" si="12"/>
        <v>242.32</v>
      </c>
      <c r="BL12" s="47" t="s">
        <v>24</v>
      </c>
      <c r="BM12" s="48">
        <f>IF(BQ6="-",NA(),BQ6)</f>
        <v>105.71</v>
      </c>
      <c r="BN12" s="48">
        <f t="shared" ref="BN12:BQ12" si="13">IF(BR6="-",NA(),BR6)</f>
        <v>105.06</v>
      </c>
      <c r="BO12" s="48">
        <f t="shared" si="13"/>
        <v>106.98</v>
      </c>
      <c r="BP12" s="48">
        <f t="shared" si="13"/>
        <v>103.06</v>
      </c>
      <c r="BQ12" s="48">
        <f t="shared" si="13"/>
        <v>100.74</v>
      </c>
      <c r="BW12" s="47" t="s">
        <v>24</v>
      </c>
      <c r="BX12" s="48">
        <f>IF(CB6="-",NA(),CB6)</f>
        <v>25.98</v>
      </c>
      <c r="BY12" s="48">
        <f t="shared" ref="BY12:CB12" si="14">IF(CC6="-",NA(),CC6)</f>
        <v>26.84</v>
      </c>
      <c r="BZ12" s="48">
        <f t="shared" si="14"/>
        <v>26.08</v>
      </c>
      <c r="CA12" s="48">
        <f t="shared" si="14"/>
        <v>26.92</v>
      </c>
      <c r="CB12" s="48">
        <f t="shared" si="14"/>
        <v>27.33</v>
      </c>
      <c r="CH12" s="47" t="s">
        <v>24</v>
      </c>
      <c r="CI12" s="48">
        <f>IF(CM6="-",NA(),CM6)</f>
        <v>40.67</v>
      </c>
      <c r="CJ12" s="48">
        <f t="shared" ref="CJ12:CM12" si="15">IF(CN6="-",NA(),CN6)</f>
        <v>40.89</v>
      </c>
      <c r="CK12" s="48">
        <f t="shared" si="15"/>
        <v>41.59</v>
      </c>
      <c r="CL12" s="48">
        <f t="shared" si="15"/>
        <v>40.29</v>
      </c>
      <c r="CM12" s="48">
        <f t="shared" si="15"/>
        <v>40.409999999999997</v>
      </c>
      <c r="CS12" s="47" t="s">
        <v>24</v>
      </c>
      <c r="CT12" s="48">
        <f>IF(CX6="-",NA(),CX6)</f>
        <v>62.59</v>
      </c>
      <c r="CU12" s="48">
        <f t="shared" ref="CU12:CX12" si="16">IF(CY6="-",NA(),CY6)</f>
        <v>61.76</v>
      </c>
      <c r="CV12" s="48">
        <f t="shared" si="16"/>
        <v>62.75</v>
      </c>
      <c r="CW12" s="48">
        <f t="shared" si="16"/>
        <v>61.99</v>
      </c>
      <c r="CX12" s="48">
        <f t="shared" si="16"/>
        <v>62.26</v>
      </c>
      <c r="DD12" s="47" t="s">
        <v>24</v>
      </c>
      <c r="DE12" s="48">
        <f>IF(DI6="-",NA(),DI6)</f>
        <v>55.25</v>
      </c>
      <c r="DF12" s="48">
        <f t="shared" ref="DF12:DI12" si="17">IF(DJ6="-",NA(),DJ6)</f>
        <v>57.11</v>
      </c>
      <c r="DG12" s="48">
        <f t="shared" si="17"/>
        <v>57.57</v>
      </c>
      <c r="DH12" s="48">
        <f t="shared" si="17"/>
        <v>57.63</v>
      </c>
      <c r="DI12" s="48">
        <f t="shared" si="17"/>
        <v>58.13</v>
      </c>
      <c r="DO12" s="47" t="s">
        <v>24</v>
      </c>
      <c r="DP12" s="48">
        <f>IF(DT6="-",NA(),DT6)</f>
        <v>44.05</v>
      </c>
      <c r="DQ12" s="48">
        <f t="shared" ref="DQ12:DT12" si="18">IF(DU6="-",NA(),DU6)</f>
        <v>51.87</v>
      </c>
      <c r="DR12" s="48">
        <f t="shared" si="18"/>
        <v>52.33</v>
      </c>
      <c r="DS12" s="48">
        <f t="shared" si="18"/>
        <v>52.35</v>
      </c>
      <c r="DT12" s="48">
        <f t="shared" si="18"/>
        <v>53.69</v>
      </c>
      <c r="DZ12" s="47" t="s">
        <v>24</v>
      </c>
      <c r="EA12" s="48">
        <f>IF(EE6="-",NA(),EE6)</f>
        <v>1.3</v>
      </c>
      <c r="EB12" s="48">
        <f t="shared" ref="EB12:EE12" si="19">IF(EF6="-",NA(),EF6)</f>
        <v>0.28000000000000003</v>
      </c>
      <c r="EC12" s="48">
        <f t="shared" si="19"/>
        <v>0.77</v>
      </c>
      <c r="ED12" s="48">
        <f t="shared" si="19"/>
        <v>0.24</v>
      </c>
      <c r="EE12" s="48">
        <f t="shared" si="19"/>
        <v>0.22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北濱 雅也</cp:lastModifiedBy>
  <cp:revision/>
  <dcterms:created xsi:type="dcterms:W3CDTF">2022-12-01T02:34:50Z</dcterms:created>
  <dcterms:modified xsi:type="dcterms:W3CDTF">2023-01-20T06:34:59Z</dcterms:modified>
  <cp:category/>
  <cp:contentStatus/>
</cp:coreProperties>
</file>