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ukuipref-my.sharepoint.com/personal/kenbyo_pref_fukui_lg_jp/Documents/県立病院共有/経営企画G/22_決算担当/地方公営企業決算状況調査(総務省）/R02/08 経営比較分析表/02 回答/"/>
    </mc:Choice>
  </mc:AlternateContent>
  <xr:revisionPtr revIDLastSave="17" documentId="11_4BEB979ED50B98C6FE8773BD2F35CEE642FC5157" xr6:coauthVersionLast="47" xr6:coauthVersionMax="47" xr10:uidLastSave="{CC662E83-6642-4E6D-9FC1-2BEE80A66B68}"/>
  <workbookProtection workbookAlgorithmName="SHA-512" workbookHashValue="BkYuhGHQo/xl9kjCgF25aDXS5vtRrZvEKyXY9D/0kedFnH7Y/Ew5MsWBdogT/APFfQo8TFMhDJZ4Sgjqsmo5uA==" workbookSaltValue="drV+/HuhRVGUzqFyODo+I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EO7" i="5"/>
  <c r="EM7" i="5"/>
  <c r="EL7" i="5"/>
  <c r="EK7" i="5"/>
  <c r="EJ7" i="5"/>
  <c r="FH80" i="4" s="1"/>
  <c r="EI7" i="5"/>
  <c r="EO80" i="4" s="1"/>
  <c r="EH7" i="5"/>
  <c r="HM79" i="4" s="1"/>
  <c r="EG7" i="5"/>
  <c r="EF7" i="5"/>
  <c r="EE7" i="5"/>
  <c r="ED7" i="5"/>
  <c r="EO79" i="4" s="1"/>
  <c r="EB7" i="5"/>
  <c r="EA7" i="5"/>
  <c r="BZ80" i="4" s="1"/>
  <c r="DZ7" i="5"/>
  <c r="BG80" i="4" s="1"/>
  <c r="DY7" i="5"/>
  <c r="AN80" i="4" s="1"/>
  <c r="DX7" i="5"/>
  <c r="DW7" i="5"/>
  <c r="DV7" i="5"/>
  <c r="DU7" i="5"/>
  <c r="DT7" i="5"/>
  <c r="DS7" i="5"/>
  <c r="DQ7" i="5"/>
  <c r="DP7" i="5"/>
  <c r="LY56" i="4" s="1"/>
  <c r="DO7" i="5"/>
  <c r="DN7" i="5"/>
  <c r="DM7" i="5"/>
  <c r="DL7" i="5"/>
  <c r="DK7" i="5"/>
  <c r="DJ7" i="5"/>
  <c r="DI7" i="5"/>
  <c r="DH7" i="5"/>
  <c r="DF7" i="5"/>
  <c r="DE7" i="5"/>
  <c r="DD7" i="5"/>
  <c r="DC7" i="5"/>
  <c r="DB7" i="5"/>
  <c r="DA7" i="5"/>
  <c r="IZ55" i="4" s="1"/>
  <c r="CZ7" i="5"/>
  <c r="IK55" i="4" s="1"/>
  <c r="CY7" i="5"/>
  <c r="HV55" i="4" s="1"/>
  <c r="CX7" i="5"/>
  <c r="CW7" i="5"/>
  <c r="CU7" i="5"/>
  <c r="CT7" i="5"/>
  <c r="EW56" i="4" s="1"/>
  <c r="CS7" i="5"/>
  <c r="CR7" i="5"/>
  <c r="DS56" i="4" s="1"/>
  <c r="CQ7" i="5"/>
  <c r="DD56" i="4" s="1"/>
  <c r="CP7" i="5"/>
  <c r="FL55" i="4" s="1"/>
  <c r="CO7" i="5"/>
  <c r="CN7" i="5"/>
  <c r="CM7" i="5"/>
  <c r="CL7" i="5"/>
  <c r="DD55" i="4" s="1"/>
  <c r="CJ7" i="5"/>
  <c r="CI7" i="5"/>
  <c r="CH7" i="5"/>
  <c r="AT56" i="4" s="1"/>
  <c r="CG7" i="5"/>
  <c r="AE56" i="4" s="1"/>
  <c r="CF7" i="5"/>
  <c r="CE7" i="5"/>
  <c r="CD7" i="5"/>
  <c r="CC7" i="5"/>
  <c r="CB7" i="5"/>
  <c r="CA7" i="5"/>
  <c r="BY7" i="5"/>
  <c r="BX7" i="5"/>
  <c r="LY34" i="4" s="1"/>
  <c r="BW7" i="5"/>
  <c r="BV7" i="5"/>
  <c r="BU7" i="5"/>
  <c r="BT7" i="5"/>
  <c r="BS7" i="5"/>
  <c r="BR7" i="5"/>
  <c r="BQ7" i="5"/>
  <c r="BP7" i="5"/>
  <c r="BN7" i="5"/>
  <c r="BM7" i="5"/>
  <c r="BL7" i="5"/>
  <c r="BK7" i="5"/>
  <c r="BJ7" i="5"/>
  <c r="BI7" i="5"/>
  <c r="IZ33" i="4" s="1"/>
  <c r="BH7" i="5"/>
  <c r="IK33" i="4" s="1"/>
  <c r="BG7" i="5"/>
  <c r="HV33" i="4" s="1"/>
  <c r="BF7" i="5"/>
  <c r="BE7" i="5"/>
  <c r="BC7" i="5"/>
  <c r="BB7" i="5"/>
  <c r="EW34" i="4" s="1"/>
  <c r="BA7" i="5"/>
  <c r="AZ7" i="5"/>
  <c r="DS34" i="4" s="1"/>
  <c r="AY7" i="5"/>
  <c r="DD34" i="4" s="1"/>
  <c r="AX7" i="5"/>
  <c r="FL33" i="4" s="1"/>
  <c r="AW7" i="5"/>
  <c r="AV7" i="5"/>
  <c r="AU7" i="5"/>
  <c r="AT7" i="5"/>
  <c r="DD33" i="4" s="1"/>
  <c r="AR7" i="5"/>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JW8" i="4" s="1"/>
  <c r="Z6" i="5"/>
  <c r="ID8" i="4" s="1"/>
  <c r="Y6" i="5"/>
  <c r="FZ12" i="4" s="1"/>
  <c r="X6" i="5"/>
  <c r="EG12" i="4" s="1"/>
  <c r="W6" i="5"/>
  <c r="V6" i="5"/>
  <c r="U6" i="5"/>
  <c r="T6" i="5"/>
  <c r="FZ10" i="4" s="1"/>
  <c r="S6" i="5"/>
  <c r="EG10" i="4" s="1"/>
  <c r="R6" i="5"/>
  <c r="CN10" i="4" s="1"/>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E90" i="4"/>
  <c r="D90" i="4"/>
  <c r="C90" i="4"/>
  <c r="B90" i="4"/>
  <c r="MH80" i="4"/>
  <c r="LO80" i="4"/>
  <c r="KV80" i="4"/>
  <c r="KC80" i="4"/>
  <c r="JJ80" i="4"/>
  <c r="HM80" i="4"/>
  <c r="GT80" i="4"/>
  <c r="GA80" i="4"/>
  <c r="CS80" i="4"/>
  <c r="U80" i="4"/>
  <c r="KC79" i="4"/>
  <c r="JJ79" i="4"/>
  <c r="GT79" i="4"/>
  <c r="GA79" i="4"/>
  <c r="FH79" i="4"/>
  <c r="CS79" i="4"/>
  <c r="BZ79" i="4"/>
  <c r="BG79" i="4"/>
  <c r="AN79" i="4"/>
  <c r="U79" i="4"/>
  <c r="MN56" i="4"/>
  <c r="LJ56" i="4"/>
  <c r="KU56" i="4"/>
  <c r="KF56" i="4"/>
  <c r="IZ56" i="4"/>
  <c r="IK56" i="4"/>
  <c r="HV56" i="4"/>
  <c r="HG56" i="4"/>
  <c r="GR56" i="4"/>
  <c r="FL56" i="4"/>
  <c r="EH56" i="4"/>
  <c r="BX56" i="4"/>
  <c r="BI56" i="4"/>
  <c r="P56" i="4"/>
  <c r="MN55" i="4"/>
  <c r="LY55" i="4"/>
  <c r="LJ55" i="4"/>
  <c r="KU55" i="4"/>
  <c r="KF55" i="4"/>
  <c r="HG55" i="4"/>
  <c r="GR55" i="4"/>
  <c r="EW55" i="4"/>
  <c r="EH55" i="4"/>
  <c r="DS55" i="4"/>
  <c r="BX55" i="4"/>
  <c r="BI55" i="4"/>
  <c r="AT55" i="4"/>
  <c r="AE55" i="4"/>
  <c r="P55" i="4"/>
  <c r="MN34" i="4"/>
  <c r="LJ34" i="4"/>
  <c r="KU34" i="4"/>
  <c r="KF34" i="4"/>
  <c r="IZ34" i="4"/>
  <c r="IK34" i="4"/>
  <c r="HV34" i="4"/>
  <c r="HG34" i="4"/>
  <c r="GR34" i="4"/>
  <c r="FL34" i="4"/>
  <c r="EH34" i="4"/>
  <c r="BX34" i="4"/>
  <c r="BI34" i="4"/>
  <c r="P34" i="4"/>
  <c r="MN33" i="4"/>
  <c r="LY33" i="4"/>
  <c r="LJ33" i="4"/>
  <c r="KU33" i="4"/>
  <c r="KF33" i="4"/>
  <c r="HG33" i="4"/>
  <c r="GR33" i="4"/>
  <c r="EW33" i="4"/>
  <c r="EH33" i="4"/>
  <c r="DS33" i="4"/>
  <c r="BX33" i="4"/>
  <c r="BI33" i="4"/>
  <c r="AT33" i="4"/>
  <c r="AE33" i="4"/>
  <c r="P33" i="4"/>
  <c r="LP12" i="4"/>
  <c r="CN12" i="4"/>
  <c r="AU12" i="4"/>
  <c r="B12" i="4"/>
  <c r="LP10" i="4"/>
  <c r="JW10" i="4"/>
  <c r="ID10" i="4"/>
  <c r="LP8" i="4"/>
  <c r="FZ8" i="4"/>
  <c r="EG8" i="4"/>
  <c r="CN8" i="4"/>
  <c r="AU8" i="4"/>
  <c r="B8" i="4"/>
  <c r="B6" i="4"/>
  <c r="MH78" i="4" l="1"/>
  <c r="IZ32" i="4"/>
  <c r="HM78" i="4"/>
  <c r="FL54" i="4"/>
  <c r="CS78" i="4"/>
  <c r="BX54" i="4"/>
  <c r="BX32" i="4"/>
  <c r="IZ54" i="4"/>
  <c r="FL32" i="4"/>
  <c r="MN54" i="4"/>
  <c r="MN32" i="4"/>
  <c r="C11" i="5"/>
  <c r="D11" i="5"/>
  <c r="E11" i="5"/>
  <c r="B11" i="5"/>
  <c r="GR54" i="4" l="1"/>
  <c r="EO78" i="4"/>
  <c r="DD54" i="4"/>
  <c r="DD32" i="4"/>
  <c r="U78" i="4"/>
  <c r="P54" i="4"/>
  <c r="P32" i="4"/>
  <c r="KF54" i="4"/>
  <c r="KF32" i="4"/>
  <c r="JJ78" i="4"/>
  <c r="GR32" i="4"/>
  <c r="FH78" i="4"/>
  <c r="AN78" i="4"/>
  <c r="AE54" i="4"/>
  <c r="KU54" i="4"/>
  <c r="KU32" i="4"/>
  <c r="DS32" i="4"/>
  <c r="KC78" i="4"/>
  <c r="HG54" i="4"/>
  <c r="HG32" i="4"/>
  <c r="DS54" i="4"/>
  <c r="AE32" i="4"/>
  <c r="LO78" i="4"/>
  <c r="IK54" i="4"/>
  <c r="IK32" i="4"/>
  <c r="GT78" i="4"/>
  <c r="EW54" i="4"/>
  <c r="EW32" i="4"/>
  <c r="LY32" i="4"/>
  <c r="BZ78" i="4"/>
  <c r="BI54" i="4"/>
  <c r="BI32" i="4"/>
  <c r="LY54" i="4"/>
  <c r="LJ32" i="4"/>
  <c r="LJ54" i="4"/>
  <c r="KV78" i="4"/>
  <c r="HV54" i="4"/>
  <c r="HV32" i="4"/>
  <c r="BG78" i="4"/>
  <c r="AT54" i="4"/>
  <c r="AT32" i="4"/>
  <c r="GA78" i="4"/>
  <c r="EH54" i="4"/>
  <c r="EH32" i="4"/>
</calcChain>
</file>

<file path=xl/sharedStrings.xml><?xml version="1.0" encoding="utf-8"?>
<sst xmlns="http://schemas.openxmlformats.org/spreadsheetml/2006/main" count="324" uniqueCount="179">
  <si>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</si>
  <si>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</si>
  <si>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</si>
  <si>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</si>
  <si>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</si>
  <si>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</si>
  <si>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</si>
  <si>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</si>
  <si>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</si>
  <si>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</si>
  <si>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</si>
  <si>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</si>
  <si>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</si>
  <si>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</si>
  <si>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</si>
  <si>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</si>
  <si>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</si>
  <si>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</si>
  <si>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</si>
  <si>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</si>
  <si>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</si>
  <si>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</si>
  <si>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</si>
  <si>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</si>
  <si>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</si>
  <si>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</si>
  <si>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</si>
  <si>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</si>
  <si>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</si>
  <si>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</si>
  <si>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</si>
  <si>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</si>
  <si>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</si>
  <si>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</si>
  <si>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</si>
  <si>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</si>
  <si>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</si>
  <si>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</si>
  <si>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</si>
  <si>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</si>
  <si>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</si>
  <si>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</si>
  <si>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</si>
  <si>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</si>
  <si>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</si>
  <si>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</si>
  <si>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</si>
  <si>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</si>
  <si>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</si>
  <si>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</si>
  <si>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</si>
  <si>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</si>
  <si>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</si>
  <si>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</si>
  <si>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</si>
  <si>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</si>
  <si>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</si>
  <si>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</si>
  <si>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</si>
  <si>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</si>
  <si>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</si>
  <si>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</si>
  <si>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</si>
  <si>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</si>
  <si>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</si>
  <si>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</si>
  <si>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</si>
  <si>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</si>
  <si>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</si>
  <si>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</si>
  <si>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</si>
  <si>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</si>
  <si>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</si>
  <si>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</si>
  <si>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</si>
  <si>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</si>
  <si>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</si>
  <si>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</si>
  <si>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</si>
  <si>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</si>
  <si>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</si>
  <si>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</si>
  <si>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</si>
  <si>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</si>
  <si>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</si>
  <si>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</si>
  <si>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</si>
  <si>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</si>
  <si>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</si>
  <si>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</si>
  <si>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</si>
  <si>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</si>
  <si>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</si>
  <si>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</si>
  <si>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</si>
  <si>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</si>
  <si>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</si>
  <si>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</si>
  <si>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</si>
  <si>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</si>
  <si>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</si>
  <si>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</si>
  <si>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</si>
  <si>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</si>
  <si>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</si>
  <si>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</si>
  <si>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</si>
  <si>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</si>
  <si>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</si>
  <si>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</si>
  <si>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</si>
  <si>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</si>
  <si>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</si>
  <si>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</si>
  <si>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</si>
  <si>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</si>
  <si>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</si>
  <si>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</si>
  <si>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</si>
  <si>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</si>
  <si>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</si>
  <si>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</si>
  <si>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</si>
  <si>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</si>
  <si>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</si>
  <si>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</si>
  <si>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</si>
  <si>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</si>
  <si>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</si>
  <si>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</si>
  <si>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</si>
  <si>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</si>
  <si>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</si>
  <si>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</si>
  <si>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</si>
  <si>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</si>
  <si>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</si>
  <si>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</si>
  <si>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</si>
  <si>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</si>
  <si>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</si>
  <si>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</si>
  <si>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</si>
  <si>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</si>
  <si>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</si>
  <si>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</si>
  <si>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</si>
  <si>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</si>
  <si>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</si>
  <si>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</si>
  <si>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</si>
  <si>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</si>
  <si>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</si>
  <si>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</si>
  <si>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</si>
  <si>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</si>
  <si>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</si>
  <si>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福井県</t>
  </si>
  <si>
    <t>県立病院</t>
  </si>
  <si>
    <t>当然財務</t>
  </si>
  <si>
    <t>病院事業</t>
  </si>
  <si>
    <t>一般病院</t>
  </si>
  <si>
    <t>500床以上</t>
  </si>
  <si>
    <t>非設置</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</si>
  <si>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</si>
  <si>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</si>
  <si>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</si>
  <si>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</si>
  <si>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</si>
  <si>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</si>
  <si>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</si>
  <si>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</si>
  <si>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</si>
  <si>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</si>
  <si>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</si>
  <si>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病院は、本県における基幹病院として、中央医療センター、がん医療センター、救命救急センター、母子医療センター、こころの医療センター、健康診断センター、陽子線がん治療センターで構成され、２１の診療科と８０９床の病床を有し、総合的かつ高度な医療の提供に努めている。</t>
  </si>
  <si>
    <t>　平成16年度に新病院を建設してから16年以上経過している。
　有形固定資産減価償却率や機械備品減価償却率が類似病院平均値を上回っている理由としては、当院が高度急性期病院であるため、高額器械備品の取得が続いていることが考えられる。
　また一床あたり有形固定資産の額が類似病院平均値を上回っているのは、陽子線がん治療センターの建物、機械備品を含んでいることも要因の一つである。
　設備投資については、院内委員会において、更新、導入の必要性を厳正に検討し、計画的な整備を図ることとしている。</t>
    <rPh sb="1" eb="3">
      <t>ヘイセイ</t>
    </rPh>
    <rPh sb="5" eb="7">
      <t>ネンド</t>
    </rPh>
    <rPh sb="8" eb="11">
      <t>シンビョウイン</t>
    </rPh>
    <rPh sb="12" eb="14">
      <t>ケンセツ</t>
    </rPh>
    <rPh sb="20" eb="21">
      <t>ネン</t>
    </rPh>
    <rPh sb="21" eb="23">
      <t>イジョウ</t>
    </rPh>
    <rPh sb="23" eb="25">
      <t>ケイカ</t>
    </rPh>
    <rPh sb="32" eb="34">
      <t>ユウケイ</t>
    </rPh>
    <rPh sb="34" eb="36">
      <t>コテイ</t>
    </rPh>
    <rPh sb="36" eb="38">
      <t>シサン</t>
    </rPh>
    <rPh sb="38" eb="40">
      <t>ゲンカ</t>
    </rPh>
    <rPh sb="40" eb="42">
      <t>ショウキャク</t>
    </rPh>
    <rPh sb="42" eb="43">
      <t>リツ</t>
    </rPh>
    <rPh sb="44" eb="46">
      <t>キカイ</t>
    </rPh>
    <rPh sb="46" eb="48">
      <t>ビヒン</t>
    </rPh>
    <rPh sb="48" eb="50">
      <t>ゲンカ</t>
    </rPh>
    <rPh sb="50" eb="52">
      <t>ショウキャク</t>
    </rPh>
    <rPh sb="52" eb="53">
      <t>リツ</t>
    </rPh>
    <rPh sb="54" eb="56">
      <t>ルイジ</t>
    </rPh>
    <rPh sb="56" eb="58">
      <t>ビョウイン</t>
    </rPh>
    <rPh sb="58" eb="60">
      <t>ヘイキン</t>
    </rPh>
    <rPh sb="60" eb="61">
      <t>チ</t>
    </rPh>
    <rPh sb="62" eb="64">
      <t>ウワマワ</t>
    </rPh>
    <rPh sb="68" eb="70">
      <t>リユウ</t>
    </rPh>
    <rPh sb="75" eb="77">
      <t>トウイン</t>
    </rPh>
    <rPh sb="78" eb="80">
      <t>コウド</t>
    </rPh>
    <rPh sb="80" eb="83">
      <t>キュウセイキ</t>
    </rPh>
    <rPh sb="83" eb="85">
      <t>ビョウイン</t>
    </rPh>
    <rPh sb="91" eb="93">
      <t>コウガク</t>
    </rPh>
    <rPh sb="93" eb="95">
      <t>キカイ</t>
    </rPh>
    <rPh sb="95" eb="97">
      <t>ビヒン</t>
    </rPh>
    <rPh sb="98" eb="100">
      <t>シュトク</t>
    </rPh>
    <rPh sb="101" eb="102">
      <t>ツヅ</t>
    </rPh>
    <rPh sb="109" eb="110">
      <t>カンガ</t>
    </rPh>
    <rPh sb="119" eb="121">
      <t>イッショウ</t>
    </rPh>
    <rPh sb="124" eb="126">
      <t>ユウケイ</t>
    </rPh>
    <rPh sb="126" eb="128">
      <t>コテイ</t>
    </rPh>
    <rPh sb="128" eb="130">
      <t>シサン</t>
    </rPh>
    <rPh sb="131" eb="132">
      <t>ガク</t>
    </rPh>
    <rPh sb="133" eb="135">
      <t>ルイジ</t>
    </rPh>
    <rPh sb="135" eb="137">
      <t>ビョウイン</t>
    </rPh>
    <rPh sb="137" eb="139">
      <t>ヘイキン</t>
    </rPh>
    <rPh sb="139" eb="140">
      <t>チ</t>
    </rPh>
    <rPh sb="141" eb="143">
      <t>ウワマワ</t>
    </rPh>
    <rPh sb="150" eb="152">
      <t>ヨウシ</t>
    </rPh>
    <rPh sb="152" eb="153">
      <t>セン</t>
    </rPh>
    <rPh sb="155" eb="157">
      <t>チリョウ</t>
    </rPh>
    <rPh sb="162" eb="164">
      <t>タテモノ</t>
    </rPh>
    <rPh sb="165" eb="167">
      <t>キカイ</t>
    </rPh>
    <rPh sb="167" eb="169">
      <t>ビヒン</t>
    </rPh>
    <rPh sb="170" eb="171">
      <t>フク</t>
    </rPh>
    <rPh sb="178" eb="180">
      <t>ヨウイン</t>
    </rPh>
    <rPh sb="181" eb="182">
      <t>ヒト</t>
    </rPh>
    <rPh sb="189" eb="191">
      <t>セツビ</t>
    </rPh>
    <rPh sb="191" eb="193">
      <t>トウシ</t>
    </rPh>
    <rPh sb="199" eb="201">
      <t>インナイ</t>
    </rPh>
    <rPh sb="201" eb="204">
      <t>イインカイ</t>
    </rPh>
    <rPh sb="209" eb="211">
      <t>コウシン</t>
    </rPh>
    <rPh sb="212" eb="214">
      <t>ドウニュウ</t>
    </rPh>
    <rPh sb="215" eb="218">
      <t>ヒツヨウセイ</t>
    </rPh>
    <rPh sb="219" eb="221">
      <t>ゲンセイ</t>
    </rPh>
    <rPh sb="222" eb="224">
      <t>ケントウ</t>
    </rPh>
    <rPh sb="226" eb="229">
      <t>ケイカクテキ</t>
    </rPh>
    <rPh sb="230" eb="232">
      <t>セイビ</t>
    </rPh>
    <rPh sb="233" eb="234">
      <t>ハカ</t>
    </rPh>
    <phoneticPr fontId="5"/>
  </si>
  <si>
    <t>　令和3年度の経常収支比率は104.5%であり、100％を上回っている。これは、主にコロナ感染症患者のために確保する空床に対する補助である病床確保料の繰入金の増加などにより、医業外収益が増加したことが主な要因である。
　新型コロナウイルス感染症の影響により減少した新入院患者数が回復したことなどに伴う入院収益の増加により、医業収支比率は83%となり、前年度に比べ3.1%上昇した。
　材料費対医業収益比率は、後発医薬品の採用や医薬品の発注ロット拡大、ベンチマークシステムの活用などにより材料費の削減に努め、類似病院平均値を下回っている。</t>
    <rPh sb="1" eb="3">
      <t>レイワ</t>
    </rPh>
    <rPh sb="4" eb="6">
      <t>ネンド</t>
    </rPh>
    <rPh sb="7" eb="9">
      <t>ケイジョウ</t>
    </rPh>
    <rPh sb="9" eb="11">
      <t>シュウシ</t>
    </rPh>
    <rPh sb="11" eb="13">
      <t>ヒリツ</t>
    </rPh>
    <rPh sb="28" eb="30">
      <t>ウワマワ</t>
    </rPh>
    <rPh sb="39" eb="40">
      <t>オモ</t>
    </rPh>
    <rPh sb="44" eb="47">
      <t>カンセンショウ</t>
    </rPh>
    <rPh sb="47" eb="49">
      <t>カンジャ</t>
    </rPh>
    <rPh sb="53" eb="55">
      <t>カクホ</t>
    </rPh>
    <rPh sb="57" eb="59">
      <t>クウショウ</t>
    </rPh>
    <rPh sb="60" eb="61">
      <t>タイ</t>
    </rPh>
    <rPh sb="63" eb="65">
      <t>ホジョ</t>
    </rPh>
    <rPh sb="68" eb="70">
      <t>ビョウショウ</t>
    </rPh>
    <rPh sb="70" eb="72">
      <t>カクホ</t>
    </rPh>
    <rPh sb="72" eb="73">
      <t>リョウ</t>
    </rPh>
    <rPh sb="74" eb="76">
      <t>クリイレ</t>
    </rPh>
    <rPh sb="76" eb="77">
      <t>キン</t>
    </rPh>
    <rPh sb="78" eb="80">
      <t>ゾウカ</t>
    </rPh>
    <rPh sb="86" eb="88">
      <t>イギョウ</t>
    </rPh>
    <rPh sb="88" eb="89">
      <t>ガイ</t>
    </rPh>
    <rPh sb="89" eb="91">
      <t>シュウエキ</t>
    </rPh>
    <rPh sb="92" eb="94">
      <t>ゾウカ</t>
    </rPh>
    <rPh sb="99" eb="100">
      <t>オモ</t>
    </rPh>
    <rPh sb="101" eb="103">
      <t>ヨウイン</t>
    </rPh>
    <rPh sb="110" eb="112">
      <t>シンガタ</t>
    </rPh>
    <rPh sb="119" eb="122">
      <t>カンセンショウ</t>
    </rPh>
    <rPh sb="123" eb="125">
      <t>エイキョウ</t>
    </rPh>
    <rPh sb="128" eb="130">
      <t>ゲンショウ</t>
    </rPh>
    <rPh sb="132" eb="137">
      <t>シンニュウインカンジャ</t>
    </rPh>
    <rPh sb="137" eb="138">
      <t>スウ</t>
    </rPh>
    <rPh sb="139" eb="141">
      <t>カイフク</t>
    </rPh>
    <rPh sb="148" eb="149">
      <t>トモナ</t>
    </rPh>
    <rPh sb="150" eb="152">
      <t>ニュウイン</t>
    </rPh>
    <rPh sb="152" eb="154">
      <t>シュウエキ</t>
    </rPh>
    <rPh sb="155" eb="157">
      <t>ゾウカ</t>
    </rPh>
    <rPh sb="185" eb="187">
      <t>ジョウショウ</t>
    </rPh>
    <rPh sb="188" eb="190">
      <t>ザイリョウ</t>
    </rPh>
    <rPh sb="190" eb="191">
      <t>ヒ</t>
    </rPh>
    <phoneticPr fontId="5"/>
  </si>
  <si>
    <t>　令和2年度末の繰越欠損金は1,345,502千円であったが、令和3年度に純利益1,647,429千円を計上したことにより欠損金が解消し、令和3年度末未処分利益剰余金は301,927千円となっている。
　平成29年度以降は5年連続して経常収支の黒字を確保し、企業債残高も順調に減少するなど、経営は健全と言える。</t>
    <rPh sb="4" eb="6">
      <t>ネンド</t>
    </rPh>
    <rPh sb="6" eb="7">
      <t>マツ</t>
    </rPh>
    <rPh sb="8" eb="10">
      <t>クリコシ</t>
    </rPh>
    <rPh sb="10" eb="12">
      <t>ケッソン</t>
    </rPh>
    <rPh sb="12" eb="13">
      <t>キン</t>
    </rPh>
    <rPh sb="23" eb="25">
      <t>センエン</t>
    </rPh>
    <rPh sb="31" eb="33">
      <t>レイワ</t>
    </rPh>
    <rPh sb="34" eb="36">
      <t>ネンド</t>
    </rPh>
    <rPh sb="37" eb="40">
      <t>ジュンリエキ</t>
    </rPh>
    <rPh sb="49" eb="51">
      <t>センエン</t>
    </rPh>
    <rPh sb="52" eb="54">
      <t>ケイジョウ</t>
    </rPh>
    <rPh sb="61" eb="64">
      <t>ケッソンキン</t>
    </rPh>
    <rPh sb="65" eb="67">
      <t>カイショウ</t>
    </rPh>
    <rPh sb="69" eb="71">
      <t>レイワ</t>
    </rPh>
    <rPh sb="72" eb="74">
      <t>ネンド</t>
    </rPh>
    <rPh sb="74" eb="75">
      <t>マツ</t>
    </rPh>
    <rPh sb="75" eb="83">
      <t>ミショブンリエキジョウヨキン</t>
    </rPh>
    <rPh sb="91" eb="93">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</si>
</sst>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c:v>
                </c:pt>
                <c:pt idx="1">
                  <c:v>74.599999999999994</c:v>
                </c:pt>
                <c:pt idx="2">
                  <c:v>77.8</c:v>
                </c:pt>
                <c:pt idx="3">
                  <c:v>66.3</c:v>
                </c:pt>
                <c:pt idx="4">
                  <c:v>70.099999999999994</c:v>
                </c:pt>
              </c:numCache>
            </c:numRef>
          </c:val>
          <c:extLst>
            <c:ext xmlns:c16="http://schemas.microsoft.com/office/drawing/2014/chart" uri="{C3380CC4-5D6E-409C-BE32-E72D297353CC}">
              <c16:uniqueId val="{00000000-F27F-4D3D-B96C-4A02AE0F08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F27F-4D3D-B96C-4A02AE0F08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14.9</c:v>
                </c:pt>
                <c:pt idx="1">
                  <c:v>13.9</c:v>
                </c:pt>
                <c:pt idx="2">
                  <c:v>12.2</c:v>
                </c:pt>
                <c:pt idx="3">
                  <c:v>7.7</c:v>
                </c:pt>
                <c:pt idx="4">
                  <c:v>0</c:v>
                </c:pt>
              </c:numCache>
            </c:numRef>
          </c:val>
          <c:extLst>
            <c:ext xmlns:c16="http://schemas.microsoft.com/office/drawing/2014/chart" uri="{C3380CC4-5D6E-409C-BE32-E72D297353CC}">
              <c16:uniqueId val="{00000000-6457-4482-A180-7810CE6182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6457-4482-A180-7810CE6182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87.2</c:v>
                </c:pt>
                <c:pt idx="1">
                  <c:v>89.8</c:v>
                </c:pt>
                <c:pt idx="2">
                  <c:v>90.7</c:v>
                </c:pt>
                <c:pt idx="3">
                  <c:v>79.900000000000006</c:v>
                </c:pt>
                <c:pt idx="4">
                  <c:v>83</c:v>
                </c:pt>
              </c:numCache>
            </c:numRef>
          </c:val>
          <c:extLst>
            <c:ext xmlns:c16="http://schemas.microsoft.com/office/drawing/2014/chart" uri="{C3380CC4-5D6E-409C-BE32-E72D297353CC}">
              <c16:uniqueId val="{00000000-FC71-4737-A5C3-A396DDF41ED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FC71-4737-A5C3-A396DDF41ED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102</c:v>
                </c:pt>
                <c:pt idx="2">
                  <c:v>101.6</c:v>
                </c:pt>
                <c:pt idx="3">
                  <c:v>102.4</c:v>
                </c:pt>
                <c:pt idx="4">
                  <c:v>104.5</c:v>
                </c:pt>
              </c:numCache>
            </c:numRef>
          </c:val>
          <c:extLst>
            <c:ext xmlns:c16="http://schemas.microsoft.com/office/drawing/2014/chart" uri="{C3380CC4-5D6E-409C-BE32-E72D297353CC}">
              <c16:uniqueId val="{00000000-82B4-4FD9-B0DA-A04936CD44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82B4-4FD9-B0DA-A04936CD44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58.3</c:v>
                </c:pt>
                <c:pt idx="1">
                  <c:v>61.6</c:v>
                </c:pt>
                <c:pt idx="2">
                  <c:v>65.3</c:v>
                </c:pt>
                <c:pt idx="3">
                  <c:v>66.3</c:v>
                </c:pt>
                <c:pt idx="4">
                  <c:v>67.099999999999994</c:v>
                </c:pt>
              </c:numCache>
            </c:numRef>
          </c:val>
          <c:extLst>
            <c:ext xmlns:c16="http://schemas.microsoft.com/office/drawing/2014/chart" uri="{C3380CC4-5D6E-409C-BE32-E72D297353CC}">
              <c16:uniqueId val="{00000000-7459-4469-9671-6EEA8F0EEF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459-4469-9671-6EEA8F0EEF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71.3</c:v>
                </c:pt>
                <c:pt idx="1">
                  <c:v>74</c:v>
                </c:pt>
                <c:pt idx="2">
                  <c:v>77.400000000000006</c:v>
                </c:pt>
                <c:pt idx="3">
                  <c:v>76.400000000000006</c:v>
                </c:pt>
                <c:pt idx="4">
                  <c:v>76.599999999999994</c:v>
                </c:pt>
              </c:numCache>
            </c:numRef>
          </c:val>
          <c:extLst>
            <c:ext xmlns:c16="http://schemas.microsoft.com/office/drawing/2014/chart" uri="{C3380CC4-5D6E-409C-BE32-E72D297353CC}">
              <c16:uniqueId val="{00000000-B665-46C8-9DE0-2C6DF9B625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B665-46C8-9DE0-2C6DF9B625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65985972</c:v>
                </c:pt>
                <c:pt idx="1">
                  <c:v>66437229</c:v>
                </c:pt>
                <c:pt idx="2">
                  <c:v>71929333</c:v>
                </c:pt>
                <c:pt idx="3">
                  <c:v>73114880</c:v>
                </c:pt>
                <c:pt idx="4">
                  <c:v>74185182</c:v>
                </c:pt>
              </c:numCache>
            </c:numRef>
          </c:val>
          <c:extLst>
            <c:ext xmlns:c16="http://schemas.microsoft.com/office/drawing/2014/chart" uri="{C3380CC4-5D6E-409C-BE32-E72D297353CC}">
              <c16:uniqueId val="{00000000-A20A-47C1-A2AE-2D3BD0C2868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A20A-47C1-A2AE-2D3BD0C2868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26.3</c:v>
                </c:pt>
                <c:pt idx="1">
                  <c:v>26.1</c:v>
                </c:pt>
                <c:pt idx="2">
                  <c:v>26.8</c:v>
                </c:pt>
                <c:pt idx="3">
                  <c:v>28.6</c:v>
                </c:pt>
                <c:pt idx="4">
                  <c:v>28.9</c:v>
                </c:pt>
              </c:numCache>
            </c:numRef>
          </c:val>
          <c:extLst>
            <c:ext xmlns:c16="http://schemas.microsoft.com/office/drawing/2014/chart" uri="{C3380CC4-5D6E-409C-BE32-E72D297353CC}">
              <c16:uniqueId val="{00000000-70E7-4695-9800-0EEA83669C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70E7-4695-9800-0EEA83669C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55.9</c:v>
                </c:pt>
                <c:pt idx="1">
                  <c:v>53.1</c:v>
                </c:pt>
                <c:pt idx="2">
                  <c:v>52.3</c:v>
                </c:pt>
                <c:pt idx="3">
                  <c:v>60</c:v>
                </c:pt>
                <c:pt idx="4">
                  <c:v>55.7</c:v>
                </c:pt>
              </c:numCache>
            </c:numRef>
          </c:val>
          <c:extLst>
            <c:ext xmlns:c16="http://schemas.microsoft.com/office/drawing/2014/chart" uri="{C3380CC4-5D6E-409C-BE32-E72D297353CC}">
              <c16:uniqueId val="{00000000-6339-48B5-B038-14DDD8FEFB8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6339-48B5-B038-14DDD8FEFB8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17341</c:v>
                </c:pt>
                <c:pt idx="1">
                  <c:v>17789</c:v>
                </c:pt>
                <c:pt idx="2">
                  <c:v>18241</c:v>
                </c:pt>
                <c:pt idx="3">
                  <c:v>19496</c:v>
                </c:pt>
                <c:pt idx="4">
                  <c:v>20062</c:v>
                </c:pt>
              </c:numCache>
            </c:numRef>
          </c:val>
          <c:extLst>
            <c:ext xmlns:c16="http://schemas.microsoft.com/office/drawing/2014/chart" uri="{C3380CC4-5D6E-409C-BE32-E72D297353CC}">
              <c16:uniqueId val="{00000000-ED27-4CA0-A026-AE88CEC20C8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ED27-4CA0-A026-AE88CEC20C8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54056</c:v>
                </c:pt>
                <c:pt idx="1">
                  <c:v>57202</c:v>
                </c:pt>
                <c:pt idx="2">
                  <c:v>59435</c:v>
                </c:pt>
                <c:pt idx="3">
                  <c:v>61925</c:v>
                </c:pt>
                <c:pt idx="4">
                  <c:v>65416</c:v>
                </c:pt>
              </c:numCache>
            </c:numRef>
          </c:val>
          <c:extLst>
            <c:ext xmlns:c16="http://schemas.microsoft.com/office/drawing/2014/chart" uri="{C3380CC4-5D6E-409C-BE32-E72D297353CC}">
              <c16:uniqueId val="{00000000-ACDF-4D55-B50F-CC00ACC76C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ACDF-4D55-B50F-CC00ACC76C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12" zoomScaleNormal="100" zoomScaleSheetLayoutView="70" workbookViewId="0">
      <selection activeCell="NP88" sqref="NP88:NP9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福井県　県立病院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2">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6</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198</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809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f>データ!U6</f>
        <v>767561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86409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539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539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2">
      <c r="A33" s="2"/>
      <c r="B33" s="15"/>
      <c r="D33" s="5"/>
      <c r="E33" s="5"/>
      <c r="F33" s="5"/>
      <c r="G33" s="93" t="s">
        <v>57</v>
      </c>
      <c r="H33" s="93"/>
      <c r="I33" s="93"/>
      <c r="J33" s="93"/>
      <c r="K33" s="93"/>
      <c r="L33" s="93"/>
      <c r="M33" s="93"/>
      <c r="N33" s="93"/>
      <c r="O33" s="93"/>
      <c r="P33" s="76">
        <f>データ!AI7</f>
        <v>100.3</v>
      </c>
      <c r="Q33" s="77"/>
      <c r="R33" s="77"/>
      <c r="S33" s="77"/>
      <c r="T33" s="77"/>
      <c r="U33" s="77"/>
      <c r="V33" s="77"/>
      <c r="W33" s="77"/>
      <c r="X33" s="77"/>
      <c r="Y33" s="77"/>
      <c r="Z33" s="77"/>
      <c r="AA33" s="77"/>
      <c r="AB33" s="77"/>
      <c r="AC33" s="77"/>
      <c r="AD33" s="78"/>
      <c r="AE33" s="76">
        <f>データ!AJ7</f>
        <v>102</v>
      </c>
      <c r="AF33" s="77"/>
      <c r="AG33" s="77"/>
      <c r="AH33" s="77"/>
      <c r="AI33" s="77"/>
      <c r="AJ33" s="77"/>
      <c r="AK33" s="77"/>
      <c r="AL33" s="77"/>
      <c r="AM33" s="77"/>
      <c r="AN33" s="77"/>
      <c r="AO33" s="77"/>
      <c r="AP33" s="77"/>
      <c r="AQ33" s="77"/>
      <c r="AR33" s="77"/>
      <c r="AS33" s="78"/>
      <c r="AT33" s="76">
        <f>データ!AK7</f>
        <v>101.6</v>
      </c>
      <c r="AU33" s="77"/>
      <c r="AV33" s="77"/>
      <c r="AW33" s="77"/>
      <c r="AX33" s="77"/>
      <c r="AY33" s="77"/>
      <c r="AZ33" s="77"/>
      <c r="BA33" s="77"/>
      <c r="BB33" s="77"/>
      <c r="BC33" s="77"/>
      <c r="BD33" s="77"/>
      <c r="BE33" s="77"/>
      <c r="BF33" s="77"/>
      <c r="BG33" s="77"/>
      <c r="BH33" s="78"/>
      <c r="BI33" s="76">
        <f>データ!AL7</f>
        <v>102.4</v>
      </c>
      <c r="BJ33" s="77"/>
      <c r="BK33" s="77"/>
      <c r="BL33" s="77"/>
      <c r="BM33" s="77"/>
      <c r="BN33" s="77"/>
      <c r="BO33" s="77"/>
      <c r="BP33" s="77"/>
      <c r="BQ33" s="77"/>
      <c r="BR33" s="77"/>
      <c r="BS33" s="77"/>
      <c r="BT33" s="77"/>
      <c r="BU33" s="77"/>
      <c r="BV33" s="77"/>
      <c r="BW33" s="78"/>
      <c r="BX33" s="76">
        <f>データ!AM7</f>
        <v>104.5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87.2</v>
      </c>
      <c r="DE33" s="77"/>
      <c r="DF33" s="77"/>
      <c r="DG33" s="77"/>
      <c r="DH33" s="77"/>
      <c r="DI33" s="77"/>
      <c r="DJ33" s="77"/>
      <c r="DK33" s="77"/>
      <c r="DL33" s="77"/>
      <c r="DM33" s="77"/>
      <c r="DN33" s="77"/>
      <c r="DO33" s="77"/>
      <c r="DP33" s="77"/>
      <c r="DQ33" s="77"/>
      <c r="DR33" s="78"/>
      <c r="DS33" s="76">
        <f>データ!AU7</f>
        <v>89.8</v>
      </c>
      <c r="DT33" s="77"/>
      <c r="DU33" s="77"/>
      <c r="DV33" s="77"/>
      <c r="DW33" s="77"/>
      <c r="DX33" s="77"/>
      <c r="DY33" s="77"/>
      <c r="DZ33" s="77"/>
      <c r="EA33" s="77"/>
      <c r="EB33" s="77"/>
      <c r="EC33" s="77"/>
      <c r="ED33" s="77"/>
      <c r="EE33" s="77"/>
      <c r="EF33" s="77"/>
      <c r="EG33" s="78"/>
      <c r="EH33" s="76">
        <f>データ!AV7</f>
        <v>90.7</v>
      </c>
      <c r="EI33" s="77"/>
      <c r="EJ33" s="77"/>
      <c r="EK33" s="77"/>
      <c r="EL33" s="77"/>
      <c r="EM33" s="77"/>
      <c r="EN33" s="77"/>
      <c r="EO33" s="77"/>
      <c r="EP33" s="77"/>
      <c r="EQ33" s="77"/>
      <c r="ER33" s="77"/>
      <c r="ES33" s="77"/>
      <c r="ET33" s="77"/>
      <c r="EU33" s="77"/>
      <c r="EV33" s="78"/>
      <c r="EW33" s="76">
        <f>データ!AW7</f>
        <v>79.900000000000006</v>
      </c>
      <c r="EX33" s="77"/>
      <c r="EY33" s="77"/>
      <c r="EZ33" s="77"/>
      <c r="FA33" s="77"/>
      <c r="FB33" s="77"/>
      <c r="FC33" s="77"/>
      <c r="FD33" s="77"/>
      <c r="FE33" s="77"/>
      <c r="FF33" s="77"/>
      <c r="FG33" s="77"/>
      <c r="FH33" s="77"/>
      <c r="FI33" s="77"/>
      <c r="FJ33" s="77"/>
      <c r="FK33" s="78"/>
      <c r="FL33" s="76">
        <f>データ!AX7</f>
        <v>83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14.9</v>
      </c>
      <c r="GS33" s="77"/>
      <c r="GT33" s="77"/>
      <c r="GU33" s="77"/>
      <c r="GV33" s="77"/>
      <c r="GW33" s="77"/>
      <c r="GX33" s="77"/>
      <c r="GY33" s="77"/>
      <c r="GZ33" s="77"/>
      <c r="HA33" s="77"/>
      <c r="HB33" s="77"/>
      <c r="HC33" s="77"/>
      <c r="HD33" s="77"/>
      <c r="HE33" s="77"/>
      <c r="HF33" s="78"/>
      <c r="HG33" s="76">
        <f>データ!BF7</f>
        <v>13.9</v>
      </c>
      <c r="HH33" s="77"/>
      <c r="HI33" s="77"/>
      <c r="HJ33" s="77"/>
      <c r="HK33" s="77"/>
      <c r="HL33" s="77"/>
      <c r="HM33" s="77"/>
      <c r="HN33" s="77"/>
      <c r="HO33" s="77"/>
      <c r="HP33" s="77"/>
      <c r="HQ33" s="77"/>
      <c r="HR33" s="77"/>
      <c r="HS33" s="77"/>
      <c r="HT33" s="77"/>
      <c r="HU33" s="78"/>
      <c r="HV33" s="76">
        <f>データ!BG7</f>
        <v>12.2</v>
      </c>
      <c r="HW33" s="77"/>
      <c r="HX33" s="77"/>
      <c r="HY33" s="77"/>
      <c r="HZ33" s="77"/>
      <c r="IA33" s="77"/>
      <c r="IB33" s="77"/>
      <c r="IC33" s="77"/>
      <c r="ID33" s="77"/>
      <c r="IE33" s="77"/>
      <c r="IF33" s="77"/>
      <c r="IG33" s="77"/>
      <c r="IH33" s="77"/>
      <c r="II33" s="77"/>
      <c r="IJ33" s="78"/>
      <c r="IK33" s="76">
        <f>データ!BH7</f>
        <v>7.7</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73</v>
      </c>
      <c r="KG33" s="77"/>
      <c r="KH33" s="77"/>
      <c r="KI33" s="77"/>
      <c r="KJ33" s="77"/>
      <c r="KK33" s="77"/>
      <c r="KL33" s="77"/>
      <c r="KM33" s="77"/>
      <c r="KN33" s="77"/>
      <c r="KO33" s="77"/>
      <c r="KP33" s="77"/>
      <c r="KQ33" s="77"/>
      <c r="KR33" s="77"/>
      <c r="KS33" s="77"/>
      <c r="KT33" s="78"/>
      <c r="KU33" s="76">
        <f>データ!BQ7</f>
        <v>74.599999999999994</v>
      </c>
      <c r="KV33" s="77"/>
      <c r="KW33" s="77"/>
      <c r="KX33" s="77"/>
      <c r="KY33" s="77"/>
      <c r="KZ33" s="77"/>
      <c r="LA33" s="77"/>
      <c r="LB33" s="77"/>
      <c r="LC33" s="77"/>
      <c r="LD33" s="77"/>
      <c r="LE33" s="77"/>
      <c r="LF33" s="77"/>
      <c r="LG33" s="77"/>
      <c r="LH33" s="77"/>
      <c r="LI33" s="78"/>
      <c r="LJ33" s="76">
        <f>データ!BR7</f>
        <v>77.8</v>
      </c>
      <c r="LK33" s="77"/>
      <c r="LL33" s="77"/>
      <c r="LM33" s="77"/>
      <c r="LN33" s="77"/>
      <c r="LO33" s="77"/>
      <c r="LP33" s="77"/>
      <c r="LQ33" s="77"/>
      <c r="LR33" s="77"/>
      <c r="LS33" s="77"/>
      <c r="LT33" s="77"/>
      <c r="LU33" s="77"/>
      <c r="LV33" s="77"/>
      <c r="LW33" s="77"/>
      <c r="LX33" s="78"/>
      <c r="LY33" s="76">
        <f>データ!BS7</f>
        <v>66.3</v>
      </c>
      <c r="LZ33" s="77"/>
      <c r="MA33" s="77"/>
      <c r="MB33" s="77"/>
      <c r="MC33" s="77"/>
      <c r="MD33" s="77"/>
      <c r="ME33" s="77"/>
      <c r="MF33" s="77"/>
      <c r="MG33" s="77"/>
      <c r="MH33" s="77"/>
      <c r="MI33" s="77"/>
      <c r="MJ33" s="77"/>
      <c r="MK33" s="77"/>
      <c r="ML33" s="77"/>
      <c r="MM33" s="78"/>
      <c r="MN33" s="76">
        <f>データ!BT7</f>
        <v>70.099999999999994</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2">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177</v>
      </c>
      <c r="NK39" s="101"/>
      <c r="NL39" s="101"/>
      <c r="NM39" s="101"/>
      <c r="NN39" s="101"/>
      <c r="NO39" s="101"/>
      <c r="NP39" s="101"/>
      <c r="NQ39" s="101"/>
      <c r="NR39" s="101"/>
      <c r="NS39" s="101"/>
      <c r="NT39" s="101"/>
      <c r="NU39" s="101"/>
      <c r="NV39" s="101"/>
      <c r="NW39" s="101"/>
      <c r="NX39" s="102"/>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176</v>
      </c>
      <c r="NK54" s="101"/>
      <c r="NL54" s="101"/>
      <c r="NM54" s="101"/>
      <c r="NN54" s="101"/>
      <c r="NO54" s="101"/>
      <c r="NP54" s="101"/>
      <c r="NQ54" s="101"/>
      <c r="NR54" s="101"/>
      <c r="NS54" s="101"/>
      <c r="NT54" s="101"/>
      <c r="NU54" s="101"/>
      <c r="NV54" s="101"/>
      <c r="NW54" s="101"/>
      <c r="NX54" s="102"/>
      <c r="OC54" s="18" t="s">
        <v>83</v>
      </c>
    </row>
    <row r="55" spans="1:393" ht="13.5" customHeight="1" x14ac:dyDescent="0.2">
      <c r="A55" s="2"/>
      <c r="B55" s="15"/>
      <c r="C55" s="5"/>
      <c r="D55" s="5"/>
      <c r="E55" s="5"/>
      <c r="F55" s="5"/>
      <c r="G55" s="93" t="s">
        <v>57</v>
      </c>
      <c r="H55" s="93"/>
      <c r="I55" s="93"/>
      <c r="J55" s="93"/>
      <c r="K55" s="93"/>
      <c r="L55" s="93"/>
      <c r="M55" s="93"/>
      <c r="N55" s="93"/>
      <c r="O55" s="93"/>
      <c r="P55" s="94">
        <f>データ!CA7</f>
        <v>54056</v>
      </c>
      <c r="Q55" s="95"/>
      <c r="R55" s="95"/>
      <c r="S55" s="95"/>
      <c r="T55" s="95"/>
      <c r="U55" s="95"/>
      <c r="V55" s="95"/>
      <c r="W55" s="95"/>
      <c r="X55" s="95"/>
      <c r="Y55" s="95"/>
      <c r="Z55" s="95"/>
      <c r="AA55" s="95"/>
      <c r="AB55" s="95"/>
      <c r="AC55" s="95"/>
      <c r="AD55" s="96"/>
      <c r="AE55" s="94">
        <f>データ!CB7</f>
        <v>57202</v>
      </c>
      <c r="AF55" s="95"/>
      <c r="AG55" s="95"/>
      <c r="AH55" s="95"/>
      <c r="AI55" s="95"/>
      <c r="AJ55" s="95"/>
      <c r="AK55" s="95"/>
      <c r="AL55" s="95"/>
      <c r="AM55" s="95"/>
      <c r="AN55" s="95"/>
      <c r="AO55" s="95"/>
      <c r="AP55" s="95"/>
      <c r="AQ55" s="95"/>
      <c r="AR55" s="95"/>
      <c r="AS55" s="96"/>
      <c r="AT55" s="94">
        <f>データ!CC7</f>
        <v>59435</v>
      </c>
      <c r="AU55" s="95"/>
      <c r="AV55" s="95"/>
      <c r="AW55" s="95"/>
      <c r="AX55" s="95"/>
      <c r="AY55" s="95"/>
      <c r="AZ55" s="95"/>
      <c r="BA55" s="95"/>
      <c r="BB55" s="95"/>
      <c r="BC55" s="95"/>
      <c r="BD55" s="95"/>
      <c r="BE55" s="95"/>
      <c r="BF55" s="95"/>
      <c r="BG55" s="95"/>
      <c r="BH55" s="96"/>
      <c r="BI55" s="94">
        <f>データ!CD7</f>
        <v>61925</v>
      </c>
      <c r="BJ55" s="95"/>
      <c r="BK55" s="95"/>
      <c r="BL55" s="95"/>
      <c r="BM55" s="95"/>
      <c r="BN55" s="95"/>
      <c r="BO55" s="95"/>
      <c r="BP55" s="95"/>
      <c r="BQ55" s="95"/>
      <c r="BR55" s="95"/>
      <c r="BS55" s="95"/>
      <c r="BT55" s="95"/>
      <c r="BU55" s="95"/>
      <c r="BV55" s="95"/>
      <c r="BW55" s="96"/>
      <c r="BX55" s="94">
        <f>データ!CE7</f>
        <v>65416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17341</v>
      </c>
      <c r="DE55" s="95"/>
      <c r="DF55" s="95"/>
      <c r="DG55" s="95"/>
      <c r="DH55" s="95"/>
      <c r="DI55" s="95"/>
      <c r="DJ55" s="95"/>
      <c r="DK55" s="95"/>
      <c r="DL55" s="95"/>
      <c r="DM55" s="95"/>
      <c r="DN55" s="95"/>
      <c r="DO55" s="95"/>
      <c r="DP55" s="95"/>
      <c r="DQ55" s="95"/>
      <c r="DR55" s="96"/>
      <c r="DS55" s="94">
        <f>データ!CM7</f>
        <v>17789</v>
      </c>
      <c r="DT55" s="95"/>
      <c r="DU55" s="95"/>
      <c r="DV55" s="95"/>
      <c r="DW55" s="95"/>
      <c r="DX55" s="95"/>
      <c r="DY55" s="95"/>
      <c r="DZ55" s="95"/>
      <c r="EA55" s="95"/>
      <c r="EB55" s="95"/>
      <c r="EC55" s="95"/>
      <c r="ED55" s="95"/>
      <c r="EE55" s="95"/>
      <c r="EF55" s="95"/>
      <c r="EG55" s="96"/>
      <c r="EH55" s="94">
        <f>データ!CN7</f>
        <v>18241</v>
      </c>
      <c r="EI55" s="95"/>
      <c r="EJ55" s="95"/>
      <c r="EK55" s="95"/>
      <c r="EL55" s="95"/>
      <c r="EM55" s="95"/>
      <c r="EN55" s="95"/>
      <c r="EO55" s="95"/>
      <c r="EP55" s="95"/>
      <c r="EQ55" s="95"/>
      <c r="ER55" s="95"/>
      <c r="ES55" s="95"/>
      <c r="ET55" s="95"/>
      <c r="EU55" s="95"/>
      <c r="EV55" s="96"/>
      <c r="EW55" s="94">
        <f>データ!CO7</f>
        <v>19496</v>
      </c>
      <c r="EX55" s="95"/>
      <c r="EY55" s="95"/>
      <c r="EZ55" s="95"/>
      <c r="FA55" s="95"/>
      <c r="FB55" s="95"/>
      <c r="FC55" s="95"/>
      <c r="FD55" s="95"/>
      <c r="FE55" s="95"/>
      <c r="FF55" s="95"/>
      <c r="FG55" s="95"/>
      <c r="FH55" s="95"/>
      <c r="FI55" s="95"/>
      <c r="FJ55" s="95"/>
      <c r="FK55" s="96"/>
      <c r="FL55" s="94">
        <f>データ!CP7</f>
        <v>20062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55.9</v>
      </c>
      <c r="GS55" s="77"/>
      <c r="GT55" s="77"/>
      <c r="GU55" s="77"/>
      <c r="GV55" s="77"/>
      <c r="GW55" s="77"/>
      <c r="GX55" s="77"/>
      <c r="GY55" s="77"/>
      <c r="GZ55" s="77"/>
      <c r="HA55" s="77"/>
      <c r="HB55" s="77"/>
      <c r="HC55" s="77"/>
      <c r="HD55" s="77"/>
      <c r="HE55" s="77"/>
      <c r="HF55" s="78"/>
      <c r="HG55" s="76">
        <f>データ!CX7</f>
        <v>53.1</v>
      </c>
      <c r="HH55" s="77"/>
      <c r="HI55" s="77"/>
      <c r="HJ55" s="77"/>
      <c r="HK55" s="77"/>
      <c r="HL55" s="77"/>
      <c r="HM55" s="77"/>
      <c r="HN55" s="77"/>
      <c r="HO55" s="77"/>
      <c r="HP55" s="77"/>
      <c r="HQ55" s="77"/>
      <c r="HR55" s="77"/>
      <c r="HS55" s="77"/>
      <c r="HT55" s="77"/>
      <c r="HU55" s="78"/>
      <c r="HV55" s="76">
        <f>データ!CY7</f>
        <v>52.3</v>
      </c>
      <c r="HW55" s="77"/>
      <c r="HX55" s="77"/>
      <c r="HY55" s="77"/>
      <c r="HZ55" s="77"/>
      <c r="IA55" s="77"/>
      <c r="IB55" s="77"/>
      <c r="IC55" s="77"/>
      <c r="ID55" s="77"/>
      <c r="IE55" s="77"/>
      <c r="IF55" s="77"/>
      <c r="IG55" s="77"/>
      <c r="IH55" s="77"/>
      <c r="II55" s="77"/>
      <c r="IJ55" s="78"/>
      <c r="IK55" s="76">
        <f>データ!CZ7</f>
        <v>60</v>
      </c>
      <c r="IL55" s="77"/>
      <c r="IM55" s="77"/>
      <c r="IN55" s="77"/>
      <c r="IO55" s="77"/>
      <c r="IP55" s="77"/>
      <c r="IQ55" s="77"/>
      <c r="IR55" s="77"/>
      <c r="IS55" s="77"/>
      <c r="IT55" s="77"/>
      <c r="IU55" s="77"/>
      <c r="IV55" s="77"/>
      <c r="IW55" s="77"/>
      <c r="IX55" s="77"/>
      <c r="IY55" s="78"/>
      <c r="IZ55" s="76">
        <f>データ!DA7</f>
        <v>55.7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26.3</v>
      </c>
      <c r="KG55" s="77"/>
      <c r="KH55" s="77"/>
      <c r="KI55" s="77"/>
      <c r="KJ55" s="77"/>
      <c r="KK55" s="77"/>
      <c r="KL55" s="77"/>
      <c r="KM55" s="77"/>
      <c r="KN55" s="77"/>
      <c r="KO55" s="77"/>
      <c r="KP55" s="77"/>
      <c r="KQ55" s="77"/>
      <c r="KR55" s="77"/>
      <c r="KS55" s="77"/>
      <c r="KT55" s="78"/>
      <c r="KU55" s="76">
        <f>データ!DI7</f>
        <v>26.1</v>
      </c>
      <c r="KV55" s="77"/>
      <c r="KW55" s="77"/>
      <c r="KX55" s="77"/>
      <c r="KY55" s="77"/>
      <c r="KZ55" s="77"/>
      <c r="LA55" s="77"/>
      <c r="LB55" s="77"/>
      <c r="LC55" s="77"/>
      <c r="LD55" s="77"/>
      <c r="LE55" s="77"/>
      <c r="LF55" s="77"/>
      <c r="LG55" s="77"/>
      <c r="LH55" s="77"/>
      <c r="LI55" s="78"/>
      <c r="LJ55" s="76">
        <f>データ!DJ7</f>
        <v>26.8</v>
      </c>
      <c r="LK55" s="77"/>
      <c r="LL55" s="77"/>
      <c r="LM55" s="77"/>
      <c r="LN55" s="77"/>
      <c r="LO55" s="77"/>
      <c r="LP55" s="77"/>
      <c r="LQ55" s="77"/>
      <c r="LR55" s="77"/>
      <c r="LS55" s="77"/>
      <c r="LT55" s="77"/>
      <c r="LU55" s="77"/>
      <c r="LV55" s="77"/>
      <c r="LW55" s="77"/>
      <c r="LX55" s="78"/>
      <c r="LY55" s="76">
        <f>データ!DK7</f>
        <v>28.6</v>
      </c>
      <c r="LZ55" s="77"/>
      <c r="MA55" s="77"/>
      <c r="MB55" s="77"/>
      <c r="MC55" s="77"/>
      <c r="MD55" s="77"/>
      <c r="ME55" s="77"/>
      <c r="MF55" s="77"/>
      <c r="MG55" s="77"/>
      <c r="MH55" s="77"/>
      <c r="MI55" s="77"/>
      <c r="MJ55" s="77"/>
      <c r="MK55" s="77"/>
      <c r="ML55" s="77"/>
      <c r="MM55" s="78"/>
      <c r="MN55" s="76">
        <f>データ!DL7</f>
        <v>28.9</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2">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58.3</v>
      </c>
      <c r="V79" s="71"/>
      <c r="W79" s="71"/>
      <c r="X79" s="71"/>
      <c r="Y79" s="71"/>
      <c r="Z79" s="71"/>
      <c r="AA79" s="71"/>
      <c r="AB79" s="71"/>
      <c r="AC79" s="71"/>
      <c r="AD79" s="71"/>
      <c r="AE79" s="71"/>
      <c r="AF79" s="71"/>
      <c r="AG79" s="71"/>
      <c r="AH79" s="71"/>
      <c r="AI79" s="71"/>
      <c r="AJ79" s="71"/>
      <c r="AK79" s="71"/>
      <c r="AL79" s="71"/>
      <c r="AM79" s="71"/>
      <c r="AN79" s="71">
        <f>データ!DT7</f>
        <v>61.6</v>
      </c>
      <c r="AO79" s="71"/>
      <c r="AP79" s="71"/>
      <c r="AQ79" s="71"/>
      <c r="AR79" s="71"/>
      <c r="AS79" s="71"/>
      <c r="AT79" s="71"/>
      <c r="AU79" s="71"/>
      <c r="AV79" s="71"/>
      <c r="AW79" s="71"/>
      <c r="AX79" s="71"/>
      <c r="AY79" s="71"/>
      <c r="AZ79" s="71"/>
      <c r="BA79" s="71"/>
      <c r="BB79" s="71"/>
      <c r="BC79" s="71"/>
      <c r="BD79" s="71"/>
      <c r="BE79" s="71"/>
      <c r="BF79" s="71"/>
      <c r="BG79" s="71">
        <f>データ!DU7</f>
        <v>65.3</v>
      </c>
      <c r="BH79" s="71"/>
      <c r="BI79" s="71"/>
      <c r="BJ79" s="71"/>
      <c r="BK79" s="71"/>
      <c r="BL79" s="71"/>
      <c r="BM79" s="71"/>
      <c r="BN79" s="71"/>
      <c r="BO79" s="71"/>
      <c r="BP79" s="71"/>
      <c r="BQ79" s="71"/>
      <c r="BR79" s="71"/>
      <c r="BS79" s="71"/>
      <c r="BT79" s="71"/>
      <c r="BU79" s="71"/>
      <c r="BV79" s="71"/>
      <c r="BW79" s="71"/>
      <c r="BX79" s="71"/>
      <c r="BY79" s="71"/>
      <c r="BZ79" s="71">
        <f>データ!DV7</f>
        <v>66.3</v>
      </c>
      <c r="CA79" s="71"/>
      <c r="CB79" s="71"/>
      <c r="CC79" s="71"/>
      <c r="CD79" s="71"/>
      <c r="CE79" s="71"/>
      <c r="CF79" s="71"/>
      <c r="CG79" s="71"/>
      <c r="CH79" s="71"/>
      <c r="CI79" s="71"/>
      <c r="CJ79" s="71"/>
      <c r="CK79" s="71"/>
      <c r="CL79" s="71"/>
      <c r="CM79" s="71"/>
      <c r="CN79" s="71"/>
      <c r="CO79" s="71"/>
      <c r="CP79" s="71"/>
      <c r="CQ79" s="71"/>
      <c r="CR79" s="71"/>
      <c r="CS79" s="71">
        <f>データ!DW7</f>
        <v>67.099999999999994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71.3</v>
      </c>
      <c r="EP79" s="71"/>
      <c r="EQ79" s="71"/>
      <c r="ER79" s="71"/>
      <c r="ES79" s="71"/>
      <c r="ET79" s="71"/>
      <c r="EU79" s="71"/>
      <c r="EV79" s="71"/>
      <c r="EW79" s="71"/>
      <c r="EX79" s="71"/>
      <c r="EY79" s="71"/>
      <c r="EZ79" s="71"/>
      <c r="FA79" s="71"/>
      <c r="FB79" s="71"/>
      <c r="FC79" s="71"/>
      <c r="FD79" s="71"/>
      <c r="FE79" s="71"/>
      <c r="FF79" s="71"/>
      <c r="FG79" s="71"/>
      <c r="FH79" s="71">
        <f>データ!EE7</f>
        <v>74</v>
      </c>
      <c r="FI79" s="71"/>
      <c r="FJ79" s="71"/>
      <c r="FK79" s="71"/>
      <c r="FL79" s="71"/>
      <c r="FM79" s="71"/>
      <c r="FN79" s="71"/>
      <c r="FO79" s="71"/>
      <c r="FP79" s="71"/>
      <c r="FQ79" s="71"/>
      <c r="FR79" s="71"/>
      <c r="FS79" s="71"/>
      <c r="FT79" s="71"/>
      <c r="FU79" s="71"/>
      <c r="FV79" s="71"/>
      <c r="FW79" s="71"/>
      <c r="FX79" s="71"/>
      <c r="FY79" s="71"/>
      <c r="FZ79" s="71"/>
      <c r="GA79" s="71">
        <f>データ!EF7</f>
        <v>77.400000000000006</v>
      </c>
      <c r="GB79" s="71"/>
      <c r="GC79" s="71"/>
      <c r="GD79" s="71"/>
      <c r="GE79" s="71"/>
      <c r="GF79" s="71"/>
      <c r="GG79" s="71"/>
      <c r="GH79" s="71"/>
      <c r="GI79" s="71"/>
      <c r="GJ79" s="71"/>
      <c r="GK79" s="71"/>
      <c r="GL79" s="71"/>
      <c r="GM79" s="71"/>
      <c r="GN79" s="71"/>
      <c r="GO79" s="71"/>
      <c r="GP79" s="71"/>
      <c r="GQ79" s="71"/>
      <c r="GR79" s="71"/>
      <c r="GS79" s="71"/>
      <c r="GT79" s="71">
        <f>データ!EG7</f>
        <v>76.400000000000006</v>
      </c>
      <c r="GU79" s="71"/>
      <c r="GV79" s="71"/>
      <c r="GW79" s="71"/>
      <c r="GX79" s="71"/>
      <c r="GY79" s="71"/>
      <c r="GZ79" s="71"/>
      <c r="HA79" s="71"/>
      <c r="HB79" s="71"/>
      <c r="HC79" s="71"/>
      <c r="HD79" s="71"/>
      <c r="HE79" s="71"/>
      <c r="HF79" s="71"/>
      <c r="HG79" s="71"/>
      <c r="HH79" s="71"/>
      <c r="HI79" s="71"/>
      <c r="HJ79" s="71"/>
      <c r="HK79" s="71"/>
      <c r="HL79" s="71"/>
      <c r="HM79" s="71">
        <f>データ!EH7</f>
        <v>76.599999999999994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65985972</v>
      </c>
      <c r="JK79" s="69"/>
      <c r="JL79" s="69"/>
      <c r="JM79" s="69"/>
      <c r="JN79" s="69"/>
      <c r="JO79" s="69"/>
      <c r="JP79" s="69"/>
      <c r="JQ79" s="69"/>
      <c r="JR79" s="69"/>
      <c r="JS79" s="69"/>
      <c r="JT79" s="69"/>
      <c r="JU79" s="69"/>
      <c r="JV79" s="69"/>
      <c r="JW79" s="69"/>
      <c r="JX79" s="69"/>
      <c r="JY79" s="69"/>
      <c r="JZ79" s="69"/>
      <c r="KA79" s="69"/>
      <c r="KB79" s="69"/>
      <c r="KC79" s="69">
        <f>データ!EP7</f>
        <v>66437229</v>
      </c>
      <c r="KD79" s="69"/>
      <c r="KE79" s="69"/>
      <c r="KF79" s="69"/>
      <c r="KG79" s="69"/>
      <c r="KH79" s="69"/>
      <c r="KI79" s="69"/>
      <c r="KJ79" s="69"/>
      <c r="KK79" s="69"/>
      <c r="KL79" s="69"/>
      <c r="KM79" s="69"/>
      <c r="KN79" s="69"/>
      <c r="KO79" s="69"/>
      <c r="KP79" s="69"/>
      <c r="KQ79" s="69"/>
      <c r="KR79" s="69"/>
      <c r="KS79" s="69"/>
      <c r="KT79" s="69"/>
      <c r="KU79" s="69"/>
      <c r="KV79" s="69">
        <f>データ!EQ7</f>
        <v>71929333</v>
      </c>
      <c r="KW79" s="69"/>
      <c r="KX79" s="69"/>
      <c r="KY79" s="69"/>
      <c r="KZ79" s="69"/>
      <c r="LA79" s="69"/>
      <c r="LB79" s="69"/>
      <c r="LC79" s="69"/>
      <c r="LD79" s="69"/>
      <c r="LE79" s="69"/>
      <c r="LF79" s="69"/>
      <c r="LG79" s="69"/>
      <c r="LH79" s="69"/>
      <c r="LI79" s="69"/>
      <c r="LJ79" s="69"/>
      <c r="LK79" s="69"/>
      <c r="LL79" s="69"/>
      <c r="LM79" s="69"/>
      <c r="LN79" s="69"/>
      <c r="LO79" s="69">
        <f>データ!ER7</f>
        <v>73114880</v>
      </c>
      <c r="LP79" s="69"/>
      <c r="LQ79" s="69"/>
      <c r="LR79" s="69"/>
      <c r="LS79" s="69"/>
      <c r="LT79" s="69"/>
      <c r="LU79" s="69"/>
      <c r="LV79" s="69"/>
      <c r="LW79" s="69"/>
      <c r="LX79" s="69"/>
      <c r="LY79" s="69"/>
      <c r="LZ79" s="69"/>
      <c r="MA79" s="69"/>
      <c r="MB79" s="69"/>
      <c r="MC79" s="69"/>
      <c r="MD79" s="69"/>
      <c r="ME79" s="69"/>
      <c r="MF79" s="69"/>
      <c r="MG79" s="69"/>
      <c r="MH79" s="69">
        <f>データ!ES7</f>
        <v>74185182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OMhrg/P5J0HBBFV7zKjgpiq1i9Lbr/KBljVC7QzwSnj7qJtoydosCSrpjSPGKHMAFYcd5JXYFAj8mZozo+4zg==" saltValue="5rK1jj+zejcC5wxdTClo+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155</v>
      </c>
      <c r="B6" s="53">
        <f>B8</f>
        <v>2021</v>
      </c>
      <c r="C6" s="53">
        <f t="shared" ref="C6:M6" si="2">C8</f>
        <v>180009</v>
      </c>
      <c r="D6" s="53">
        <f t="shared" si="2"/>
        <v>46</v>
      </c>
      <c r="E6" s="53">
        <f t="shared" si="2"/>
        <v>6</v>
      </c>
      <c r="F6" s="53">
        <f t="shared" si="2"/>
        <v>0</v>
      </c>
      <c r="G6" s="53">
        <f t="shared" si="2"/>
        <v>1</v>
      </c>
      <c r="H6" s="157" t="str">
        <f>IF(H8&lt;&gt;I8,H8,"")&amp;IF(I8&lt;&gt;J8,I8,"")&amp;"　"&amp;J8</f>
        <v>福井県　県立病院</v>
      </c>
      <c r="I6" s="158"/>
      <c r="J6" s="159"/>
      <c r="K6" s="53" t="str">
        <f t="shared" si="2"/>
        <v>当然財務</v>
      </c>
      <c r="L6" s="53" t="str">
        <f t="shared" si="2"/>
        <v>病院事業</v>
      </c>
      <c r="M6" s="53" t="str">
        <f t="shared" si="2"/>
        <v>一般病院</v>
      </c>
      <c r="N6" s="53" t="str">
        <f>N8</f>
        <v>500床以上</v>
      </c>
      <c r="O6" s="53" t="str">
        <f>O8</f>
        <v>非設置</v>
      </c>
      <c r="P6" s="53" t="str">
        <f>P8</f>
        <v>直営</v>
      </c>
      <c r="Q6" s="54">
        <f t="shared" ref="Q6:AH6" si="3">Q8</f>
        <v>21</v>
      </c>
      <c r="R6" s="53" t="str">
        <f t="shared" si="3"/>
        <v>対象</v>
      </c>
      <c r="S6" s="53" t="str">
        <f t="shared" si="3"/>
        <v>ド 透 I 未 訓 ガ</v>
      </c>
      <c r="T6" s="53" t="str">
        <f t="shared" si="3"/>
        <v>救 臨 が 感 へ 災 地 輪</v>
      </c>
      <c r="U6" s="54">
        <f>U8</f>
        <v>767561</v>
      </c>
      <c r="V6" s="54">
        <f>V8</f>
        <v>86409</v>
      </c>
      <c r="W6" s="53" t="str">
        <f>W8</f>
        <v>非該当</v>
      </c>
      <c r="X6" s="53" t="str">
        <f t="shared" ref="X6" si="4">X8</f>
        <v>非該当</v>
      </c>
      <c r="Y6" s="53" t="str">
        <f t="shared" si="3"/>
        <v>７：１</v>
      </c>
      <c r="Z6" s="54">
        <f t="shared" si="3"/>
        <v>601</v>
      </c>
      <c r="AA6" s="54" t="str">
        <f t="shared" si="3"/>
        <v>-</v>
      </c>
      <c r="AB6" s="54">
        <f t="shared" si="3"/>
        <v>6</v>
      </c>
      <c r="AC6" s="54">
        <f t="shared" si="3"/>
        <v>198</v>
      </c>
      <c r="AD6" s="54">
        <f t="shared" si="3"/>
        <v>4</v>
      </c>
      <c r="AE6" s="54">
        <f t="shared" si="3"/>
        <v>809</v>
      </c>
      <c r="AF6" s="54">
        <f t="shared" si="3"/>
        <v>539</v>
      </c>
      <c r="AG6" s="54" t="str">
        <f t="shared" si="3"/>
        <v>-</v>
      </c>
      <c r="AH6" s="54">
        <f t="shared" si="3"/>
        <v>539</v>
      </c>
      <c r="AI6" s="55">
        <f>IF(AI8="-",NA(),AI8)</f>
        <v>100.3</v>
      </c>
      <c r="AJ6" s="55">
        <f t="shared" ref="AJ6:AR6" si="5">IF(AJ8="-",NA(),AJ8)</f>
        <v>102</v>
      </c>
      <c r="AK6" s="55">
        <f t="shared" si="5"/>
        <v>101.6</v>
      </c>
      <c r="AL6" s="55">
        <f t="shared" si="5"/>
        <v>102.4</v>
      </c>
      <c r="AM6" s="55">
        <f t="shared" si="5"/>
        <v>104.5</v>
      </c>
      <c r="AN6" s="55">
        <f t="shared" si="5"/>
        <v>100.1</v>
      </c>
      <c r="AO6" s="55">
        <f t="shared" si="5"/>
        <v>100</v>
      </c>
      <c r="AP6" s="55">
        <f t="shared" si="5"/>
        <v>99.2</v>
      </c>
      <c r="AQ6" s="55">
        <f t="shared" si="5"/>
        <v>102.9</v>
      </c>
      <c r="AR6" s="55">
        <f t="shared" si="5"/>
        <v>106.1</v>
      </c>
      <c r="AS6" s="55" t="str">
        <f>IF(AS8="-","【-】","【"&amp;SUBSTITUTE(TEXT(AS8,"#,##0.0"),"-","△")&amp;"】")</f>
        <v>【106.2】</v>
      </c>
      <c r="AT6" s="55">
        <f>IF(AT8="-",NA(),AT8)</f>
        <v>87.2</v>
      </c>
      <c r="AU6" s="55">
        <f t="shared" ref="AU6:BC6" si="6">IF(AU8="-",NA(),AU8)</f>
        <v>89.8</v>
      </c>
      <c r="AV6" s="55">
        <f t="shared" si="6"/>
        <v>90.7</v>
      </c>
      <c r="AW6" s="55">
        <f t="shared" si="6"/>
        <v>79.900000000000006</v>
      </c>
      <c r="AX6" s="55">
        <f t="shared" si="6"/>
        <v>83</v>
      </c>
      <c r="AY6" s="55">
        <f t="shared" si="6"/>
        <v>94</v>
      </c>
      <c r="AZ6" s="55">
        <f t="shared" si="6"/>
        <v>94.1</v>
      </c>
      <c r="BA6" s="55">
        <f t="shared" si="6"/>
        <v>93.7</v>
      </c>
      <c r="BB6" s="55">
        <f t="shared" si="6"/>
        <v>88.7</v>
      </c>
      <c r="BC6" s="55">
        <f t="shared" si="6"/>
        <v>90.6</v>
      </c>
      <c r="BD6" s="55" t="str">
        <f>IF(BD8="-","【-】","【"&amp;SUBSTITUTE(TEXT(BD8,"#,##0.0"),"-","△")&amp;"】")</f>
        <v>【86.6】</v>
      </c>
      <c r="BE6" s="55">
        <f>IF(BE8="-",NA(),BE8)</f>
        <v>14.9</v>
      </c>
      <c r="BF6" s="55">
        <f t="shared" ref="BF6:BN6" si="7">IF(BF8="-",NA(),BF8)</f>
        <v>13.9</v>
      </c>
      <c r="BG6" s="55">
        <f t="shared" si="7"/>
        <v>12.2</v>
      </c>
      <c r="BH6" s="55">
        <f t="shared" si="7"/>
        <v>7.7</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73</v>
      </c>
      <c r="BQ6" s="55">
        <f t="shared" ref="BQ6:BY6" si="8">IF(BQ8="-",NA(),BQ8)</f>
        <v>74.599999999999994</v>
      </c>
      <c r="BR6" s="55">
        <f t="shared" si="8"/>
        <v>77.8</v>
      </c>
      <c r="BS6" s="55">
        <f t="shared" si="8"/>
        <v>66.3</v>
      </c>
      <c r="BT6" s="55">
        <f t="shared" si="8"/>
        <v>70.099999999999994</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54056</v>
      </c>
      <c r="CB6" s="56">
        <f t="shared" ref="CB6:CJ6" si="9">IF(CB8="-",NA(),CB8)</f>
        <v>57202</v>
      </c>
      <c r="CC6" s="56">
        <f t="shared" si="9"/>
        <v>59435</v>
      </c>
      <c r="CD6" s="56">
        <f t="shared" si="9"/>
        <v>61925</v>
      </c>
      <c r="CE6" s="56">
        <f t="shared" si="9"/>
        <v>65416</v>
      </c>
      <c r="CF6" s="56">
        <f t="shared" si="9"/>
        <v>66228</v>
      </c>
      <c r="CG6" s="56">
        <f t="shared" si="9"/>
        <v>68751</v>
      </c>
      <c r="CH6" s="56">
        <f t="shared" si="9"/>
        <v>70630</v>
      </c>
      <c r="CI6" s="56">
        <f t="shared" si="9"/>
        <v>75766</v>
      </c>
      <c r="CJ6" s="56">
        <f t="shared" si="9"/>
        <v>79610</v>
      </c>
      <c r="CK6" s="55" t="str">
        <f>IF(CK8="-","【-】","【"&amp;SUBSTITUTE(TEXT(CK8,"#,##0"),"-","△")&amp;"】")</f>
        <v>【59,287】</v>
      </c>
      <c r="CL6" s="56">
        <f>IF(CL8="-",NA(),CL8)</f>
        <v>17341</v>
      </c>
      <c r="CM6" s="56">
        <f t="shared" ref="CM6:CU6" si="10">IF(CM8="-",NA(),CM8)</f>
        <v>17789</v>
      </c>
      <c r="CN6" s="56">
        <f t="shared" si="10"/>
        <v>18241</v>
      </c>
      <c r="CO6" s="56">
        <f t="shared" si="10"/>
        <v>19496</v>
      </c>
      <c r="CP6" s="56">
        <f t="shared" si="10"/>
        <v>20062</v>
      </c>
      <c r="CQ6" s="56">
        <f t="shared" si="10"/>
        <v>18393</v>
      </c>
      <c r="CR6" s="56">
        <f t="shared" si="10"/>
        <v>19207</v>
      </c>
      <c r="CS6" s="56">
        <f t="shared" si="10"/>
        <v>20687</v>
      </c>
      <c r="CT6" s="56">
        <f t="shared" si="10"/>
        <v>22637</v>
      </c>
      <c r="CU6" s="56">
        <f t="shared" si="10"/>
        <v>23244</v>
      </c>
      <c r="CV6" s="55" t="str">
        <f>IF(CV8="-","【-】","【"&amp;SUBSTITUTE(TEXT(CV8,"#,##0"),"-","△")&amp;"】")</f>
        <v>【17,202】</v>
      </c>
      <c r="CW6" s="55">
        <f>IF(CW8="-",NA(),CW8)</f>
        <v>55.9</v>
      </c>
      <c r="CX6" s="55">
        <f t="shared" ref="CX6:DF6" si="11">IF(CX8="-",NA(),CX8)</f>
        <v>53.1</v>
      </c>
      <c r="CY6" s="55">
        <f t="shared" si="11"/>
        <v>52.3</v>
      </c>
      <c r="CZ6" s="55">
        <f t="shared" si="11"/>
        <v>60</v>
      </c>
      <c r="DA6" s="55">
        <f t="shared" si="11"/>
        <v>55.7</v>
      </c>
      <c r="DB6" s="55">
        <f t="shared" si="11"/>
        <v>48.7</v>
      </c>
      <c r="DC6" s="55">
        <f t="shared" si="11"/>
        <v>48.3</v>
      </c>
      <c r="DD6" s="55">
        <f t="shared" si="11"/>
        <v>47.7</v>
      </c>
      <c r="DE6" s="55">
        <f t="shared" si="11"/>
        <v>51.8</v>
      </c>
      <c r="DF6" s="55">
        <f t="shared" si="11"/>
        <v>49.6</v>
      </c>
      <c r="DG6" s="55" t="str">
        <f>IF(DG8="-","【-】","【"&amp;SUBSTITUTE(TEXT(DG8,"#,##0.0"),"-","△")&amp;"】")</f>
        <v>【56.4】</v>
      </c>
      <c r="DH6" s="55">
        <f>IF(DH8="-",NA(),DH8)</f>
        <v>26.3</v>
      </c>
      <c r="DI6" s="55">
        <f t="shared" ref="DI6:DQ6" si="12">IF(DI8="-",NA(),DI8)</f>
        <v>26.1</v>
      </c>
      <c r="DJ6" s="55">
        <f t="shared" si="12"/>
        <v>26.8</v>
      </c>
      <c r="DK6" s="55">
        <f t="shared" si="12"/>
        <v>28.6</v>
      </c>
      <c r="DL6" s="55">
        <f t="shared" si="12"/>
        <v>28.9</v>
      </c>
      <c r="DM6" s="55">
        <f t="shared" si="12"/>
        <v>27.8</v>
      </c>
      <c r="DN6" s="55">
        <f t="shared" si="12"/>
        <v>28.1</v>
      </c>
      <c r="DO6" s="55">
        <f t="shared" si="12"/>
        <v>29.2</v>
      </c>
      <c r="DP6" s="55">
        <f t="shared" si="12"/>
        <v>29</v>
      </c>
      <c r="DQ6" s="55">
        <f t="shared" si="12"/>
        <v>29.2</v>
      </c>
      <c r="DR6" s="55" t="str">
        <f>IF(DR8="-","【-】","【"&amp;SUBSTITUTE(TEXT(DR8,"#,##0.0"),"-","△")&amp;"】")</f>
        <v>【24.8】</v>
      </c>
      <c r="DS6" s="55">
        <f>IF(DS8="-",NA(),DS8)</f>
        <v>58.3</v>
      </c>
      <c r="DT6" s="55">
        <f t="shared" ref="DT6:EB6" si="13">IF(DT8="-",NA(),DT8)</f>
        <v>61.6</v>
      </c>
      <c r="DU6" s="55">
        <f t="shared" si="13"/>
        <v>65.3</v>
      </c>
      <c r="DV6" s="55">
        <f t="shared" si="13"/>
        <v>66.3</v>
      </c>
      <c r="DW6" s="55">
        <f t="shared" si="13"/>
        <v>67.099999999999994</v>
      </c>
      <c r="DX6" s="55">
        <f t="shared" si="13"/>
        <v>52</v>
      </c>
      <c r="DY6" s="55">
        <f t="shared" si="13"/>
        <v>52.5</v>
      </c>
      <c r="DZ6" s="55">
        <f t="shared" si="13"/>
        <v>52.5</v>
      </c>
      <c r="EA6" s="55">
        <f t="shared" si="13"/>
        <v>54</v>
      </c>
      <c r="EB6" s="55">
        <f t="shared" si="13"/>
        <v>55.4</v>
      </c>
      <c r="EC6" s="55" t="str">
        <f>IF(EC8="-","【-】","【"&amp;SUBSTITUTE(TEXT(EC8,"#,##0.0"),"-","△")&amp;"】")</f>
        <v>【56.0】</v>
      </c>
      <c r="ED6" s="55">
        <f>IF(ED8="-",NA(),ED8)</f>
        <v>71.3</v>
      </c>
      <c r="EE6" s="55">
        <f t="shared" ref="EE6:EM6" si="14">IF(EE8="-",NA(),EE8)</f>
        <v>74</v>
      </c>
      <c r="EF6" s="55">
        <f t="shared" si="14"/>
        <v>77.400000000000006</v>
      </c>
      <c r="EG6" s="55">
        <f t="shared" si="14"/>
        <v>76.400000000000006</v>
      </c>
      <c r="EH6" s="55">
        <f t="shared" si="14"/>
        <v>76.599999999999994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65985972</v>
      </c>
      <c r="EP6" s="56">
        <f t="shared" ref="EP6:EX6" si="15">IF(EP8="-",NA(),EP8)</f>
        <v>66437229</v>
      </c>
      <c r="EQ6" s="56">
        <f t="shared" si="15"/>
        <v>71929333</v>
      </c>
      <c r="ER6" s="56">
        <f t="shared" si="15"/>
        <v>73114880</v>
      </c>
      <c r="ES6" s="56">
        <f t="shared" si="15"/>
        <v>74185182</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2">
      <c r="A7" s="38" t="s">
        <v>156</v>
      </c>
      <c r="B7" s="53">
        <f t="shared" ref="B7:AH7" si="16">B8</f>
        <v>2021</v>
      </c>
      <c r="C7" s="53">
        <f t="shared" si="16"/>
        <v>180009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500床以上</v>
      </c>
      <c r="O7" s="53" t="str">
        <f>O8</f>
        <v>非設置</v>
      </c>
      <c r="P7" s="53" t="str">
        <f>P8</f>
        <v>直営</v>
      </c>
      <c r="Q7" s="54">
        <f t="shared" si="16"/>
        <v>21</v>
      </c>
      <c r="R7" s="53" t="str">
        <f t="shared" si="16"/>
        <v>対象</v>
      </c>
      <c r="S7" s="53" t="str">
        <f t="shared" si="16"/>
        <v>ド 透 I 未 訓 ガ</v>
      </c>
      <c r="T7" s="53" t="str">
        <f t="shared" si="16"/>
        <v>救 臨 が 感 へ 災 地 輪</v>
      </c>
      <c r="U7" s="54">
        <f>U8</f>
        <v>767561</v>
      </c>
      <c r="V7" s="54">
        <f>V8</f>
        <v>86409</v>
      </c>
      <c r="W7" s="53" t="str">
        <f>W8</f>
        <v>非該当</v>
      </c>
      <c r="X7" s="53" t="str">
        <f t="shared" si="16"/>
        <v>非該当</v>
      </c>
      <c r="Y7" s="53" t="str">
        <f t="shared" si="16"/>
        <v>７：１</v>
      </c>
      <c r="Z7" s="54">
        <f t="shared" si="16"/>
        <v>601</v>
      </c>
      <c r="AA7" s="54" t="str">
        <f t="shared" si="16"/>
        <v>-</v>
      </c>
      <c r="AB7" s="54">
        <f t="shared" si="16"/>
        <v>6</v>
      </c>
      <c r="AC7" s="54">
        <f t="shared" si="16"/>
        <v>198</v>
      </c>
      <c r="AD7" s="54">
        <f t="shared" si="16"/>
        <v>4</v>
      </c>
      <c r="AE7" s="54">
        <f t="shared" si="16"/>
        <v>809</v>
      </c>
      <c r="AF7" s="54">
        <f t="shared" si="16"/>
        <v>539</v>
      </c>
      <c r="AG7" s="54" t="str">
        <f t="shared" si="16"/>
        <v>-</v>
      </c>
      <c r="AH7" s="54">
        <f t="shared" si="16"/>
        <v>539</v>
      </c>
      <c r="AI7" s="55">
        <f>AI8</f>
        <v>100.3</v>
      </c>
      <c r="AJ7" s="55">
        <f t="shared" ref="AJ7:AR7" si="17">AJ8</f>
        <v>102</v>
      </c>
      <c r="AK7" s="55">
        <f t="shared" si="17"/>
        <v>101.6</v>
      </c>
      <c r="AL7" s="55">
        <f t="shared" si="17"/>
        <v>102.4</v>
      </c>
      <c r="AM7" s="55">
        <f t="shared" si="17"/>
        <v>104.5</v>
      </c>
      <c r="AN7" s="55">
        <f t="shared" si="17"/>
        <v>100.1</v>
      </c>
      <c r="AO7" s="55">
        <f t="shared" si="17"/>
        <v>100</v>
      </c>
      <c r="AP7" s="55">
        <f t="shared" si="17"/>
        <v>99.2</v>
      </c>
      <c r="AQ7" s="55">
        <f t="shared" si="17"/>
        <v>102.9</v>
      </c>
      <c r="AR7" s="55">
        <f t="shared" si="17"/>
        <v>106.1</v>
      </c>
      <c r="AS7" s="55"/>
      <c r="AT7" s="55">
        <f>AT8</f>
        <v>87.2</v>
      </c>
      <c r="AU7" s="55">
        <f t="shared" ref="AU7:BC7" si="18">AU8</f>
        <v>89.8</v>
      </c>
      <c r="AV7" s="55">
        <f t="shared" si="18"/>
        <v>90.7</v>
      </c>
      <c r="AW7" s="55">
        <f t="shared" si="18"/>
        <v>79.900000000000006</v>
      </c>
      <c r="AX7" s="55">
        <f t="shared" si="18"/>
        <v>83</v>
      </c>
      <c r="AY7" s="55">
        <f t="shared" si="18"/>
        <v>94</v>
      </c>
      <c r="AZ7" s="55">
        <f t="shared" si="18"/>
        <v>94.1</v>
      </c>
      <c r="BA7" s="55">
        <f t="shared" si="18"/>
        <v>93.7</v>
      </c>
      <c r="BB7" s="55">
        <f t="shared" si="18"/>
        <v>88.7</v>
      </c>
      <c r="BC7" s="55">
        <f t="shared" si="18"/>
        <v>90.6</v>
      </c>
      <c r="BD7" s="55"/>
      <c r="BE7" s="55">
        <f>BE8</f>
        <v>14.9</v>
      </c>
      <c r="BF7" s="55">
        <f t="shared" ref="BF7:BN7" si="19">BF8</f>
        <v>13.9</v>
      </c>
      <c r="BG7" s="55">
        <f t="shared" si="19"/>
        <v>12.2</v>
      </c>
      <c r="BH7" s="55">
        <f t="shared" si="19"/>
        <v>7.7</v>
      </c>
      <c r="BI7" s="55">
        <f t="shared" si="19"/>
        <v>0</v>
      </c>
      <c r="BJ7" s="55">
        <f t="shared" si="19"/>
        <v>34.9</v>
      </c>
      <c r="BK7" s="55">
        <f t="shared" si="19"/>
        <v>32.6</v>
      </c>
      <c r="BL7" s="55">
        <f t="shared" si="19"/>
        <v>27</v>
      </c>
      <c r="BM7" s="55">
        <f t="shared" si="19"/>
        <v>34.200000000000003</v>
      </c>
      <c r="BN7" s="55">
        <f t="shared" si="19"/>
        <v>29.2</v>
      </c>
      <c r="BO7" s="55"/>
      <c r="BP7" s="55">
        <f>BP8</f>
        <v>73</v>
      </c>
      <c r="BQ7" s="55">
        <f t="shared" ref="BQ7:BY7" si="20">BQ8</f>
        <v>74.599999999999994</v>
      </c>
      <c r="BR7" s="55">
        <f t="shared" si="20"/>
        <v>77.8</v>
      </c>
      <c r="BS7" s="55">
        <f t="shared" si="20"/>
        <v>66.3</v>
      </c>
      <c r="BT7" s="55">
        <f t="shared" si="20"/>
        <v>70.099999999999994</v>
      </c>
      <c r="BU7" s="55">
        <f t="shared" si="20"/>
        <v>79.900000000000006</v>
      </c>
      <c r="BV7" s="55">
        <f t="shared" si="20"/>
        <v>80.2</v>
      </c>
      <c r="BW7" s="55">
        <f t="shared" si="20"/>
        <v>79.8</v>
      </c>
      <c r="BX7" s="55">
        <f t="shared" si="20"/>
        <v>70.599999999999994</v>
      </c>
      <c r="BY7" s="55">
        <f t="shared" si="20"/>
        <v>71.400000000000006</v>
      </c>
      <c r="BZ7" s="55"/>
      <c r="CA7" s="56">
        <f>CA8</f>
        <v>54056</v>
      </c>
      <c r="CB7" s="56">
        <f t="shared" ref="CB7:CJ7" si="21">CB8</f>
        <v>57202</v>
      </c>
      <c r="CC7" s="56">
        <f t="shared" si="21"/>
        <v>59435</v>
      </c>
      <c r="CD7" s="56">
        <f t="shared" si="21"/>
        <v>61925</v>
      </c>
      <c r="CE7" s="56">
        <f t="shared" si="21"/>
        <v>65416</v>
      </c>
      <c r="CF7" s="56">
        <f t="shared" si="21"/>
        <v>66228</v>
      </c>
      <c r="CG7" s="56">
        <f t="shared" si="21"/>
        <v>68751</v>
      </c>
      <c r="CH7" s="56">
        <f t="shared" si="21"/>
        <v>70630</v>
      </c>
      <c r="CI7" s="56">
        <f t="shared" si="21"/>
        <v>75766</v>
      </c>
      <c r="CJ7" s="56">
        <f t="shared" si="21"/>
        <v>79610</v>
      </c>
      <c r="CK7" s="55"/>
      <c r="CL7" s="56">
        <f>CL8</f>
        <v>17341</v>
      </c>
      <c r="CM7" s="56">
        <f t="shared" ref="CM7:CU7" si="22">CM8</f>
        <v>17789</v>
      </c>
      <c r="CN7" s="56">
        <f t="shared" si="22"/>
        <v>18241</v>
      </c>
      <c r="CO7" s="56">
        <f t="shared" si="22"/>
        <v>19496</v>
      </c>
      <c r="CP7" s="56">
        <f t="shared" si="22"/>
        <v>20062</v>
      </c>
      <c r="CQ7" s="56">
        <f t="shared" si="22"/>
        <v>18393</v>
      </c>
      <c r="CR7" s="56">
        <f t="shared" si="22"/>
        <v>19207</v>
      </c>
      <c r="CS7" s="56">
        <f t="shared" si="22"/>
        <v>20687</v>
      </c>
      <c r="CT7" s="56">
        <f t="shared" si="22"/>
        <v>22637</v>
      </c>
      <c r="CU7" s="56">
        <f t="shared" si="22"/>
        <v>23244</v>
      </c>
      <c r="CV7" s="55"/>
      <c r="CW7" s="55">
        <f>CW8</f>
        <v>55.9</v>
      </c>
      <c r="CX7" s="55">
        <f t="shared" ref="CX7:DF7" si="23">CX8</f>
        <v>53.1</v>
      </c>
      <c r="CY7" s="55">
        <f t="shared" si="23"/>
        <v>52.3</v>
      </c>
      <c r="CZ7" s="55">
        <f t="shared" si="23"/>
        <v>60</v>
      </c>
      <c r="DA7" s="55">
        <f t="shared" si="23"/>
        <v>55.7</v>
      </c>
      <c r="DB7" s="55">
        <f t="shared" si="23"/>
        <v>48.7</v>
      </c>
      <c r="DC7" s="55">
        <f t="shared" si="23"/>
        <v>48.3</v>
      </c>
      <c r="DD7" s="55">
        <f t="shared" si="23"/>
        <v>47.7</v>
      </c>
      <c r="DE7" s="55">
        <f t="shared" si="23"/>
        <v>51.8</v>
      </c>
      <c r="DF7" s="55">
        <f t="shared" si="23"/>
        <v>49.6</v>
      </c>
      <c r="DG7" s="55"/>
      <c r="DH7" s="55">
        <f>DH8</f>
        <v>26.3</v>
      </c>
      <c r="DI7" s="55">
        <f t="shared" ref="DI7:DQ7" si="24">DI8</f>
        <v>26.1</v>
      </c>
      <c r="DJ7" s="55">
        <f t="shared" si="24"/>
        <v>26.8</v>
      </c>
      <c r="DK7" s="55">
        <f t="shared" si="24"/>
        <v>28.6</v>
      </c>
      <c r="DL7" s="55">
        <f t="shared" si="24"/>
        <v>28.9</v>
      </c>
      <c r="DM7" s="55">
        <f t="shared" si="24"/>
        <v>27.8</v>
      </c>
      <c r="DN7" s="55">
        <f t="shared" si="24"/>
        <v>28.1</v>
      </c>
      <c r="DO7" s="55">
        <f t="shared" si="24"/>
        <v>29.2</v>
      </c>
      <c r="DP7" s="55">
        <f t="shared" si="24"/>
        <v>29</v>
      </c>
      <c r="DQ7" s="55">
        <f t="shared" si="24"/>
        <v>29.2</v>
      </c>
      <c r="DR7" s="55"/>
      <c r="DS7" s="55">
        <f>DS8</f>
        <v>58.3</v>
      </c>
      <c r="DT7" s="55">
        <f t="shared" ref="DT7:EB7" si="25">DT8</f>
        <v>61.6</v>
      </c>
      <c r="DU7" s="55">
        <f t="shared" si="25"/>
        <v>65.3</v>
      </c>
      <c r="DV7" s="55">
        <f t="shared" si="25"/>
        <v>66.3</v>
      </c>
      <c r="DW7" s="55">
        <f t="shared" si="25"/>
        <v>67.099999999999994</v>
      </c>
      <c r="DX7" s="55">
        <f t="shared" si="25"/>
        <v>52</v>
      </c>
      <c r="DY7" s="55">
        <f t="shared" si="25"/>
        <v>52.5</v>
      </c>
      <c r="DZ7" s="55">
        <f t="shared" si="25"/>
        <v>52.5</v>
      </c>
      <c r="EA7" s="55">
        <f t="shared" si="25"/>
        <v>54</v>
      </c>
      <c r="EB7" s="55">
        <f t="shared" si="25"/>
        <v>55.4</v>
      </c>
      <c r="EC7" s="55"/>
      <c r="ED7" s="55">
        <f>ED8</f>
        <v>71.3</v>
      </c>
      <c r="EE7" s="55">
        <f t="shared" ref="EE7:EM7" si="26">EE8</f>
        <v>74</v>
      </c>
      <c r="EF7" s="55">
        <f t="shared" si="26"/>
        <v>77.400000000000006</v>
      </c>
      <c r="EG7" s="55">
        <f t="shared" si="26"/>
        <v>76.400000000000006</v>
      </c>
      <c r="EH7" s="55">
        <f t="shared" si="26"/>
        <v>76.599999999999994</v>
      </c>
      <c r="EI7" s="55">
        <f t="shared" si="26"/>
        <v>66</v>
      </c>
      <c r="EJ7" s="55">
        <f t="shared" si="26"/>
        <v>67.099999999999994</v>
      </c>
      <c r="EK7" s="55">
        <f t="shared" si="26"/>
        <v>67.900000000000006</v>
      </c>
      <c r="EL7" s="55">
        <f t="shared" si="26"/>
        <v>69.2</v>
      </c>
      <c r="EM7" s="55">
        <f t="shared" si="26"/>
        <v>70.8</v>
      </c>
      <c r="EN7" s="55"/>
      <c r="EO7" s="56">
        <f>EO8</f>
        <v>65985972</v>
      </c>
      <c r="EP7" s="56">
        <f t="shared" ref="EP7:EX7" si="27">EP8</f>
        <v>66437229</v>
      </c>
      <c r="EQ7" s="56">
        <f t="shared" si="27"/>
        <v>71929333</v>
      </c>
      <c r="ER7" s="56">
        <f t="shared" si="27"/>
        <v>73114880</v>
      </c>
      <c r="ES7" s="56">
        <f t="shared" si="27"/>
        <v>74185182</v>
      </c>
      <c r="ET7" s="56">
        <f t="shared" si="27"/>
        <v>53351028</v>
      </c>
      <c r="EU7" s="56">
        <f t="shared" si="27"/>
        <v>55620962</v>
      </c>
      <c r="EV7" s="56">
        <f t="shared" si="27"/>
        <v>57155394</v>
      </c>
      <c r="EW7" s="56">
        <f t="shared" si="27"/>
        <v>58042153</v>
      </c>
      <c r="EX7" s="56">
        <f t="shared" si="27"/>
        <v>58985932</v>
      </c>
      <c r="EY7" s="56"/>
    </row>
    <row r="8" spans="1:155" s="57" customFormat="1" x14ac:dyDescent="0.2">
      <c r="A8" s="38"/>
      <c r="B8" s="58">
        <v>2021</v>
      </c>
      <c r="C8" s="58">
        <v>180009</v>
      </c>
      <c r="D8" s="58">
        <v>46</v>
      </c>
      <c r="E8" s="58">
        <v>6</v>
      </c>
      <c r="F8" s="58">
        <v>0</v>
      </c>
      <c r="G8" s="58">
        <v>1</v>
      </c>
      <c r="H8" s="58" t="s">
        <v>157</v>
      </c>
      <c r="I8" s="58" t="s">
        <v>157</v>
      </c>
      <c r="J8" s="58" t="s">
        <v>158</v>
      </c>
      <c r="K8" s="58" t="s">
        <v>159</v>
      </c>
      <c r="L8" s="58" t="s">
        <v>160</v>
      </c>
      <c r="M8" s="58" t="s">
        <v>161</v>
      </c>
      <c r="N8" s="58" t="s">
        <v>162</v>
      </c>
      <c r="O8" s="58" t="s">
        <v>163</v>
      </c>
      <c r="P8" s="58" t="s">
        <v>164</v>
      </c>
      <c r="Q8" s="59">
        <v>21</v>
      </c>
      <c r="R8" s="58" t="s">
        <v>165</v>
      </c>
      <c r="S8" s="58" t="s">
        <v>166</v>
      </c>
      <c r="T8" s="58" t="s">
        <v>167</v>
      </c>
      <c r="U8" s="59">
        <v>767561</v>
      </c>
      <c r="V8" s="59">
        <v>86409</v>
      </c>
      <c r="W8" s="58" t="s">
        <v>168</v>
      </c>
      <c r="X8" s="58" t="s">
        <v>168</v>
      </c>
      <c r="Y8" s="60" t="s">
        <v>169</v>
      </c>
      <c r="Z8" s="59">
        <v>601</v>
      </c>
      <c r="AA8" s="59" t="s">
        <v>39</v>
      </c>
      <c r="AB8" s="59">
        <v>6</v>
      </c>
      <c r="AC8" s="59">
        <v>198</v>
      </c>
      <c r="AD8" s="59">
        <v>4</v>
      </c>
      <c r="AE8" s="59">
        <v>809</v>
      </c>
      <c r="AF8" s="59">
        <v>539</v>
      </c>
      <c r="AG8" s="59" t="s">
        <v>39</v>
      </c>
      <c r="AH8" s="59">
        <v>539</v>
      </c>
      <c r="AI8" s="61">
        <v>100.3</v>
      </c>
      <c r="AJ8" s="61">
        <v>102</v>
      </c>
      <c r="AK8" s="61">
        <v>101.6</v>
      </c>
      <c r="AL8" s="61">
        <v>102.4</v>
      </c>
      <c r="AM8" s="61">
        <v>104.5</v>
      </c>
      <c r="AN8" s="61">
        <v>100.1</v>
      </c>
      <c r="AO8" s="61">
        <v>100</v>
      </c>
      <c r="AP8" s="61">
        <v>99.2</v>
      </c>
      <c r="AQ8" s="61">
        <v>102.9</v>
      </c>
      <c r="AR8" s="61">
        <v>106.1</v>
      </c>
      <c r="AS8" s="61">
        <v>106.2</v>
      </c>
      <c r="AT8" s="61">
        <v>87.2</v>
      </c>
      <c r="AU8" s="61">
        <v>89.8</v>
      </c>
      <c r="AV8" s="61">
        <v>90.7</v>
      </c>
      <c r="AW8" s="61">
        <v>79.900000000000006</v>
      </c>
      <c r="AX8" s="61">
        <v>83</v>
      </c>
      <c r="AY8" s="61">
        <v>94</v>
      </c>
      <c r="AZ8" s="61">
        <v>94.1</v>
      </c>
      <c r="BA8" s="61">
        <v>93.7</v>
      </c>
      <c r="BB8" s="61">
        <v>88.7</v>
      </c>
      <c r="BC8" s="61">
        <v>90.6</v>
      </c>
      <c r="BD8" s="61">
        <v>86.6</v>
      </c>
      <c r="BE8" s="62">
        <v>14.9</v>
      </c>
      <c r="BF8" s="62">
        <v>13.9</v>
      </c>
      <c r="BG8" s="62">
        <v>12.2</v>
      </c>
      <c r="BH8" s="62">
        <v>7.7</v>
      </c>
      <c r="BI8" s="62">
        <v>0</v>
      </c>
      <c r="BJ8" s="62">
        <v>34.9</v>
      </c>
      <c r="BK8" s="62">
        <v>32.6</v>
      </c>
      <c r="BL8" s="62">
        <v>27</v>
      </c>
      <c r="BM8" s="62">
        <v>34.200000000000003</v>
      </c>
      <c r="BN8" s="62">
        <v>29.2</v>
      </c>
      <c r="BO8" s="62">
        <v>70.7</v>
      </c>
      <c r="BP8" s="61">
        <v>73</v>
      </c>
      <c r="BQ8" s="61">
        <v>74.599999999999994</v>
      </c>
      <c r="BR8" s="61">
        <v>77.8</v>
      </c>
      <c r="BS8" s="61">
        <v>66.3</v>
      </c>
      <c r="BT8" s="61">
        <v>70.099999999999994</v>
      </c>
      <c r="BU8" s="61">
        <v>79.900000000000006</v>
      </c>
      <c r="BV8" s="61">
        <v>80.2</v>
      </c>
      <c r="BW8" s="61">
        <v>79.8</v>
      </c>
      <c r="BX8" s="61">
        <v>70.599999999999994</v>
      </c>
      <c r="BY8" s="61">
        <v>71.400000000000006</v>
      </c>
      <c r="BZ8" s="61">
        <v>67.099999999999994</v>
      </c>
      <c r="CA8" s="62">
        <v>54056</v>
      </c>
      <c r="CB8" s="62">
        <v>57202</v>
      </c>
      <c r="CC8" s="62">
        <v>59435</v>
      </c>
      <c r="CD8" s="62">
        <v>61925</v>
      </c>
      <c r="CE8" s="62">
        <v>65416</v>
      </c>
      <c r="CF8" s="62">
        <v>66228</v>
      </c>
      <c r="CG8" s="62">
        <v>68751</v>
      </c>
      <c r="CH8" s="62">
        <v>70630</v>
      </c>
      <c r="CI8" s="62">
        <v>75766</v>
      </c>
      <c r="CJ8" s="62">
        <v>79610</v>
      </c>
      <c r="CK8" s="61">
        <v>59287</v>
      </c>
      <c r="CL8" s="62">
        <v>17341</v>
      </c>
      <c r="CM8" s="62">
        <v>17789</v>
      </c>
      <c r="CN8" s="62">
        <v>18241</v>
      </c>
      <c r="CO8" s="62">
        <v>19496</v>
      </c>
      <c r="CP8" s="62">
        <v>20062</v>
      </c>
      <c r="CQ8" s="62">
        <v>18393</v>
      </c>
      <c r="CR8" s="62">
        <v>19207</v>
      </c>
      <c r="CS8" s="62">
        <v>20687</v>
      </c>
      <c r="CT8" s="62">
        <v>22637</v>
      </c>
      <c r="CU8" s="62">
        <v>23244</v>
      </c>
      <c r="CV8" s="61">
        <v>17202</v>
      </c>
      <c r="CW8" s="62">
        <v>55.9</v>
      </c>
      <c r="CX8" s="62">
        <v>53.1</v>
      </c>
      <c r="CY8" s="62">
        <v>52.3</v>
      </c>
      <c r="CZ8" s="62">
        <v>60</v>
      </c>
      <c r="DA8" s="62">
        <v>55.7</v>
      </c>
      <c r="DB8" s="62">
        <v>48.7</v>
      </c>
      <c r="DC8" s="62">
        <v>48.3</v>
      </c>
      <c r="DD8" s="62">
        <v>47.7</v>
      </c>
      <c r="DE8" s="62">
        <v>51.8</v>
      </c>
      <c r="DF8" s="62">
        <v>49.6</v>
      </c>
      <c r="DG8" s="62">
        <v>56.4</v>
      </c>
      <c r="DH8" s="62">
        <v>26.3</v>
      </c>
      <c r="DI8" s="62">
        <v>26.1</v>
      </c>
      <c r="DJ8" s="62">
        <v>26.8</v>
      </c>
      <c r="DK8" s="62">
        <v>28.6</v>
      </c>
      <c r="DL8" s="62">
        <v>28.9</v>
      </c>
      <c r="DM8" s="62">
        <v>27.8</v>
      </c>
      <c r="DN8" s="62">
        <v>28.1</v>
      </c>
      <c r="DO8" s="62">
        <v>29.2</v>
      </c>
      <c r="DP8" s="62">
        <v>29</v>
      </c>
      <c r="DQ8" s="62">
        <v>29.2</v>
      </c>
      <c r="DR8" s="62">
        <v>24.8</v>
      </c>
      <c r="DS8" s="61">
        <v>58.3</v>
      </c>
      <c r="DT8" s="61">
        <v>61.6</v>
      </c>
      <c r="DU8" s="61">
        <v>65.3</v>
      </c>
      <c r="DV8" s="61">
        <v>66.3</v>
      </c>
      <c r="DW8" s="61">
        <v>67.099999999999994</v>
      </c>
      <c r="DX8" s="61">
        <v>52</v>
      </c>
      <c r="DY8" s="61">
        <v>52.5</v>
      </c>
      <c r="DZ8" s="61">
        <v>52.5</v>
      </c>
      <c r="EA8" s="61">
        <v>54</v>
      </c>
      <c r="EB8" s="61">
        <v>55.4</v>
      </c>
      <c r="EC8" s="61">
        <v>56</v>
      </c>
      <c r="ED8" s="61">
        <v>71.3</v>
      </c>
      <c r="EE8" s="61">
        <v>74</v>
      </c>
      <c r="EF8" s="61">
        <v>77.400000000000006</v>
      </c>
      <c r="EG8" s="61">
        <v>76.400000000000006</v>
      </c>
      <c r="EH8" s="61">
        <v>76.599999999999994</v>
      </c>
      <c r="EI8" s="61">
        <v>66</v>
      </c>
      <c r="EJ8" s="61">
        <v>67.099999999999994</v>
      </c>
      <c r="EK8" s="61">
        <v>67.900000000000006</v>
      </c>
      <c r="EL8" s="61">
        <v>69.2</v>
      </c>
      <c r="EM8" s="61">
        <v>70.8</v>
      </c>
      <c r="EN8" s="61">
        <v>70.7</v>
      </c>
      <c r="EO8" s="62">
        <v>65985972</v>
      </c>
      <c r="EP8" s="62">
        <v>66437229</v>
      </c>
      <c r="EQ8" s="62">
        <v>71929333</v>
      </c>
      <c r="ER8" s="62">
        <v>73114880</v>
      </c>
      <c r="ES8" s="62">
        <v>74185182</v>
      </c>
      <c r="ET8" s="62">
        <v>53351028</v>
      </c>
      <c r="EU8" s="62">
        <v>55620962</v>
      </c>
      <c r="EV8" s="62">
        <v>57155394</v>
      </c>
      <c r="EW8" s="62">
        <v>58042153</v>
      </c>
      <c r="EX8" s="62">
        <v>58985932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朝井 達也</cp:lastModifiedBy>
  <cp:lastPrinted>2023-02-01T04:42:04Z</cp:lastPrinted>
  <dcterms:created xsi:type="dcterms:W3CDTF">2022-12-01T02:22:32Z</dcterms:created>
  <dcterms:modified xsi:type="dcterms:W3CDTF">2023-02-01T05:24:46Z</dcterms:modified>
  <cp:category/>
</cp:coreProperties>
</file>