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0030538\Desktop\"/>
    </mc:Choice>
  </mc:AlternateContent>
  <xr:revisionPtr revIDLastSave="0" documentId="13_ncr:1_{D4FDEA92-B458-43E8-8673-C5D17D118FEF}" xr6:coauthVersionLast="47" xr6:coauthVersionMax="47" xr10:uidLastSave="{00000000-0000-0000-0000-000000000000}"/>
  <workbookProtection workbookAlgorithmName="SHA-512" workbookHashValue="+uiXWgf/y3r/4vNp79h0ETYbuLQhFEGwuKpBRW+fZT/kzZWKYm66CErl+7JhFSg/b5XfQCNX9qWFSSxDFppFuQ==" workbookSaltValue="8Bniwuh6iMNl/JpEbdKUfA==" workbookSpinCount="100000" lockStructure="1"/>
  <bookViews>
    <workbookView xWindow="-38510" yWindow="-12780" windowWidth="38620" windowHeight="213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<sst xmlns="http://schemas.openxmlformats.org/spreadsheetml/2006/main" count="228" uniqueCount="114">
  <si>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</si>
  <si>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</si>
  <si>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</si>
  <si>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</si>
  <si>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</si>
  <si>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</si>
  <si>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</si>
  <si>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</si>
  <si>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</si>
  <si>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</si>
  <si>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</si>
  <si>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</si>
  <si>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</si>
  <si>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</si>
  <si>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</si>
  <si>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</si>
  <si>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</si>
  <si>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</si>
  <si>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</si>
  <si>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</si>
  <si>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</si>
  <si>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</si>
  <si>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</si>
  <si>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</si>
  <si>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</si>
  <si>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</si>
  <si>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</si>
  <si>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</si>
  <si>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</si>
  <si>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</si>
  <si>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</si>
  <si>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</si>
  <si>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</si>
  <si>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</si>
  <si>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</si>
  <si>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</si>
  <si>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</si>
  <si>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</si>
  <si>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</si>
  <si>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</si>
  <si>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</si>
  <si>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</si>
  <si>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</si>
  <si>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</si>
  <si>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</si>
  <si>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</si>
  <si>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</si>
  <si>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</si>
  <si>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</si>
  <si>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</si>
  <si>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</si>
  <si>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</si>
  <si>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</si>
  <si>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</si>
  <si>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</si>
  <si>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</si>
  <si>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</si>
  <si>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</si>
  <si>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</si>
  <si>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</si>
  <si>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</si>
  <si>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</si>
  <si>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</si>
  <si>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</si>
  <si>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</si>
  <si>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</si>
  <si>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</si>
  <si>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</si>
  <si>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</si>
  <si>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</si>
  <si>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</si>
  <si>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</si>
  <si>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</si>
  <si>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</si>
  <si>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</si>
  <si>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</si>
  <si>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</si>
  <si>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</si>
  <si>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</si>
  <si>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</si>
  <si>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</si>
  <si>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</si>
  <si>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</si>
  <si>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</si>
  <si>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</si>
  <si>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</si>
  <si>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</si>
  <si>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</si>
  <si>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</si>
  <si>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</si>
  <si>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</si>
  <si>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</si>
  <si>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</si>
  <si>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</si>
  <si>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</si>
  <si>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</si>
  <si>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</si>
  <si>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</si>
  <si>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</si>
  <si>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</si>
  <si>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</si>
  <si>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</si>
  <si>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</si>
  <si>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</si>
  <si>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</si>
  <si>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</si>
  <si>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</si>
  <si>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</si>
  <si>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</si>
  <si>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</si>
  <si>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</si>
  <si>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平均値を下回るものの上昇傾向にあり、管路等の老朽化が進んでおり、今後大量更新時期を迎えることから、事業費の平準化を図りながら、計画的な更新を継続していく。
②管路経年化率：
　平均値を下回るものの上昇傾向にあり、国の基準を参考とした更新基準を定め、該当する管路を着実に更新することで、費用の平準化と将来の負担軽減を図っていく。
③管路更新率：
　老朽化対策や耐震化により、更新を要する管路の増加が見込まれる中で事業費の平準化等を図りながら計画的な更新を継続していく。</t>
    <phoneticPr fontId="4"/>
  </si>
  <si>
    <t>現状において、経営の健全性及び効率性は確保されている。R7年度までを計画期間とする「経営戦略」(R3.3改定)に基づき、老朽化対策や施設等の耐震化などを着実に実施していく。
○経常収支比率：現行料金により100％以上を維持。
○企業債発行額：償還額の範囲内とし、企業債残高の逓減を図る。
○有収率：老朽管の計画的な更新、音圧監視機器による漏水調査の実施、技術職員によるワーキンググループの取組等により更なる向上を図る（R７年度末91.0％）。
○老朽化管路：国の基準を参考に耐用年数の1.5倍で更新するとともに、管路の長寿命化を実施し、事業費の平準化を図りつつ計画的に更新することにより、老朽管残存率０％を維持（R７年度末０％）。
○基幹施設の耐震化率：R元年度末に100％完了した
○基幹管路の耐震適合率：R６年度末100％</t>
    <phoneticPr fontId="4"/>
  </si>
  <si>
    <t>①経常収支比率：
　継続して100％を超えており、経営の健全性は確保している。R3年度は料金収入がほぼ横ばいだったのに対して、施設・管路更新に伴う減価償却費等の費用増により低下した。
②累積欠損金比率：
　該当なし。
③流動比率：
　継続して100％を超えており、短期的な債務の支払能力は確保されている。
④企業債残高対給水収益比率：
　過去の集中的な施設整備により、企業債残高が多いが、繰上償還や新規発行額を償還額の範囲内とすることにより必要な投資を実施しつつ残高の逓減に努めている。
⑤料金回収率：
　継続して100％を超えている。利益は老朽化対策、耐震化、企業債償還に充てている。
⑥給水原価：
　平均値を下回っている。経常費用の増加等により、前年を上回った。
⑦施設利用率：
　平均値を下回っており、将来の給水人口の減少を見据えた広域化・広域連携の推進に継続して取り組む。
⑧有収率：
　老朽管の計画的な更新、漏水箇所の特定に努めているものの、給水区域内に中山間地域が多く、標高差が大きいことからポンプ施設や配水池を多く必要とすること、配水管の割合が管路全体の約90％を占めることなどから、漏水箇所の特定に時間を要しており、平均値を下回っている。</t>
    <rPh sb="25" eb="27">
      <t>ケイエイ</t>
    </rPh>
    <rPh sb="28" eb="31">
      <t>ケンゼンセイ</t>
    </rPh>
    <rPh sb="32" eb="34">
      <t>カクホ</t>
    </rPh>
    <rPh sb="41" eb="43">
      <t>ネンド</t>
    </rPh>
    <rPh sb="44" eb="46">
      <t>リョウキン</t>
    </rPh>
    <rPh sb="46" eb="48">
      <t>シュウニュウ</t>
    </rPh>
    <rPh sb="51" eb="52">
      <t>ヨコ</t>
    </rPh>
    <rPh sb="59" eb="60">
      <t>タイ</t>
    </rPh>
    <rPh sb="63" eb="65">
      <t>シセツ</t>
    </rPh>
    <rPh sb="66" eb="68">
      <t>カンロ</t>
    </rPh>
    <rPh sb="68" eb="70">
      <t>コウシン</t>
    </rPh>
    <rPh sb="71" eb="72">
      <t>トモナ</t>
    </rPh>
    <rPh sb="73" eb="77">
      <t>ゲンカショウキャク</t>
    </rPh>
    <rPh sb="77" eb="78">
      <t>ヒ</t>
    </rPh>
    <rPh sb="78" eb="79">
      <t>トウ</t>
    </rPh>
    <rPh sb="80" eb="82">
      <t>ヒヨウ</t>
    </rPh>
    <rPh sb="82" eb="83">
      <t>ゾウ</t>
    </rPh>
    <rPh sb="86" eb="88">
      <t>テイカ</t>
    </rPh>
    <rPh sb="318" eb="320">
      <t>ゾウカ</t>
    </rPh>
    <rPh sb="328" eb="329">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</si>
</sst>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0.28000000000000003</c:v>
                </c:pt>
                <c:pt idx="2">
                  <c:v>0.28999999999999998</c:v>
                </c:pt>
                <c:pt idx="3">
                  <c:v>0.44</c:v>
                </c:pt>
                <c:pt idx="4">
                  <c:v>0.54</c:v>
                </c:pt>
              </c:numCache>
            </c:numRef>
          </c:val>
          <c:extLst>
            <c:ext xmlns:c16="http://schemas.microsoft.com/office/drawing/2014/chart" uri="{C3380CC4-5D6E-409C-BE32-E72D297353CC}">
              <c16:uniqueId val="{00000000-45D8-4335-AD06-759B16DF87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45D8-4335-AD06-759B16DF87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58.88</c:v>
                </c:pt>
                <c:pt idx="1">
                  <c:v>59.2</c:v>
                </c:pt>
                <c:pt idx="2">
                  <c:v>60.13</c:v>
                </c:pt>
                <c:pt idx="3">
                  <c:v>61.12</c:v>
                </c:pt>
                <c:pt idx="4">
                  <c:v>61.06</c:v>
                </c:pt>
              </c:numCache>
            </c:numRef>
          </c:val>
          <c:extLst>
            <c:ext xmlns:c16="http://schemas.microsoft.com/office/drawing/2014/chart" uri="{C3380CC4-5D6E-409C-BE32-E72D297353CC}">
              <c16:uniqueId val="{00000000-2BFB-488A-9F28-5654C1EA61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2BFB-488A-9F28-5654C1EA61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89.11</c:v>
                </c:pt>
                <c:pt idx="1">
                  <c:v>89.12</c:v>
                </c:pt>
                <c:pt idx="2">
                  <c:v>86.53</c:v>
                </c:pt>
                <c:pt idx="3">
                  <c:v>86.67</c:v>
                </c:pt>
                <c:pt idx="4">
                  <c:v>86.4</c:v>
                </c:pt>
              </c:numCache>
            </c:numRef>
          </c:val>
          <c:extLst>
            <c:ext xmlns:c16="http://schemas.microsoft.com/office/drawing/2014/chart" uri="{C3380CC4-5D6E-409C-BE32-E72D297353CC}">
              <c16:uniqueId val="{00000000-A45E-4CD8-BE37-761638840A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A45E-4CD8-BE37-761638840A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116.22</c:v>
                </c:pt>
                <c:pt idx="1">
                  <c:v>114.52</c:v>
                </c:pt>
                <c:pt idx="2">
                  <c:v>114.24</c:v>
                </c:pt>
                <c:pt idx="3">
                  <c:v>115.28</c:v>
                </c:pt>
                <c:pt idx="4">
                  <c:v>113.06</c:v>
                </c:pt>
              </c:numCache>
            </c:numRef>
          </c:val>
          <c:extLst>
            <c:ext xmlns:c16="http://schemas.microsoft.com/office/drawing/2014/chart" uri="{C3380CC4-5D6E-409C-BE32-E72D297353CC}">
              <c16:uniqueId val="{00000000-1CA0-435E-956D-6D32CD30550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1CA0-435E-956D-6D32CD30550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44.06</c:v>
                </c:pt>
                <c:pt idx="1">
                  <c:v>44.98</c:v>
                </c:pt>
                <c:pt idx="2">
                  <c:v>46.37</c:v>
                </c:pt>
                <c:pt idx="3">
                  <c:v>47.1</c:v>
                </c:pt>
                <c:pt idx="4">
                  <c:v>48.14</c:v>
                </c:pt>
              </c:numCache>
            </c:numRef>
          </c:val>
          <c:extLst>
            <c:ext xmlns:c16="http://schemas.microsoft.com/office/drawing/2014/chart" uri="{C3380CC4-5D6E-409C-BE32-E72D297353CC}">
              <c16:uniqueId val="{00000000-54E0-4075-91E6-D8E2E857B48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54E0-4075-91E6-D8E2E857B48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7.74</c:v>
                </c:pt>
                <c:pt idx="1">
                  <c:v>8.1</c:v>
                </c:pt>
                <c:pt idx="2">
                  <c:v>8.58</c:v>
                </c:pt>
                <c:pt idx="3">
                  <c:v>8.86</c:v>
                </c:pt>
                <c:pt idx="4">
                  <c:v>8.9499999999999993</c:v>
                </c:pt>
              </c:numCache>
            </c:numRef>
          </c:val>
          <c:extLst>
            <c:ext xmlns:c16="http://schemas.microsoft.com/office/drawing/2014/chart" uri="{C3380CC4-5D6E-409C-BE32-E72D297353CC}">
              <c16:uniqueId val="{00000000-5D05-4C19-B24A-85BD8865A3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5D05-4C19-B24A-85BD8865A3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A0-4F8D-A41E-F0963A3332C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97A0-4F8D-A41E-F0963A3332C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109.67</c:v>
                </c:pt>
                <c:pt idx="1">
                  <c:v>115.02</c:v>
                </c:pt>
                <c:pt idx="2">
                  <c:v>125.25</c:v>
                </c:pt>
                <c:pt idx="3">
                  <c:v>128.47999999999999</c:v>
                </c:pt>
                <c:pt idx="4">
                  <c:v>133.02000000000001</c:v>
                </c:pt>
              </c:numCache>
            </c:numRef>
          </c:val>
          <c:extLst>
            <c:ext xmlns:c16="http://schemas.microsoft.com/office/drawing/2014/chart" uri="{C3380CC4-5D6E-409C-BE32-E72D297353CC}">
              <c16:uniqueId val="{00000000-AE2A-4FAD-9F11-14BBC41BF4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AE2A-4FAD-9F11-14BBC41BF4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616.04999999999995</c:v>
                </c:pt>
                <c:pt idx="1">
                  <c:v>605.74</c:v>
                </c:pt>
                <c:pt idx="2">
                  <c:v>610.21</c:v>
                </c:pt>
                <c:pt idx="3">
                  <c:v>598.45000000000005</c:v>
                </c:pt>
                <c:pt idx="4">
                  <c:v>600.28</c:v>
                </c:pt>
              </c:numCache>
            </c:numRef>
          </c:val>
          <c:extLst>
            <c:ext xmlns:c16="http://schemas.microsoft.com/office/drawing/2014/chart" uri="{C3380CC4-5D6E-409C-BE32-E72D297353CC}">
              <c16:uniqueId val="{00000000-A937-4ED9-AA41-BF583B1912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A937-4ED9-AA41-BF583B1912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115.37</c:v>
                </c:pt>
                <c:pt idx="1">
                  <c:v>114.24</c:v>
                </c:pt>
                <c:pt idx="2">
                  <c:v>109.93</c:v>
                </c:pt>
                <c:pt idx="3">
                  <c:v>114.28</c:v>
                </c:pt>
                <c:pt idx="4">
                  <c:v>109.27</c:v>
                </c:pt>
              </c:numCache>
            </c:numRef>
          </c:val>
          <c:extLst>
            <c:ext xmlns:c16="http://schemas.microsoft.com/office/drawing/2014/chart" uri="{C3380CC4-5D6E-409C-BE32-E72D297353CC}">
              <c16:uniqueId val="{00000000-9FCD-4FF3-99F6-D906C8C7D75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9FCD-4FF3-99F6-D906C8C7D75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149.44</c:v>
                </c:pt>
                <c:pt idx="1">
                  <c:v>151.16999999999999</c:v>
                </c:pt>
                <c:pt idx="2">
                  <c:v>157.6</c:v>
                </c:pt>
                <c:pt idx="3">
                  <c:v>150.97</c:v>
                </c:pt>
                <c:pt idx="4">
                  <c:v>158.30000000000001</c:v>
                </c:pt>
              </c:numCache>
            </c:numRef>
          </c:val>
          <c:extLst>
            <c:ext xmlns:c16="http://schemas.microsoft.com/office/drawing/2014/chart" uri="{C3380CC4-5D6E-409C-BE32-E72D297353CC}">
              <c16:uniqueId val="{00000000-FF12-46DC-B852-D5DCC256096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FF12-46DC-B852-D5DCC256096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120" zoomScaleNormal="120" workbookViewId="0">
      <selection activeCell="CD22" sqref="CD2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長野県</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2056970</v>
      </c>
      <c r="AM8" s="45"/>
      <c r="AN8" s="45"/>
      <c r="AO8" s="45"/>
      <c r="AP8" s="45"/>
      <c r="AQ8" s="45"/>
      <c r="AR8" s="45"/>
      <c r="AS8" s="45"/>
      <c r="AT8" s="46">
        <f>データ!$S$6</f>
        <v>13561.56</v>
      </c>
      <c r="AU8" s="47"/>
      <c r="AV8" s="47"/>
      <c r="AW8" s="47"/>
      <c r="AX8" s="47"/>
      <c r="AY8" s="47"/>
      <c r="AZ8" s="47"/>
      <c r="BA8" s="47"/>
      <c r="BB8" s="48">
        <f>データ!$T$6</f>
        <v>151.68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53.38</v>
      </c>
      <c r="J10" s="47"/>
      <c r="K10" s="47"/>
      <c r="L10" s="47"/>
      <c r="M10" s="47"/>
      <c r="N10" s="47"/>
      <c r="O10" s="75"/>
      <c r="P10" s="48">
        <f>データ!$P$6</f>
        <v>30.81</v>
      </c>
      <c r="Q10" s="48"/>
      <c r="R10" s="48"/>
      <c r="S10" s="48"/>
      <c r="T10" s="48"/>
      <c r="U10" s="48"/>
      <c r="V10" s="48"/>
      <c r="W10" s="45">
        <f>データ!$Q$6</f>
        <v>1413</v>
      </c>
      <c r="X10" s="45"/>
      <c r="Y10" s="45"/>
      <c r="Z10" s="45"/>
      <c r="AA10" s="45"/>
      <c r="AB10" s="45"/>
      <c r="AC10" s="45"/>
      <c r="AD10" s="2"/>
      <c r="AE10" s="2"/>
      <c r="AF10" s="2"/>
      <c r="AG10" s="2"/>
      <c r="AH10" s="2"/>
      <c r="AI10" s="2"/>
      <c r="AJ10" s="2"/>
      <c r="AK10" s="2"/>
      <c r="AL10" s="45">
        <f>データ!$U$6</f>
        <v>183731</v>
      </c>
      <c r="AM10" s="45"/>
      <c r="AN10" s="45"/>
      <c r="AO10" s="45"/>
      <c r="AP10" s="45"/>
      <c r="AQ10" s="45"/>
      <c r="AR10" s="45"/>
      <c r="AS10" s="45"/>
      <c r="AT10" s="46">
        <f>データ!$V$6</f>
        <v>280.99</v>
      </c>
      <c r="AU10" s="47"/>
      <c r="AV10" s="47"/>
      <c r="AW10" s="47"/>
      <c r="AX10" s="47"/>
      <c r="AY10" s="47"/>
      <c r="AZ10" s="47"/>
      <c r="BA10" s="47"/>
      <c r="BB10" s="48">
        <f>データ!$W$6</f>
        <v>653.87</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6" t="s">
        <v>113</v>
      </c>
      <c r="BM16" s="77"/>
      <c r="BN16" s="77"/>
      <c r="BO16" s="77"/>
      <c r="BP16" s="77"/>
      <c r="BQ16" s="77"/>
      <c r="BR16" s="77"/>
      <c r="BS16" s="77"/>
      <c r="BT16" s="77"/>
      <c r="BU16" s="77"/>
      <c r="BV16" s="77"/>
      <c r="BW16" s="77"/>
      <c r="BX16" s="77"/>
      <c r="BY16" s="77"/>
      <c r="BZ16" s="7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6"/>
      <c r="BM17" s="77"/>
      <c r="BN17" s="77"/>
      <c r="BO17" s="77"/>
      <c r="BP17" s="77"/>
      <c r="BQ17" s="77"/>
      <c r="BR17" s="77"/>
      <c r="BS17" s="77"/>
      <c r="BT17" s="77"/>
      <c r="BU17" s="77"/>
      <c r="BV17" s="77"/>
      <c r="BW17" s="77"/>
      <c r="BX17" s="77"/>
      <c r="BY17" s="77"/>
      <c r="BZ17" s="7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6"/>
      <c r="BM18" s="77"/>
      <c r="BN18" s="77"/>
      <c r="BO18" s="77"/>
      <c r="BP18" s="77"/>
      <c r="BQ18" s="77"/>
      <c r="BR18" s="77"/>
      <c r="BS18" s="77"/>
      <c r="BT18" s="77"/>
      <c r="BU18" s="77"/>
      <c r="BV18" s="77"/>
      <c r="BW18" s="77"/>
      <c r="BX18" s="77"/>
      <c r="BY18" s="77"/>
      <c r="BZ18" s="7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6"/>
      <c r="BM19" s="77"/>
      <c r="BN19" s="77"/>
      <c r="BO19" s="77"/>
      <c r="BP19" s="77"/>
      <c r="BQ19" s="77"/>
      <c r="BR19" s="77"/>
      <c r="BS19" s="77"/>
      <c r="BT19" s="77"/>
      <c r="BU19" s="77"/>
      <c r="BV19" s="77"/>
      <c r="BW19" s="77"/>
      <c r="BX19" s="77"/>
      <c r="BY19" s="77"/>
      <c r="BZ19" s="7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6"/>
      <c r="BM20" s="77"/>
      <c r="BN20" s="77"/>
      <c r="BO20" s="77"/>
      <c r="BP20" s="77"/>
      <c r="BQ20" s="77"/>
      <c r="BR20" s="77"/>
      <c r="BS20" s="77"/>
      <c r="BT20" s="77"/>
      <c r="BU20" s="77"/>
      <c r="BV20" s="77"/>
      <c r="BW20" s="77"/>
      <c r="BX20" s="77"/>
      <c r="BY20" s="77"/>
      <c r="BZ20" s="7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6"/>
      <c r="BM21" s="77"/>
      <c r="BN21" s="77"/>
      <c r="BO21" s="77"/>
      <c r="BP21" s="77"/>
      <c r="BQ21" s="77"/>
      <c r="BR21" s="77"/>
      <c r="BS21" s="77"/>
      <c r="BT21" s="77"/>
      <c r="BU21" s="77"/>
      <c r="BV21" s="77"/>
      <c r="BW21" s="77"/>
      <c r="BX21" s="77"/>
      <c r="BY21" s="77"/>
      <c r="BZ21" s="7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6"/>
      <c r="BM22" s="77"/>
      <c r="BN22" s="77"/>
      <c r="BO22" s="77"/>
      <c r="BP22" s="77"/>
      <c r="BQ22" s="77"/>
      <c r="BR22" s="77"/>
      <c r="BS22" s="77"/>
      <c r="BT22" s="77"/>
      <c r="BU22" s="77"/>
      <c r="BV22" s="77"/>
      <c r="BW22" s="77"/>
      <c r="BX22" s="77"/>
      <c r="BY22" s="77"/>
      <c r="BZ22" s="7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6"/>
      <c r="BM23" s="77"/>
      <c r="BN23" s="77"/>
      <c r="BO23" s="77"/>
      <c r="BP23" s="77"/>
      <c r="BQ23" s="77"/>
      <c r="BR23" s="77"/>
      <c r="BS23" s="77"/>
      <c r="BT23" s="77"/>
      <c r="BU23" s="77"/>
      <c r="BV23" s="77"/>
      <c r="BW23" s="77"/>
      <c r="BX23" s="77"/>
      <c r="BY23" s="77"/>
      <c r="BZ23" s="7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6"/>
      <c r="BM24" s="77"/>
      <c r="BN24" s="77"/>
      <c r="BO24" s="77"/>
      <c r="BP24" s="77"/>
      <c r="BQ24" s="77"/>
      <c r="BR24" s="77"/>
      <c r="BS24" s="77"/>
      <c r="BT24" s="77"/>
      <c r="BU24" s="77"/>
      <c r="BV24" s="77"/>
      <c r="BW24" s="77"/>
      <c r="BX24" s="77"/>
      <c r="BY24" s="77"/>
      <c r="BZ24" s="7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6"/>
      <c r="BM25" s="77"/>
      <c r="BN25" s="77"/>
      <c r="BO25" s="77"/>
      <c r="BP25" s="77"/>
      <c r="BQ25" s="77"/>
      <c r="BR25" s="77"/>
      <c r="BS25" s="77"/>
      <c r="BT25" s="77"/>
      <c r="BU25" s="77"/>
      <c r="BV25" s="77"/>
      <c r="BW25" s="77"/>
      <c r="BX25" s="77"/>
      <c r="BY25" s="77"/>
      <c r="BZ25" s="7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6"/>
      <c r="BM26" s="77"/>
      <c r="BN26" s="77"/>
      <c r="BO26" s="77"/>
      <c r="BP26" s="77"/>
      <c r="BQ26" s="77"/>
      <c r="BR26" s="77"/>
      <c r="BS26" s="77"/>
      <c r="BT26" s="77"/>
      <c r="BU26" s="77"/>
      <c r="BV26" s="77"/>
      <c r="BW26" s="77"/>
      <c r="BX26" s="77"/>
      <c r="BY26" s="77"/>
      <c r="BZ26" s="7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6"/>
      <c r="BM27" s="77"/>
      <c r="BN27" s="77"/>
      <c r="BO27" s="77"/>
      <c r="BP27" s="77"/>
      <c r="BQ27" s="77"/>
      <c r="BR27" s="77"/>
      <c r="BS27" s="77"/>
      <c r="BT27" s="77"/>
      <c r="BU27" s="77"/>
      <c r="BV27" s="77"/>
      <c r="BW27" s="77"/>
      <c r="BX27" s="77"/>
      <c r="BY27" s="77"/>
      <c r="BZ27" s="7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6"/>
      <c r="BM28" s="77"/>
      <c r="BN28" s="77"/>
      <c r="BO28" s="77"/>
      <c r="BP28" s="77"/>
      <c r="BQ28" s="77"/>
      <c r="BR28" s="77"/>
      <c r="BS28" s="77"/>
      <c r="BT28" s="77"/>
      <c r="BU28" s="77"/>
      <c r="BV28" s="77"/>
      <c r="BW28" s="77"/>
      <c r="BX28" s="77"/>
      <c r="BY28" s="77"/>
      <c r="BZ28" s="7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6"/>
      <c r="BM29" s="77"/>
      <c r="BN29" s="77"/>
      <c r="BO29" s="77"/>
      <c r="BP29" s="77"/>
      <c r="BQ29" s="77"/>
      <c r="BR29" s="77"/>
      <c r="BS29" s="77"/>
      <c r="BT29" s="77"/>
      <c r="BU29" s="77"/>
      <c r="BV29" s="77"/>
      <c r="BW29" s="77"/>
      <c r="BX29" s="77"/>
      <c r="BY29" s="77"/>
      <c r="BZ29" s="7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6"/>
      <c r="BM30" s="77"/>
      <c r="BN30" s="77"/>
      <c r="BO30" s="77"/>
      <c r="BP30" s="77"/>
      <c r="BQ30" s="77"/>
      <c r="BR30" s="77"/>
      <c r="BS30" s="77"/>
      <c r="BT30" s="77"/>
      <c r="BU30" s="77"/>
      <c r="BV30" s="77"/>
      <c r="BW30" s="77"/>
      <c r="BX30" s="77"/>
      <c r="BY30" s="77"/>
      <c r="BZ30" s="7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6"/>
      <c r="BM31" s="77"/>
      <c r="BN31" s="77"/>
      <c r="BO31" s="77"/>
      <c r="BP31" s="77"/>
      <c r="BQ31" s="77"/>
      <c r="BR31" s="77"/>
      <c r="BS31" s="77"/>
      <c r="BT31" s="77"/>
      <c r="BU31" s="77"/>
      <c r="BV31" s="77"/>
      <c r="BW31" s="77"/>
      <c r="BX31" s="77"/>
      <c r="BY31" s="77"/>
      <c r="BZ31" s="7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6"/>
      <c r="BM32" s="77"/>
      <c r="BN32" s="77"/>
      <c r="BO32" s="77"/>
      <c r="BP32" s="77"/>
      <c r="BQ32" s="77"/>
      <c r="BR32" s="77"/>
      <c r="BS32" s="77"/>
      <c r="BT32" s="77"/>
      <c r="BU32" s="77"/>
      <c r="BV32" s="77"/>
      <c r="BW32" s="77"/>
      <c r="BX32" s="77"/>
      <c r="BY32" s="77"/>
      <c r="BZ32" s="7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6"/>
      <c r="BM33" s="77"/>
      <c r="BN33" s="77"/>
      <c r="BO33" s="77"/>
      <c r="BP33" s="77"/>
      <c r="BQ33" s="77"/>
      <c r="BR33" s="77"/>
      <c r="BS33" s="77"/>
      <c r="BT33" s="77"/>
      <c r="BU33" s="77"/>
      <c r="BV33" s="77"/>
      <c r="BW33" s="77"/>
      <c r="BX33" s="77"/>
      <c r="BY33" s="77"/>
      <c r="BZ33" s="7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6"/>
      <c r="BM34" s="77"/>
      <c r="BN34" s="77"/>
      <c r="BO34" s="77"/>
      <c r="BP34" s="77"/>
      <c r="BQ34" s="77"/>
      <c r="BR34" s="77"/>
      <c r="BS34" s="77"/>
      <c r="BT34" s="77"/>
      <c r="BU34" s="77"/>
      <c r="BV34" s="77"/>
      <c r="BW34" s="77"/>
      <c r="BX34" s="77"/>
      <c r="BY34" s="77"/>
      <c r="BZ34" s="7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6"/>
      <c r="BM35" s="77"/>
      <c r="BN35" s="77"/>
      <c r="BO35" s="77"/>
      <c r="BP35" s="77"/>
      <c r="BQ35" s="77"/>
      <c r="BR35" s="77"/>
      <c r="BS35" s="77"/>
      <c r="BT35" s="77"/>
      <c r="BU35" s="77"/>
      <c r="BV35" s="77"/>
      <c r="BW35" s="77"/>
      <c r="BX35" s="77"/>
      <c r="BY35" s="77"/>
      <c r="BZ35" s="7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6"/>
      <c r="BM36" s="77"/>
      <c r="BN36" s="77"/>
      <c r="BO36" s="77"/>
      <c r="BP36" s="77"/>
      <c r="BQ36" s="77"/>
      <c r="BR36" s="77"/>
      <c r="BS36" s="77"/>
      <c r="BT36" s="77"/>
      <c r="BU36" s="77"/>
      <c r="BV36" s="77"/>
      <c r="BW36" s="77"/>
      <c r="BX36" s="77"/>
      <c r="BY36" s="77"/>
      <c r="BZ36" s="7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6"/>
      <c r="BM37" s="77"/>
      <c r="BN37" s="77"/>
      <c r="BO37" s="77"/>
      <c r="BP37" s="77"/>
      <c r="BQ37" s="77"/>
      <c r="BR37" s="77"/>
      <c r="BS37" s="77"/>
      <c r="BT37" s="77"/>
      <c r="BU37" s="77"/>
      <c r="BV37" s="77"/>
      <c r="BW37" s="77"/>
      <c r="BX37" s="77"/>
      <c r="BY37" s="77"/>
      <c r="BZ37" s="7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6"/>
      <c r="BM38" s="77"/>
      <c r="BN38" s="77"/>
      <c r="BO38" s="77"/>
      <c r="BP38" s="77"/>
      <c r="BQ38" s="77"/>
      <c r="BR38" s="77"/>
      <c r="BS38" s="77"/>
      <c r="BT38" s="77"/>
      <c r="BU38" s="77"/>
      <c r="BV38" s="77"/>
      <c r="BW38" s="77"/>
      <c r="BX38" s="77"/>
      <c r="BY38" s="77"/>
      <c r="BZ38" s="7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6"/>
      <c r="BM39" s="77"/>
      <c r="BN39" s="77"/>
      <c r="BO39" s="77"/>
      <c r="BP39" s="77"/>
      <c r="BQ39" s="77"/>
      <c r="BR39" s="77"/>
      <c r="BS39" s="77"/>
      <c r="BT39" s="77"/>
      <c r="BU39" s="77"/>
      <c r="BV39" s="77"/>
      <c r="BW39" s="77"/>
      <c r="BX39" s="77"/>
      <c r="BY39" s="77"/>
      <c r="BZ39" s="7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6"/>
      <c r="BM40" s="77"/>
      <c r="BN40" s="77"/>
      <c r="BO40" s="77"/>
      <c r="BP40" s="77"/>
      <c r="BQ40" s="77"/>
      <c r="BR40" s="77"/>
      <c r="BS40" s="77"/>
      <c r="BT40" s="77"/>
      <c r="BU40" s="77"/>
      <c r="BV40" s="77"/>
      <c r="BW40" s="77"/>
      <c r="BX40" s="77"/>
      <c r="BY40" s="77"/>
      <c r="BZ40" s="7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6"/>
      <c r="BM41" s="77"/>
      <c r="BN41" s="77"/>
      <c r="BO41" s="77"/>
      <c r="BP41" s="77"/>
      <c r="BQ41" s="77"/>
      <c r="BR41" s="77"/>
      <c r="BS41" s="77"/>
      <c r="BT41" s="77"/>
      <c r="BU41" s="77"/>
      <c r="BV41" s="77"/>
      <c r="BW41" s="77"/>
      <c r="BX41" s="77"/>
      <c r="BY41" s="77"/>
      <c r="BZ41" s="7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6"/>
      <c r="BM42" s="77"/>
      <c r="BN42" s="77"/>
      <c r="BO42" s="77"/>
      <c r="BP42" s="77"/>
      <c r="BQ42" s="77"/>
      <c r="BR42" s="77"/>
      <c r="BS42" s="77"/>
      <c r="BT42" s="77"/>
      <c r="BU42" s="77"/>
      <c r="BV42" s="77"/>
      <c r="BW42" s="77"/>
      <c r="BX42" s="77"/>
      <c r="BY42" s="77"/>
      <c r="BZ42" s="7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6"/>
      <c r="BM43" s="77"/>
      <c r="BN43" s="77"/>
      <c r="BO43" s="77"/>
      <c r="BP43" s="77"/>
      <c r="BQ43" s="77"/>
      <c r="BR43" s="77"/>
      <c r="BS43" s="77"/>
      <c r="BT43" s="77"/>
      <c r="BU43" s="77"/>
      <c r="BV43" s="77"/>
      <c r="BW43" s="77"/>
      <c r="BX43" s="77"/>
      <c r="BY43" s="77"/>
      <c r="BZ43" s="7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9" t="s">
        <v>26</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6" t="s">
        <v>111</v>
      </c>
      <c r="BM47" s="77"/>
      <c r="BN47" s="77"/>
      <c r="BO47" s="77"/>
      <c r="BP47" s="77"/>
      <c r="BQ47" s="77"/>
      <c r="BR47" s="77"/>
      <c r="BS47" s="77"/>
      <c r="BT47" s="77"/>
      <c r="BU47" s="77"/>
      <c r="BV47" s="77"/>
      <c r="BW47" s="77"/>
      <c r="BX47" s="77"/>
      <c r="BY47" s="77"/>
      <c r="BZ47" s="7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6"/>
      <c r="BM48" s="77"/>
      <c r="BN48" s="77"/>
      <c r="BO48" s="77"/>
      <c r="BP48" s="77"/>
      <c r="BQ48" s="77"/>
      <c r="BR48" s="77"/>
      <c r="BS48" s="77"/>
      <c r="BT48" s="77"/>
      <c r="BU48" s="77"/>
      <c r="BV48" s="77"/>
      <c r="BW48" s="77"/>
      <c r="BX48" s="77"/>
      <c r="BY48" s="77"/>
      <c r="BZ48" s="7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6"/>
      <c r="BM49" s="77"/>
      <c r="BN49" s="77"/>
      <c r="BO49" s="77"/>
      <c r="BP49" s="77"/>
      <c r="BQ49" s="77"/>
      <c r="BR49" s="77"/>
      <c r="BS49" s="77"/>
      <c r="BT49" s="77"/>
      <c r="BU49" s="77"/>
      <c r="BV49" s="77"/>
      <c r="BW49" s="77"/>
      <c r="BX49" s="77"/>
      <c r="BY49" s="77"/>
      <c r="BZ49" s="7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6"/>
      <c r="BM50" s="77"/>
      <c r="BN50" s="77"/>
      <c r="BO50" s="77"/>
      <c r="BP50" s="77"/>
      <c r="BQ50" s="77"/>
      <c r="BR50" s="77"/>
      <c r="BS50" s="77"/>
      <c r="BT50" s="77"/>
      <c r="BU50" s="77"/>
      <c r="BV50" s="77"/>
      <c r="BW50" s="77"/>
      <c r="BX50" s="77"/>
      <c r="BY50" s="77"/>
      <c r="BZ50" s="7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6"/>
      <c r="BM51" s="77"/>
      <c r="BN51" s="77"/>
      <c r="BO51" s="77"/>
      <c r="BP51" s="77"/>
      <c r="BQ51" s="77"/>
      <c r="BR51" s="77"/>
      <c r="BS51" s="77"/>
      <c r="BT51" s="77"/>
      <c r="BU51" s="77"/>
      <c r="BV51" s="77"/>
      <c r="BW51" s="77"/>
      <c r="BX51" s="77"/>
      <c r="BY51" s="77"/>
      <c r="BZ51" s="7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6"/>
      <c r="BM52" s="77"/>
      <c r="BN52" s="77"/>
      <c r="BO52" s="77"/>
      <c r="BP52" s="77"/>
      <c r="BQ52" s="77"/>
      <c r="BR52" s="77"/>
      <c r="BS52" s="77"/>
      <c r="BT52" s="77"/>
      <c r="BU52" s="77"/>
      <c r="BV52" s="77"/>
      <c r="BW52" s="77"/>
      <c r="BX52" s="77"/>
      <c r="BY52" s="77"/>
      <c r="BZ52" s="7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6"/>
      <c r="BM53" s="77"/>
      <c r="BN53" s="77"/>
      <c r="BO53" s="77"/>
      <c r="BP53" s="77"/>
      <c r="BQ53" s="77"/>
      <c r="BR53" s="77"/>
      <c r="BS53" s="77"/>
      <c r="BT53" s="77"/>
      <c r="BU53" s="77"/>
      <c r="BV53" s="77"/>
      <c r="BW53" s="77"/>
      <c r="BX53" s="77"/>
      <c r="BY53" s="77"/>
      <c r="BZ53" s="7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6"/>
      <c r="BM54" s="77"/>
      <c r="BN54" s="77"/>
      <c r="BO54" s="77"/>
      <c r="BP54" s="77"/>
      <c r="BQ54" s="77"/>
      <c r="BR54" s="77"/>
      <c r="BS54" s="77"/>
      <c r="BT54" s="77"/>
      <c r="BU54" s="77"/>
      <c r="BV54" s="77"/>
      <c r="BW54" s="77"/>
      <c r="BX54" s="77"/>
      <c r="BY54" s="77"/>
      <c r="BZ54" s="7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6"/>
      <c r="BM55" s="77"/>
      <c r="BN55" s="77"/>
      <c r="BO55" s="77"/>
      <c r="BP55" s="77"/>
      <c r="BQ55" s="77"/>
      <c r="BR55" s="77"/>
      <c r="BS55" s="77"/>
      <c r="BT55" s="77"/>
      <c r="BU55" s="77"/>
      <c r="BV55" s="77"/>
      <c r="BW55" s="77"/>
      <c r="BX55" s="77"/>
      <c r="BY55" s="77"/>
      <c r="BZ55" s="7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6"/>
      <c r="BM56" s="77"/>
      <c r="BN56" s="77"/>
      <c r="BO56" s="77"/>
      <c r="BP56" s="77"/>
      <c r="BQ56" s="77"/>
      <c r="BR56" s="77"/>
      <c r="BS56" s="77"/>
      <c r="BT56" s="77"/>
      <c r="BU56" s="77"/>
      <c r="BV56" s="77"/>
      <c r="BW56" s="77"/>
      <c r="BX56" s="77"/>
      <c r="BY56" s="77"/>
      <c r="BZ56" s="7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6"/>
      <c r="BM57" s="77"/>
      <c r="BN57" s="77"/>
      <c r="BO57" s="77"/>
      <c r="BP57" s="77"/>
      <c r="BQ57" s="77"/>
      <c r="BR57" s="77"/>
      <c r="BS57" s="77"/>
      <c r="BT57" s="77"/>
      <c r="BU57" s="77"/>
      <c r="BV57" s="77"/>
      <c r="BW57" s="77"/>
      <c r="BX57" s="77"/>
      <c r="BY57" s="77"/>
      <c r="BZ57" s="7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6"/>
      <c r="BM58" s="77"/>
      <c r="BN58" s="77"/>
      <c r="BO58" s="77"/>
      <c r="BP58" s="77"/>
      <c r="BQ58" s="77"/>
      <c r="BR58" s="77"/>
      <c r="BS58" s="77"/>
      <c r="BT58" s="77"/>
      <c r="BU58" s="77"/>
      <c r="BV58" s="77"/>
      <c r="BW58" s="77"/>
      <c r="BX58" s="77"/>
      <c r="BY58" s="77"/>
      <c r="BZ58" s="7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6"/>
      <c r="BM59" s="77"/>
      <c r="BN59" s="77"/>
      <c r="BO59" s="77"/>
      <c r="BP59" s="77"/>
      <c r="BQ59" s="77"/>
      <c r="BR59" s="77"/>
      <c r="BS59" s="77"/>
      <c r="BT59" s="77"/>
      <c r="BU59" s="77"/>
      <c r="BV59" s="77"/>
      <c r="BW59" s="77"/>
      <c r="BX59" s="77"/>
      <c r="BY59" s="77"/>
      <c r="BZ59" s="78"/>
    </row>
    <row r="60" spans="1:78" ht="13.5" customHeight="1" x14ac:dyDescent="0.2">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6"/>
      <c r="BM62" s="77"/>
      <c r="BN62" s="77"/>
      <c r="BO62" s="77"/>
      <c r="BP62" s="77"/>
      <c r="BQ62" s="77"/>
      <c r="BR62" s="77"/>
      <c r="BS62" s="77"/>
      <c r="BT62" s="77"/>
      <c r="BU62" s="77"/>
      <c r="BV62" s="77"/>
      <c r="BW62" s="77"/>
      <c r="BX62" s="77"/>
      <c r="BY62" s="77"/>
      <c r="BZ62" s="7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9" t="s">
        <v>28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112</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7"/>
      <c r="BM82" s="88"/>
      <c r="BN82" s="88"/>
      <c r="BO82" s="88"/>
      <c r="BP82" s="88"/>
      <c r="BQ82" s="88"/>
      <c r="BR82" s="88"/>
      <c r="BS82" s="88"/>
      <c r="BT82" s="88"/>
      <c r="BU82" s="88"/>
      <c r="BV82" s="88"/>
      <c r="BW82" s="88"/>
      <c r="BX82" s="88"/>
      <c r="BY82" s="88"/>
      <c r="BZ82" s="8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4mLIexBCWBbpWdLJNTRvkg1nN2Ygl0WJcVgw5qTVvjJA/DpVUCrjtMAVQjdEmjTMcxZbiFDIS5MkV2Sq1dF48w==" saltValue="OeMreaDJJ65R81ot+cE4e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0" t="s">
        <v>50</v>
      </c>
      <c r="I3" s="81"/>
      <c r="J3" s="81"/>
      <c r="K3" s="81"/>
      <c r="L3" s="81"/>
      <c r="M3" s="81"/>
      <c r="N3" s="81"/>
      <c r="O3" s="81"/>
      <c r="P3" s="81"/>
      <c r="Q3" s="81"/>
      <c r="R3" s="81"/>
      <c r="S3" s="81"/>
      <c r="T3" s="81"/>
      <c r="U3" s="81"/>
      <c r="V3" s="81"/>
      <c r="W3" s="82"/>
      <c r="X3" s="86" t="s">
        <v>51</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52</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2">
      <c r="A4" s="15" t="s">
        <v>53</v>
      </c>
      <c r="B4" s="17"/>
      <c r="C4" s="17"/>
      <c r="D4" s="17"/>
      <c r="E4" s="17"/>
      <c r="F4" s="17"/>
      <c r="G4" s="17"/>
      <c r="H4" s="83"/>
      <c r="I4" s="84"/>
      <c r="J4" s="84"/>
      <c r="K4" s="84"/>
      <c r="L4" s="84"/>
      <c r="M4" s="84"/>
      <c r="N4" s="84"/>
      <c r="O4" s="84"/>
      <c r="P4" s="84"/>
      <c r="Q4" s="84"/>
      <c r="R4" s="84"/>
      <c r="S4" s="84"/>
      <c r="T4" s="84"/>
      <c r="U4" s="84"/>
      <c r="V4" s="84"/>
      <c r="W4" s="85"/>
      <c r="X4" s="79" t="s">
        <v>54</v>
      </c>
      <c r="Y4" s="79"/>
      <c r="Z4" s="79"/>
      <c r="AA4" s="79"/>
      <c r="AB4" s="79"/>
      <c r="AC4" s="79"/>
      <c r="AD4" s="79"/>
      <c r="AE4" s="79"/>
      <c r="AF4" s="79"/>
      <c r="AG4" s="79"/>
      <c r="AH4" s="79"/>
      <c r="AI4" s="79" t="s">
        <v>55</v>
      </c>
      <c r="AJ4" s="79"/>
      <c r="AK4" s="79"/>
      <c r="AL4" s="79"/>
      <c r="AM4" s="79"/>
      <c r="AN4" s="79"/>
      <c r="AO4" s="79"/>
      <c r="AP4" s="79"/>
      <c r="AQ4" s="79"/>
      <c r="AR4" s="79"/>
      <c r="AS4" s="79"/>
      <c r="AT4" s="79" t="s">
        <v>56</v>
      </c>
      <c r="AU4" s="79"/>
      <c r="AV4" s="79"/>
      <c r="AW4" s="79"/>
      <c r="AX4" s="79"/>
      <c r="AY4" s="79"/>
      <c r="AZ4" s="79"/>
      <c r="BA4" s="79"/>
      <c r="BB4" s="79"/>
      <c r="BC4" s="79"/>
      <c r="BD4" s="79"/>
      <c r="BE4" s="79" t="s">
        <v>57</v>
      </c>
      <c r="BF4" s="79"/>
      <c r="BG4" s="79"/>
      <c r="BH4" s="79"/>
      <c r="BI4" s="79"/>
      <c r="BJ4" s="79"/>
      <c r="BK4" s="79"/>
      <c r="BL4" s="79"/>
      <c r="BM4" s="79"/>
      <c r="BN4" s="79"/>
      <c r="BO4" s="79"/>
      <c r="BP4" s="79" t="s">
        <v>58</v>
      </c>
      <c r="BQ4" s="79"/>
      <c r="BR4" s="79"/>
      <c r="BS4" s="79"/>
      <c r="BT4" s="79"/>
      <c r="BU4" s="79"/>
      <c r="BV4" s="79"/>
      <c r="BW4" s="79"/>
      <c r="BX4" s="79"/>
      <c r="BY4" s="79"/>
      <c r="BZ4" s="79"/>
      <c r="CA4" s="79" t="s">
        <v>59</v>
      </c>
      <c r="CB4" s="79"/>
      <c r="CC4" s="79"/>
      <c r="CD4" s="79"/>
      <c r="CE4" s="79"/>
      <c r="CF4" s="79"/>
      <c r="CG4" s="79"/>
      <c r="CH4" s="79"/>
      <c r="CI4" s="79"/>
      <c r="CJ4" s="79"/>
      <c r="CK4" s="79"/>
      <c r="CL4" s="79" t="s">
        <v>60</v>
      </c>
      <c r="CM4" s="79"/>
      <c r="CN4" s="79"/>
      <c r="CO4" s="79"/>
      <c r="CP4" s="79"/>
      <c r="CQ4" s="79"/>
      <c r="CR4" s="79"/>
      <c r="CS4" s="79"/>
      <c r="CT4" s="79"/>
      <c r="CU4" s="79"/>
      <c r="CV4" s="79"/>
      <c r="CW4" s="79" t="s">
        <v>61</v>
      </c>
      <c r="CX4" s="79"/>
      <c r="CY4" s="79"/>
      <c r="CZ4" s="79"/>
      <c r="DA4" s="79"/>
      <c r="DB4" s="79"/>
      <c r="DC4" s="79"/>
      <c r="DD4" s="79"/>
      <c r="DE4" s="79"/>
      <c r="DF4" s="79"/>
      <c r="DG4" s="79"/>
      <c r="DH4" s="79" t="s">
        <v>62</v>
      </c>
      <c r="DI4" s="79"/>
      <c r="DJ4" s="79"/>
      <c r="DK4" s="79"/>
      <c r="DL4" s="79"/>
      <c r="DM4" s="79"/>
      <c r="DN4" s="79"/>
      <c r="DO4" s="79"/>
      <c r="DP4" s="79"/>
      <c r="DQ4" s="79"/>
      <c r="DR4" s="79"/>
      <c r="DS4" s="79" t="s">
        <v>63</v>
      </c>
      <c r="DT4" s="79"/>
      <c r="DU4" s="79"/>
      <c r="DV4" s="79"/>
      <c r="DW4" s="79"/>
      <c r="DX4" s="79"/>
      <c r="DY4" s="79"/>
      <c r="DZ4" s="79"/>
      <c r="EA4" s="79"/>
      <c r="EB4" s="79"/>
      <c r="EC4" s="79"/>
      <c r="ED4" s="79" t="s">
        <v>64</v>
      </c>
      <c r="EE4" s="79"/>
      <c r="EF4" s="79"/>
      <c r="EG4" s="79"/>
      <c r="EH4" s="79"/>
      <c r="EI4" s="79"/>
      <c r="EJ4" s="79"/>
      <c r="EK4" s="79"/>
      <c r="EL4" s="79"/>
      <c r="EM4" s="79"/>
      <c r="EN4" s="79"/>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200000</v>
      </c>
      <c r="D6" s="20">
        <f t="shared" si="3"/>
        <v>46</v>
      </c>
      <c r="E6" s="20">
        <f t="shared" si="3"/>
        <v>1</v>
      </c>
      <c r="F6" s="20">
        <f t="shared" si="3"/>
        <v>0</v>
      </c>
      <c r="G6" s="20">
        <f t="shared" si="3"/>
        <v>1</v>
      </c>
      <c r="H6" s="20" t="str">
        <f t="shared" si="3"/>
        <v>長野県</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53.38</v>
      </c>
      <c r="P6" s="21">
        <f t="shared" si="3"/>
        <v>30.81</v>
      </c>
      <c r="Q6" s="21">
        <f t="shared" si="3"/>
        <v>1413</v>
      </c>
      <c r="R6" s="21">
        <f t="shared" si="3"/>
        <v>2056970</v>
      </c>
      <c r="S6" s="21">
        <f t="shared" si="3"/>
        <v>13561.56</v>
      </c>
      <c r="T6" s="21">
        <f t="shared" si="3"/>
        <v>151.68</v>
      </c>
      <c r="U6" s="21">
        <f t="shared" si="3"/>
        <v>183731</v>
      </c>
      <c r="V6" s="21">
        <f t="shared" si="3"/>
        <v>280.99</v>
      </c>
      <c r="W6" s="21">
        <f t="shared" si="3"/>
        <v>653.87</v>
      </c>
      <c r="X6" s="22">
        <f>IF(X7="",NA(),X7)</f>
        <v>116.22</v>
      </c>
      <c r="Y6" s="22">
        <f t="shared" ref="Y6:AG6" si="4">IF(Y7="",NA(),Y7)</f>
        <v>114.52</v>
      </c>
      <c r="Z6" s="22">
        <f t="shared" si="4"/>
        <v>114.24</v>
      </c>
      <c r="AA6" s="22">
        <f t="shared" si="4"/>
        <v>115.28</v>
      </c>
      <c r="AB6" s="22">
        <f t="shared" si="4"/>
        <v>113.06</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109.67</v>
      </c>
      <c r="AU6" s="22">
        <f t="shared" ref="AU6:BC6" si="6">IF(AU7="",NA(),AU7)</f>
        <v>115.02</v>
      </c>
      <c r="AV6" s="22">
        <f t="shared" si="6"/>
        <v>125.25</v>
      </c>
      <c r="AW6" s="22">
        <f t="shared" si="6"/>
        <v>128.47999999999999</v>
      </c>
      <c r="AX6" s="22">
        <f t="shared" si="6"/>
        <v>133.02000000000001</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616.04999999999995</v>
      </c>
      <c r="BF6" s="22">
        <f t="shared" ref="BF6:BN6" si="7">IF(BF7="",NA(),BF7)</f>
        <v>605.74</v>
      </c>
      <c r="BG6" s="22">
        <f t="shared" si="7"/>
        <v>610.21</v>
      </c>
      <c r="BH6" s="22">
        <f t="shared" si="7"/>
        <v>598.45000000000005</v>
      </c>
      <c r="BI6" s="22">
        <f t="shared" si="7"/>
        <v>600.28</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115.37</v>
      </c>
      <c r="BQ6" s="22">
        <f t="shared" ref="BQ6:BY6" si="8">IF(BQ7="",NA(),BQ7)</f>
        <v>114.24</v>
      </c>
      <c r="BR6" s="22">
        <f t="shared" si="8"/>
        <v>109.93</v>
      </c>
      <c r="BS6" s="22">
        <f t="shared" si="8"/>
        <v>114.28</v>
      </c>
      <c r="BT6" s="22">
        <f t="shared" si="8"/>
        <v>109.27</v>
      </c>
      <c r="BU6" s="22">
        <f t="shared" si="8"/>
        <v>106.02</v>
      </c>
      <c r="BV6" s="22">
        <f t="shared" si="8"/>
        <v>104.84</v>
      </c>
      <c r="BW6" s="22">
        <f t="shared" si="8"/>
        <v>106.11</v>
      </c>
      <c r="BX6" s="22">
        <f t="shared" si="8"/>
        <v>103.75</v>
      </c>
      <c r="BY6" s="22">
        <f t="shared" si="8"/>
        <v>105.3</v>
      </c>
      <c r="BZ6" s="21" t="str">
        <f>IF(BZ7="","",IF(BZ7="-","【-】","【"&amp;SUBSTITUTE(TEXT(BZ7,"#,##0.00"),"-","△")&amp;"】"))</f>
        <v>【102.35】</v>
      </c>
      <c r="CA6" s="22">
        <f>IF(CA7="",NA(),CA7)</f>
        <v>149.44</v>
      </c>
      <c r="CB6" s="22">
        <f t="shared" ref="CB6:CJ6" si="9">IF(CB7="",NA(),CB7)</f>
        <v>151.16999999999999</v>
      </c>
      <c r="CC6" s="22">
        <f t="shared" si="9"/>
        <v>157.6</v>
      </c>
      <c r="CD6" s="22">
        <f t="shared" si="9"/>
        <v>150.97</v>
      </c>
      <c r="CE6" s="22">
        <f t="shared" si="9"/>
        <v>158.30000000000001</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58.88</v>
      </c>
      <c r="CM6" s="22">
        <f t="shared" ref="CM6:CU6" si="10">IF(CM7="",NA(),CM7)</f>
        <v>59.2</v>
      </c>
      <c r="CN6" s="22">
        <f t="shared" si="10"/>
        <v>60.13</v>
      </c>
      <c r="CO6" s="22">
        <f t="shared" si="10"/>
        <v>61.12</v>
      </c>
      <c r="CP6" s="22">
        <f t="shared" si="10"/>
        <v>61.06</v>
      </c>
      <c r="CQ6" s="22">
        <f t="shared" si="10"/>
        <v>62.88</v>
      </c>
      <c r="CR6" s="22">
        <f t="shared" si="10"/>
        <v>62.32</v>
      </c>
      <c r="CS6" s="22">
        <f t="shared" si="10"/>
        <v>61.71</v>
      </c>
      <c r="CT6" s="22">
        <f t="shared" si="10"/>
        <v>63.12</v>
      </c>
      <c r="CU6" s="22">
        <f t="shared" si="10"/>
        <v>62.57</v>
      </c>
      <c r="CV6" s="21" t="str">
        <f>IF(CV7="","",IF(CV7="-","【-】","【"&amp;SUBSTITUTE(TEXT(CV7,"#,##0.00"),"-","△")&amp;"】"))</f>
        <v>【60.29】</v>
      </c>
      <c r="CW6" s="22">
        <f>IF(CW7="",NA(),CW7)</f>
        <v>89.11</v>
      </c>
      <c r="CX6" s="22">
        <f t="shared" ref="CX6:DF6" si="11">IF(CX7="",NA(),CX7)</f>
        <v>89.12</v>
      </c>
      <c r="CY6" s="22">
        <f t="shared" si="11"/>
        <v>86.53</v>
      </c>
      <c r="CZ6" s="22">
        <f t="shared" si="11"/>
        <v>86.67</v>
      </c>
      <c r="DA6" s="22">
        <f t="shared" si="11"/>
        <v>86.4</v>
      </c>
      <c r="DB6" s="22">
        <f t="shared" si="11"/>
        <v>90.13</v>
      </c>
      <c r="DC6" s="22">
        <f t="shared" si="11"/>
        <v>90.19</v>
      </c>
      <c r="DD6" s="22">
        <f t="shared" si="11"/>
        <v>90.03</v>
      </c>
      <c r="DE6" s="22">
        <f t="shared" si="11"/>
        <v>90.09</v>
      </c>
      <c r="DF6" s="22">
        <f t="shared" si="11"/>
        <v>90.21</v>
      </c>
      <c r="DG6" s="21" t="str">
        <f>IF(DG7="","",IF(DG7="-","【-】","【"&amp;SUBSTITUTE(TEXT(DG7,"#,##0.00"),"-","△")&amp;"】"))</f>
        <v>【90.12】</v>
      </c>
      <c r="DH6" s="22">
        <f>IF(DH7="",NA(),DH7)</f>
        <v>44.06</v>
      </c>
      <c r="DI6" s="22">
        <f t="shared" ref="DI6:DQ6" si="12">IF(DI7="",NA(),DI7)</f>
        <v>44.98</v>
      </c>
      <c r="DJ6" s="22">
        <f t="shared" si="12"/>
        <v>46.37</v>
      </c>
      <c r="DK6" s="22">
        <f t="shared" si="12"/>
        <v>47.1</v>
      </c>
      <c r="DL6" s="22">
        <f t="shared" si="12"/>
        <v>48.14</v>
      </c>
      <c r="DM6" s="22">
        <f t="shared" si="12"/>
        <v>48.01</v>
      </c>
      <c r="DN6" s="22">
        <f t="shared" si="12"/>
        <v>48.86</v>
      </c>
      <c r="DO6" s="22">
        <f t="shared" si="12"/>
        <v>49.6</v>
      </c>
      <c r="DP6" s="22">
        <f t="shared" si="12"/>
        <v>50.31</v>
      </c>
      <c r="DQ6" s="22">
        <f t="shared" si="12"/>
        <v>50.74</v>
      </c>
      <c r="DR6" s="21" t="str">
        <f>IF(DR7="","",IF(DR7="-","【-】","【"&amp;SUBSTITUTE(TEXT(DR7,"#,##0.00"),"-","△")&amp;"】"))</f>
        <v>【50.88】</v>
      </c>
      <c r="DS6" s="22">
        <f>IF(DS7="",NA(),DS7)</f>
        <v>7.74</v>
      </c>
      <c r="DT6" s="22">
        <f t="shared" ref="DT6:EB6" si="13">IF(DT7="",NA(),DT7)</f>
        <v>8.1</v>
      </c>
      <c r="DU6" s="22">
        <f t="shared" si="13"/>
        <v>8.58</v>
      </c>
      <c r="DV6" s="22">
        <f t="shared" si="13"/>
        <v>8.86</v>
      </c>
      <c r="DW6" s="22">
        <f t="shared" si="13"/>
        <v>8.9499999999999993</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0.48</v>
      </c>
      <c r="EE6" s="22">
        <f t="shared" ref="EE6:EM6" si="14">IF(EE7="",NA(),EE7)</f>
        <v>0.28000000000000003</v>
      </c>
      <c r="EF6" s="22">
        <f t="shared" si="14"/>
        <v>0.28999999999999998</v>
      </c>
      <c r="EG6" s="22">
        <f t="shared" si="14"/>
        <v>0.44</v>
      </c>
      <c r="EH6" s="22">
        <f t="shared" si="14"/>
        <v>0.54</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200000</v>
      </c>
      <c r="D7" s="24">
        <v>46</v>
      </c>
      <c r="E7" s="24">
        <v>1</v>
      </c>
      <c r="F7" s="24">
        <v>0</v>
      </c>
      <c r="G7" s="24">
        <v>1</v>
      </c>
      <c r="H7" s="24" t="s">
        <v>93</v>
      </c>
      <c r="I7" s="24" t="s">
        <v>94</v>
      </c>
      <c r="J7" s="24" t="s">
        <v>95</v>
      </c>
      <c r="K7" s="24" t="s">
        <v>96</v>
      </c>
      <c r="L7" s="24" t="s">
        <v>97</v>
      </c>
      <c r="M7" s="24" t="s">
        <v>98</v>
      </c>
      <c r="N7" s="25" t="s">
        <v>99</v>
      </c>
      <c r="O7" s="25">
        <v>53.38</v>
      </c>
      <c r="P7" s="25">
        <v>30.81</v>
      </c>
      <c r="Q7" s="25">
        <v>1413</v>
      </c>
      <c r="R7" s="25">
        <v>2056970</v>
      </c>
      <c r="S7" s="25">
        <v>13561.56</v>
      </c>
      <c r="T7" s="25">
        <v>151.68</v>
      </c>
      <c r="U7" s="25">
        <v>183731</v>
      </c>
      <c r="V7" s="25">
        <v>280.99</v>
      </c>
      <c r="W7" s="25">
        <v>653.87</v>
      </c>
      <c r="X7" s="25">
        <v>116.22</v>
      </c>
      <c r="Y7" s="25">
        <v>114.52</v>
      </c>
      <c r="Z7" s="25">
        <v>114.24</v>
      </c>
      <c r="AA7" s="25">
        <v>115.28</v>
      </c>
      <c r="AB7" s="25">
        <v>113.06</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109.67</v>
      </c>
      <c r="AU7" s="25">
        <v>115.02</v>
      </c>
      <c r="AV7" s="25">
        <v>125.25</v>
      </c>
      <c r="AW7" s="25">
        <v>128.47999999999999</v>
      </c>
      <c r="AX7" s="25">
        <v>133.02000000000001</v>
      </c>
      <c r="AY7" s="25">
        <v>307.83</v>
      </c>
      <c r="AZ7" s="25">
        <v>318.89</v>
      </c>
      <c r="BA7" s="25">
        <v>309.10000000000002</v>
      </c>
      <c r="BB7" s="25">
        <v>306.08</v>
      </c>
      <c r="BC7" s="25">
        <v>306.14999999999998</v>
      </c>
      <c r="BD7" s="25">
        <v>261.51</v>
      </c>
      <c r="BE7" s="25">
        <v>616.04999999999995</v>
      </c>
      <c r="BF7" s="25">
        <v>605.74</v>
      </c>
      <c r="BG7" s="25">
        <v>610.21</v>
      </c>
      <c r="BH7" s="25">
        <v>598.45000000000005</v>
      </c>
      <c r="BI7" s="25">
        <v>600.28</v>
      </c>
      <c r="BJ7" s="25">
        <v>295.44</v>
      </c>
      <c r="BK7" s="25">
        <v>290.07</v>
      </c>
      <c r="BL7" s="25">
        <v>290.42</v>
      </c>
      <c r="BM7" s="25">
        <v>294.66000000000003</v>
      </c>
      <c r="BN7" s="25">
        <v>285.27</v>
      </c>
      <c r="BO7" s="25">
        <v>265.16000000000003</v>
      </c>
      <c r="BP7" s="25">
        <v>115.37</v>
      </c>
      <c r="BQ7" s="25">
        <v>114.24</v>
      </c>
      <c r="BR7" s="25">
        <v>109.93</v>
      </c>
      <c r="BS7" s="25">
        <v>114.28</v>
      </c>
      <c r="BT7" s="25">
        <v>109.27</v>
      </c>
      <c r="BU7" s="25">
        <v>106.02</v>
      </c>
      <c r="BV7" s="25">
        <v>104.84</v>
      </c>
      <c r="BW7" s="25">
        <v>106.11</v>
      </c>
      <c r="BX7" s="25">
        <v>103.75</v>
      </c>
      <c r="BY7" s="25">
        <v>105.3</v>
      </c>
      <c r="BZ7" s="25">
        <v>102.35</v>
      </c>
      <c r="CA7" s="25">
        <v>149.44</v>
      </c>
      <c r="CB7" s="25">
        <v>151.16999999999999</v>
      </c>
      <c r="CC7" s="25">
        <v>157.6</v>
      </c>
      <c r="CD7" s="25">
        <v>150.97</v>
      </c>
      <c r="CE7" s="25">
        <v>158.30000000000001</v>
      </c>
      <c r="CF7" s="25">
        <v>158.6</v>
      </c>
      <c r="CG7" s="25">
        <v>161.82</v>
      </c>
      <c r="CH7" s="25">
        <v>161.03</v>
      </c>
      <c r="CI7" s="25">
        <v>159.93</v>
      </c>
      <c r="CJ7" s="25">
        <v>162.77000000000001</v>
      </c>
      <c r="CK7" s="25">
        <v>167.74</v>
      </c>
      <c r="CL7" s="25">
        <v>58.88</v>
      </c>
      <c r="CM7" s="25">
        <v>59.2</v>
      </c>
      <c r="CN7" s="25">
        <v>60.13</v>
      </c>
      <c r="CO7" s="25">
        <v>61.12</v>
      </c>
      <c r="CP7" s="25">
        <v>61.06</v>
      </c>
      <c r="CQ7" s="25">
        <v>62.88</v>
      </c>
      <c r="CR7" s="25">
        <v>62.32</v>
      </c>
      <c r="CS7" s="25">
        <v>61.71</v>
      </c>
      <c r="CT7" s="25">
        <v>63.12</v>
      </c>
      <c r="CU7" s="25">
        <v>62.57</v>
      </c>
      <c r="CV7" s="25">
        <v>60.29</v>
      </c>
      <c r="CW7" s="25">
        <v>89.11</v>
      </c>
      <c r="CX7" s="25">
        <v>89.12</v>
      </c>
      <c r="CY7" s="25">
        <v>86.53</v>
      </c>
      <c r="CZ7" s="25">
        <v>86.67</v>
      </c>
      <c r="DA7" s="25">
        <v>86.4</v>
      </c>
      <c r="DB7" s="25">
        <v>90.13</v>
      </c>
      <c r="DC7" s="25">
        <v>90.19</v>
      </c>
      <c r="DD7" s="25">
        <v>90.03</v>
      </c>
      <c r="DE7" s="25">
        <v>90.09</v>
      </c>
      <c r="DF7" s="25">
        <v>90.21</v>
      </c>
      <c r="DG7" s="25">
        <v>90.12</v>
      </c>
      <c r="DH7" s="25">
        <v>44.06</v>
      </c>
      <c r="DI7" s="25">
        <v>44.98</v>
      </c>
      <c r="DJ7" s="25">
        <v>46.37</v>
      </c>
      <c r="DK7" s="25">
        <v>47.1</v>
      </c>
      <c r="DL7" s="25">
        <v>48.14</v>
      </c>
      <c r="DM7" s="25">
        <v>48.01</v>
      </c>
      <c r="DN7" s="25">
        <v>48.86</v>
      </c>
      <c r="DO7" s="25">
        <v>49.6</v>
      </c>
      <c r="DP7" s="25">
        <v>50.31</v>
      </c>
      <c r="DQ7" s="25">
        <v>50.74</v>
      </c>
      <c r="DR7" s="25">
        <v>50.88</v>
      </c>
      <c r="DS7" s="25">
        <v>7.74</v>
      </c>
      <c r="DT7" s="25">
        <v>8.1</v>
      </c>
      <c r="DU7" s="25">
        <v>8.58</v>
      </c>
      <c r="DV7" s="25">
        <v>8.86</v>
      </c>
      <c r="DW7" s="25">
        <v>8.9499999999999993</v>
      </c>
      <c r="DX7" s="25">
        <v>16.600000000000001</v>
      </c>
      <c r="DY7" s="25">
        <v>18.510000000000002</v>
      </c>
      <c r="DZ7" s="25">
        <v>20.49</v>
      </c>
      <c r="EA7" s="25">
        <v>21.34</v>
      </c>
      <c r="EB7" s="25">
        <v>23.27</v>
      </c>
      <c r="EC7" s="25">
        <v>22.3</v>
      </c>
      <c r="ED7" s="25">
        <v>0.48</v>
      </c>
      <c r="EE7" s="25">
        <v>0.28000000000000003</v>
      </c>
      <c r="EF7" s="25">
        <v>0.28999999999999998</v>
      </c>
      <c r="EG7" s="25">
        <v>0.44</v>
      </c>
      <c r="EH7" s="25">
        <v>0.54</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井口　健太</cp:lastModifiedBy>
  <dcterms:created xsi:type="dcterms:W3CDTF">2022-12-01T00:58:17Z</dcterms:created>
  <dcterms:modified xsi:type="dcterms:W3CDTF">2023-01-16T08:23:42Z</dcterms:modified>
  <cp:category/>
</cp:coreProperties>
</file>