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00030538\Desktop\"/>
    </mc:Choice>
  </mc:AlternateContent>
  <xr:revisionPtr revIDLastSave="0" documentId="13_ncr:1_{FA1EC9D3-4575-400F-BD1A-8275D5EE83DD}" xr6:coauthVersionLast="47" xr6:coauthVersionMax="47" xr10:uidLastSave="{00000000-0000-0000-0000-000000000000}"/>
  <workbookProtection workbookAlgorithmName="SHA-512" workbookHashValue="fOsZ6XZzpKrAyevTX9NnsRltdKZOqGu6eprS1Wj0EWGcyoMM8CSP9s9krGBd40/zD5Np17qDj1kXecZFsMfPVA==" workbookSaltValue="pnmh+ru5pka8gyfAOVjXWg==" workbookSpinCount="100000" lockStructure="1"/>
  <bookViews>
    <workbookView xWindow="-38510" yWindow="-12780" windowWidth="38620" windowHeight="213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<sst xmlns="http://schemas.openxmlformats.org/spreadsheetml/2006/main" count="228" uniqueCount="112">
  <si>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</si>
  <si>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</si>
  <si>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</si>
  <si>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</si>
  <si>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</si>
  <si>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</si>
  <si>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</si>
  <si>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</si>
  <si>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</si>
  <si>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</si>
  <si>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</si>
  <si>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</si>
  <si>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</si>
  <si>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</si>
  <si>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</si>
  <si>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</si>
  <si>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</si>
  <si>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</si>
  <si>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</si>
  <si>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</si>
  <si>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</si>
  <si>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</si>
  <si>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</si>
  <si>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</si>
  <si>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</si>
  <si>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</si>
  <si>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</si>
  <si>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</si>
  <si>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</si>
  <si>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</si>
  <si>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</si>
  <si>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</si>
  <si>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</si>
  <si>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</si>
  <si>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</si>
  <si>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</si>
  <si>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</si>
  <si>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</si>
  <si>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</si>
  <si>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</si>
  <si>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</si>
  <si>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</si>
  <si>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</si>
  <si>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</si>
  <si>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</si>
  <si>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</si>
  <si>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</si>
  <si>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</si>
  <si>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</si>
  <si>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</si>
  <si>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</si>
  <si>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</si>
  <si>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</si>
  <si>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</si>
  <si>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</si>
  <si>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</si>
  <si>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</si>
  <si>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</si>
  <si>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</si>
  <si>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</si>
  <si>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</si>
  <si>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</si>
  <si>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</si>
  <si>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</si>
  <si>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</si>
  <si>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</si>
  <si>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</si>
  <si>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</si>
  <si>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</si>
  <si>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</si>
  <si>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</si>
  <si>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</si>
  <si>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</si>
  <si>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</si>
  <si>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</si>
  <si>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</si>
  <si>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</si>
  <si>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</si>
  <si>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</si>
  <si>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</si>
  <si>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</si>
  <si>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</si>
  <si>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</si>
  <si>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</si>
  <si>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</si>
  <si>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</si>
  <si>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</si>
  <si>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</si>
  <si>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</si>
  <si>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</si>
  <si>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</si>
  <si>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</si>
  <si>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</si>
  <si>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</si>
  <si>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</si>
  <si>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</si>
  <si>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</si>
  <si>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</si>
  <si>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</si>
  <si>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</si>
  <si>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</si>
  <si>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</si>
  <si>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</si>
  <si>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</si>
  <si>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</si>
  <si>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</si>
  <si>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</si>
  <si>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</si>
  <si>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</si>
  <si>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継続して100％を超えており、経営の健全性は確保している。
②累積欠損金比率：
　該当なし。
③流動比率：
　平均値を大きく上回り、短期的な債務の支払い能力は確保されている。
④企業債残高対給水収益比率：
　S57年度の供用開始に際して発行した企業債の償還がほぼ終了していることから、平均値を大きく下回っているが、施設及び管路の耐震化に伴う新規企業債の発行により増加傾向にある。
⑤料金回収率：
　経常収支比率と同様に継続して100％を超えており、発生した利益は設備投資や企業債償還に充てているほか、将来の大規模な管路更新に向け、内部留保資金の確保に努めている。
⑥給水原価：
　継続して平均値を大きく下回っている。
⑦施設利用率：
　継続して、約100％と高い効率性を維持しており、計画給水量に見合った施設規模であることから給水原価を低く抑えることにも寄与している。
⑧有収率：
　継続して100％となっている。</t>
    <phoneticPr fontId="4"/>
  </si>
  <si>
    <t>現状において、経営の健全性及び効率性は確保されている。R7年度までを計画期間とする「経営戦略」(R3.3改定)に基づき、施設及び管路の耐震化等を着実に推進していく。
○経常収支比率：
　現行料金により100％以上を維持。
○送水管線の更新
　R17年度から予定する更新に備え、供給単価の大幅な上昇を抑制するため、内部留保資金の確保に努め、企業債を計画的に活用し、投資を行う。
○施設の耐震化率：
　R６年度末に100％
○管路の耐震適合率：
　R５年度末に100％</t>
    <phoneticPr fontId="4"/>
  </si>
  <si>
    <t>①有形固定資産減価償却率：
　供用開始のS57年度頃に敷設した管路等の減価償却が進んでおり、今後更新時期を迎えることから、計画的な更新を行っていく必要がある。
②管路経年化率：
　供用開始時に敷設した管路等が一斉に耐用年数を経過したことから大きく増加した。今後計画的に更新を行う。
③管路更新率：
　R５年度末までに管路の耐震適合率を100％とするため、H27年度から管路更新（耐震化）に着手した。
　H29年度以降、通水を開始した管路があるため、更新率が上昇している。</t>
    <rPh sb="90" eb="92">
      <t>キョウヨウ</t>
    </rPh>
    <rPh sb="92" eb="94">
      <t>カイシ</t>
    </rPh>
    <rPh sb="94" eb="95">
      <t>ジ</t>
    </rPh>
    <rPh sb="96" eb="98">
      <t>フセツ</t>
    </rPh>
    <rPh sb="100" eb="102">
      <t>カンロ</t>
    </rPh>
    <rPh sb="102" eb="103">
      <t>トウ</t>
    </rPh>
    <rPh sb="104" eb="106">
      <t>イッセイ</t>
    </rPh>
    <rPh sb="120" eb="121">
      <t>オオ</t>
    </rPh>
    <rPh sb="123" eb="12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</si>
</sst>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5.49</c:v>
                </c:pt>
                <c:pt idx="1">
                  <c:v>1.76</c:v>
                </c:pt>
                <c:pt idx="2">
                  <c:v>1.96</c:v>
                </c:pt>
                <c:pt idx="3">
                  <c:v>2.06</c:v>
                </c:pt>
                <c:pt idx="4">
                  <c:v>1.74</c:v>
                </c:pt>
              </c:numCache>
            </c:numRef>
          </c:val>
          <c:extLst>
            <c:ext xmlns:c16="http://schemas.microsoft.com/office/drawing/2014/chart" uri="{C3380CC4-5D6E-409C-BE32-E72D297353CC}">
              <c16:uniqueId val="{00000000-54FE-42AB-B034-DE1C53C5F7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54FE-42AB-B034-DE1C53C5F7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99.57</c:v>
                </c:pt>
                <c:pt idx="1">
                  <c:v>99.53</c:v>
                </c:pt>
                <c:pt idx="2">
                  <c:v>99.97</c:v>
                </c:pt>
                <c:pt idx="3">
                  <c:v>99.37</c:v>
                </c:pt>
                <c:pt idx="4">
                  <c:v>99.25</c:v>
                </c:pt>
              </c:numCache>
            </c:numRef>
          </c:val>
          <c:extLst>
            <c:ext xmlns:c16="http://schemas.microsoft.com/office/drawing/2014/chart" uri="{C3380CC4-5D6E-409C-BE32-E72D297353CC}">
              <c16:uniqueId val="{00000000-EA3B-47CB-BA0F-522D98D461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EA3B-47CB-BA0F-522D98D461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664-4757-BC4F-B6B1BA7208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4664-4757-BC4F-B6B1BA7208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130.38</c:v>
                </c:pt>
                <c:pt idx="1">
                  <c:v>120.06</c:v>
                </c:pt>
                <c:pt idx="2">
                  <c:v>124.92</c:v>
                </c:pt>
                <c:pt idx="3">
                  <c:v>120.57</c:v>
                </c:pt>
                <c:pt idx="4">
                  <c:v>115.95</c:v>
                </c:pt>
              </c:numCache>
            </c:numRef>
          </c:val>
          <c:extLst>
            <c:ext xmlns:c16="http://schemas.microsoft.com/office/drawing/2014/chart" uri="{C3380CC4-5D6E-409C-BE32-E72D297353CC}">
              <c16:uniqueId val="{00000000-0CB2-4770-8176-C0EF194E61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0CB2-4770-8176-C0EF194E61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55.75</c:v>
                </c:pt>
                <c:pt idx="1">
                  <c:v>56</c:v>
                </c:pt>
                <c:pt idx="2">
                  <c:v>57.16</c:v>
                </c:pt>
                <c:pt idx="3">
                  <c:v>59.07</c:v>
                </c:pt>
                <c:pt idx="4">
                  <c:v>58.71</c:v>
                </c:pt>
              </c:numCache>
            </c:numRef>
          </c:val>
          <c:extLst>
            <c:ext xmlns:c16="http://schemas.microsoft.com/office/drawing/2014/chart" uri="{C3380CC4-5D6E-409C-BE32-E72D297353CC}">
              <c16:uniqueId val="{00000000-0700-44FF-90B7-0C5E876B3C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0700-44FF-90B7-0C5E876B3C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quot;-&quot;">
                  <c:v>10.09</c:v>
                </c:pt>
                <c:pt idx="4" formatCode="#,##0.00;&quot;△&quot;#,##0.00;&quot;-&quot;">
                  <c:v>72.69</c:v>
                </c:pt>
              </c:numCache>
            </c:numRef>
          </c:val>
          <c:extLst>
            <c:ext xmlns:c16="http://schemas.microsoft.com/office/drawing/2014/chart" uri="{C3380CC4-5D6E-409C-BE32-E72D297353CC}">
              <c16:uniqueId val="{00000000-1A87-47DB-9520-CBBC4E1137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1A87-47DB-9520-CBBC4E1137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AF-4098-9CE4-1383AED6B8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04AF-4098-9CE4-1383AED6B8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1666.26</c:v>
                </c:pt>
                <c:pt idx="1">
                  <c:v>1400.59</c:v>
                </c:pt>
                <c:pt idx="2">
                  <c:v>1759.9</c:v>
                </c:pt>
                <c:pt idx="3">
                  <c:v>1440.9</c:v>
                </c:pt>
                <c:pt idx="4">
                  <c:v>1504.76</c:v>
                </c:pt>
              </c:numCache>
            </c:numRef>
          </c:val>
          <c:extLst>
            <c:ext xmlns:c16="http://schemas.microsoft.com/office/drawing/2014/chart" uri="{C3380CC4-5D6E-409C-BE32-E72D297353CC}">
              <c16:uniqueId val="{00000000-7DA8-4681-BED2-7B98844494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7DA8-4681-BED2-7B98844494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156.12</c:v>
                </c:pt>
                <c:pt idx="1">
                  <c:v>174.91</c:v>
                </c:pt>
                <c:pt idx="2">
                  <c:v>172.64</c:v>
                </c:pt>
                <c:pt idx="3">
                  <c:v>175.73</c:v>
                </c:pt>
                <c:pt idx="4">
                  <c:v>189.41</c:v>
                </c:pt>
              </c:numCache>
            </c:numRef>
          </c:val>
          <c:extLst>
            <c:ext xmlns:c16="http://schemas.microsoft.com/office/drawing/2014/chart" uri="{C3380CC4-5D6E-409C-BE32-E72D297353CC}">
              <c16:uniqueId val="{00000000-F78D-4626-9233-A2C51A2A355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F78D-4626-9233-A2C51A2A355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131.56</c:v>
                </c:pt>
                <c:pt idx="1">
                  <c:v>117.35</c:v>
                </c:pt>
                <c:pt idx="2">
                  <c:v>126.32</c:v>
                </c:pt>
                <c:pt idx="3">
                  <c:v>119.38</c:v>
                </c:pt>
                <c:pt idx="4">
                  <c:v>116.72</c:v>
                </c:pt>
              </c:numCache>
            </c:numRef>
          </c:val>
          <c:extLst>
            <c:ext xmlns:c16="http://schemas.microsoft.com/office/drawing/2014/chart" uri="{C3380CC4-5D6E-409C-BE32-E72D297353CC}">
              <c16:uniqueId val="{00000000-1D5A-40C7-8951-E74E0EBE8C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1D5A-40C7-8951-E74E0EBE8C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33.76</c:v>
                </c:pt>
                <c:pt idx="1">
                  <c:v>37.840000000000003</c:v>
                </c:pt>
                <c:pt idx="2">
                  <c:v>35.15</c:v>
                </c:pt>
                <c:pt idx="3">
                  <c:v>37.19</c:v>
                </c:pt>
                <c:pt idx="4">
                  <c:v>38.04</c:v>
                </c:pt>
              </c:numCache>
            </c:numRef>
          </c:val>
          <c:extLst>
            <c:ext xmlns:c16="http://schemas.microsoft.com/office/drawing/2014/chart" uri="{C3380CC4-5D6E-409C-BE32-E72D297353CC}">
              <c16:uniqueId val="{00000000-B51F-4605-933E-6B7B65D66D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B51F-4605-933E-6B7B65D66D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長野県</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用水供給事業</v>
      </c>
      <c r="Q8" s="76"/>
      <c r="R8" s="76"/>
      <c r="S8" s="76"/>
      <c r="T8" s="76"/>
      <c r="U8" s="76"/>
      <c r="V8" s="76"/>
      <c r="W8" s="76" t="str">
        <f>データ!$L$6</f>
        <v>B</v>
      </c>
      <c r="X8" s="76"/>
      <c r="Y8" s="76"/>
      <c r="Z8" s="76"/>
      <c r="AA8" s="76"/>
      <c r="AB8" s="76"/>
      <c r="AC8" s="76"/>
      <c r="AD8" s="76" t="str">
        <f>データ!$M$6</f>
        <v>自治体職員</v>
      </c>
      <c r="AE8" s="76"/>
      <c r="AF8" s="76"/>
      <c r="AG8" s="76"/>
      <c r="AH8" s="76"/>
      <c r="AI8" s="76"/>
      <c r="AJ8" s="76"/>
      <c r="AK8" s="2"/>
      <c r="AL8" s="59">
        <f>データ!$R$6</f>
        <v>2056970</v>
      </c>
      <c r="AM8" s="59"/>
      <c r="AN8" s="59"/>
      <c r="AO8" s="59"/>
      <c r="AP8" s="59"/>
      <c r="AQ8" s="59"/>
      <c r="AR8" s="59"/>
      <c r="AS8" s="59"/>
      <c r="AT8" s="56">
        <f>データ!$S$6</f>
        <v>13561.56</v>
      </c>
      <c r="AU8" s="57"/>
      <c r="AV8" s="57"/>
      <c r="AW8" s="57"/>
      <c r="AX8" s="57"/>
      <c r="AY8" s="57"/>
      <c r="AZ8" s="57"/>
      <c r="BA8" s="57"/>
      <c r="BB8" s="46">
        <f>データ!$T$6</f>
        <v>151.68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2">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2">
      <c r="A10" s="2"/>
      <c r="B10" s="56" t="str">
        <f>データ!$N$6</f>
        <v>-</v>
      </c>
      <c r="C10" s="57"/>
      <c r="D10" s="57"/>
      <c r="E10" s="57"/>
      <c r="F10" s="57"/>
      <c r="G10" s="57"/>
      <c r="H10" s="57"/>
      <c r="I10" s="56">
        <f>データ!$O$6</f>
        <v>83.09</v>
      </c>
      <c r="J10" s="57"/>
      <c r="K10" s="57"/>
      <c r="L10" s="57"/>
      <c r="M10" s="57"/>
      <c r="N10" s="57"/>
      <c r="O10" s="58"/>
      <c r="P10" s="46">
        <f>データ!$P$6</f>
        <v>99.51</v>
      </c>
      <c r="Q10" s="46"/>
      <c r="R10" s="46"/>
      <c r="S10" s="46"/>
      <c r="T10" s="46"/>
      <c r="U10" s="46"/>
      <c r="V10" s="46"/>
      <c r="W10" s="59">
        <f>データ!$Q$6</f>
        <v>0</v>
      </c>
      <c r="X10" s="59"/>
      <c r="Y10" s="59"/>
      <c r="Z10" s="59"/>
      <c r="AA10" s="59"/>
      <c r="AB10" s="59"/>
      <c r="AC10" s="59"/>
      <c r="AD10" s="2"/>
      <c r="AE10" s="2"/>
      <c r="AF10" s="2"/>
      <c r="AG10" s="2"/>
      <c r="AH10" s="2"/>
      <c r="AI10" s="2"/>
      <c r="AJ10" s="2"/>
      <c r="AK10" s="2"/>
      <c r="AL10" s="59">
        <f>データ!$U$6</f>
        <v>309955</v>
      </c>
      <c r="AM10" s="59"/>
      <c r="AN10" s="59"/>
      <c r="AO10" s="59"/>
      <c r="AP10" s="59"/>
      <c r="AQ10" s="59"/>
      <c r="AR10" s="59"/>
      <c r="AS10" s="59"/>
      <c r="AT10" s="56">
        <f>データ!$V$6</f>
        <v>254.99</v>
      </c>
      <c r="AU10" s="57"/>
      <c r="AV10" s="57"/>
      <c r="AW10" s="57"/>
      <c r="AX10" s="57"/>
      <c r="AY10" s="57"/>
      <c r="AZ10" s="57"/>
      <c r="BA10" s="57"/>
      <c r="BB10" s="46">
        <f>データ!$W$6</f>
        <v>1215.56</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2">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109</v>
      </c>
      <c r="BM16" s="32"/>
      <c r="BN16" s="32"/>
      <c r="BO16" s="32"/>
      <c r="BP16" s="32"/>
      <c r="BQ16" s="32"/>
      <c r="BR16" s="32"/>
      <c r="BS16" s="32"/>
      <c r="BT16" s="32"/>
      <c r="BU16" s="32"/>
      <c r="BV16" s="32"/>
      <c r="BW16" s="32"/>
      <c r="BX16" s="32"/>
      <c r="BY16" s="32"/>
      <c r="BZ16" s="3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2">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110</v>
      </c>
      <c r="BM66" s="32"/>
      <c r="BN66" s="32"/>
      <c r="BO66" s="32"/>
      <c r="BP66" s="32"/>
      <c r="BQ66" s="32"/>
      <c r="BR66" s="32"/>
      <c r="BS66" s="32"/>
      <c r="BT66" s="32"/>
      <c r="BU66" s="32"/>
      <c r="BV66" s="32"/>
      <c r="BW66" s="32"/>
      <c r="BX66" s="32"/>
      <c r="BY66" s="32"/>
      <c r="BZ66" s="3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zM1hi++WgvDiFxoBefHKr+s5X7WsWT6g9VJee2KrBwVMnE4z5vjx/l6Epw7DNe3FZh98ATCjkG7GWj/yNjR9VA==" saltValue="rMWEr50+p9ydzx2BuKwND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200000</v>
      </c>
      <c r="D6" s="20">
        <f t="shared" si="3"/>
        <v>46</v>
      </c>
      <c r="E6" s="20">
        <f t="shared" si="3"/>
        <v>1</v>
      </c>
      <c r="F6" s="20">
        <f t="shared" si="3"/>
        <v>0</v>
      </c>
      <c r="G6" s="20">
        <f t="shared" si="3"/>
        <v>2</v>
      </c>
      <c r="H6" s="20" t="str">
        <f t="shared" si="3"/>
        <v>長野県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83.09</v>
      </c>
      <c r="P6" s="21">
        <f t="shared" si="3"/>
        <v>99.51</v>
      </c>
      <c r="Q6" s="21">
        <f t="shared" si="3"/>
        <v>0</v>
      </c>
      <c r="R6" s="21">
        <f t="shared" si="3"/>
        <v>2056970</v>
      </c>
      <c r="S6" s="21">
        <f t="shared" si="3"/>
        <v>13561.56</v>
      </c>
      <c r="T6" s="21">
        <f t="shared" si="3"/>
        <v>151.68</v>
      </c>
      <c r="U6" s="21">
        <f t="shared" si="3"/>
        <v>309955</v>
      </c>
      <c r="V6" s="21">
        <f t="shared" si="3"/>
        <v>254.99</v>
      </c>
      <c r="W6" s="21">
        <f t="shared" si="3"/>
        <v>1215.56</v>
      </c>
      <c r="X6" s="22">
        <f>IF(X7="",NA(),X7)</f>
        <v>130.38</v>
      </c>
      <c r="Y6" s="22">
        <f t="shared" ref="Y6:AG6" si="4">IF(Y7="",NA(),Y7)</f>
        <v>120.06</v>
      </c>
      <c r="Z6" s="22">
        <f t="shared" si="4"/>
        <v>124.92</v>
      </c>
      <c r="AA6" s="22">
        <f t="shared" si="4"/>
        <v>120.57</v>
      </c>
      <c r="AB6" s="22">
        <f t="shared" si="4"/>
        <v>115.95</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1666.26</v>
      </c>
      <c r="AU6" s="22">
        <f t="shared" ref="AU6:BC6" si="6">IF(AU7="",NA(),AU7)</f>
        <v>1400.59</v>
      </c>
      <c r="AV6" s="22">
        <f t="shared" si="6"/>
        <v>1759.9</v>
      </c>
      <c r="AW6" s="22">
        <f t="shared" si="6"/>
        <v>1440.9</v>
      </c>
      <c r="AX6" s="22">
        <f t="shared" si="6"/>
        <v>1504.76</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156.12</v>
      </c>
      <c r="BF6" s="22">
        <f t="shared" ref="BF6:BN6" si="7">IF(BF7="",NA(),BF7)</f>
        <v>174.91</v>
      </c>
      <c r="BG6" s="22">
        <f t="shared" si="7"/>
        <v>172.64</v>
      </c>
      <c r="BH6" s="22">
        <f t="shared" si="7"/>
        <v>175.73</v>
      </c>
      <c r="BI6" s="22">
        <f t="shared" si="7"/>
        <v>189.41</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131.56</v>
      </c>
      <c r="BQ6" s="22">
        <f t="shared" ref="BQ6:BY6" si="8">IF(BQ7="",NA(),BQ7)</f>
        <v>117.35</v>
      </c>
      <c r="BR6" s="22">
        <f t="shared" si="8"/>
        <v>126.32</v>
      </c>
      <c r="BS6" s="22">
        <f t="shared" si="8"/>
        <v>119.38</v>
      </c>
      <c r="BT6" s="22">
        <f t="shared" si="8"/>
        <v>116.72</v>
      </c>
      <c r="BU6" s="22">
        <f t="shared" si="8"/>
        <v>114.14</v>
      </c>
      <c r="BV6" s="22">
        <f t="shared" si="8"/>
        <v>112.83</v>
      </c>
      <c r="BW6" s="22">
        <f t="shared" si="8"/>
        <v>112.84</v>
      </c>
      <c r="BX6" s="22">
        <f t="shared" si="8"/>
        <v>110.77</v>
      </c>
      <c r="BY6" s="22">
        <f t="shared" si="8"/>
        <v>112.35</v>
      </c>
      <c r="BZ6" s="21" t="str">
        <f>IF(BZ7="","",IF(BZ7="-","【-】","【"&amp;SUBSTITUTE(TEXT(BZ7,"#,##0.00"),"-","△")&amp;"】"))</f>
        <v>【112.35】</v>
      </c>
      <c r="CA6" s="22">
        <f>IF(CA7="",NA(),CA7)</f>
        <v>33.76</v>
      </c>
      <c r="CB6" s="22">
        <f t="shared" ref="CB6:CJ6" si="9">IF(CB7="",NA(),CB7)</f>
        <v>37.840000000000003</v>
      </c>
      <c r="CC6" s="22">
        <f t="shared" si="9"/>
        <v>35.15</v>
      </c>
      <c r="CD6" s="22">
        <f t="shared" si="9"/>
        <v>37.19</v>
      </c>
      <c r="CE6" s="22">
        <f t="shared" si="9"/>
        <v>38.04</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99.57</v>
      </c>
      <c r="CM6" s="22">
        <f t="shared" ref="CM6:CU6" si="10">IF(CM7="",NA(),CM7)</f>
        <v>99.53</v>
      </c>
      <c r="CN6" s="22">
        <f t="shared" si="10"/>
        <v>99.97</v>
      </c>
      <c r="CO6" s="22">
        <f t="shared" si="10"/>
        <v>99.37</v>
      </c>
      <c r="CP6" s="22">
        <f t="shared" si="10"/>
        <v>99.25</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55.75</v>
      </c>
      <c r="DI6" s="22">
        <f t="shared" ref="DI6:DQ6" si="12">IF(DI7="",NA(),DI7)</f>
        <v>56</v>
      </c>
      <c r="DJ6" s="22">
        <f t="shared" si="12"/>
        <v>57.16</v>
      </c>
      <c r="DK6" s="22">
        <f t="shared" si="12"/>
        <v>59.07</v>
      </c>
      <c r="DL6" s="22">
        <f t="shared" si="12"/>
        <v>58.71</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2">
        <f t="shared" si="13"/>
        <v>10.09</v>
      </c>
      <c r="DW6" s="22">
        <f t="shared" si="13"/>
        <v>72.69</v>
      </c>
      <c r="DX6" s="22">
        <f t="shared" si="13"/>
        <v>22.46</v>
      </c>
      <c r="DY6" s="22">
        <f t="shared" si="13"/>
        <v>25.84</v>
      </c>
      <c r="DZ6" s="22">
        <f t="shared" si="13"/>
        <v>27.61</v>
      </c>
      <c r="EA6" s="22">
        <f t="shared" si="13"/>
        <v>30.3</v>
      </c>
      <c r="EB6" s="22">
        <f t="shared" si="13"/>
        <v>31.74</v>
      </c>
      <c r="EC6" s="21" t="str">
        <f>IF(EC7="","",IF(EC7="-","【-】","【"&amp;SUBSTITUTE(TEXT(EC7,"#,##0.00"),"-","△")&amp;"】"))</f>
        <v>【31.74】</v>
      </c>
      <c r="ED6" s="22">
        <f>IF(ED7="",NA(),ED7)</f>
        <v>5.49</v>
      </c>
      <c r="EE6" s="22">
        <f t="shared" ref="EE6:EM6" si="14">IF(EE7="",NA(),EE7)</f>
        <v>1.76</v>
      </c>
      <c r="EF6" s="22">
        <f t="shared" si="14"/>
        <v>1.96</v>
      </c>
      <c r="EG6" s="22">
        <f t="shared" si="14"/>
        <v>2.06</v>
      </c>
      <c r="EH6" s="22">
        <f t="shared" si="14"/>
        <v>1.74</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2">
      <c r="A7" s="15"/>
      <c r="B7" s="24">
        <v>2021</v>
      </c>
      <c r="C7" s="24">
        <v>200000</v>
      </c>
      <c r="D7" s="24">
        <v>46</v>
      </c>
      <c r="E7" s="24">
        <v>1</v>
      </c>
      <c r="F7" s="24">
        <v>0</v>
      </c>
      <c r="G7" s="24">
        <v>2</v>
      </c>
      <c r="H7" s="24" t="s">
        <v>92</v>
      </c>
      <c r="I7" s="24" t="s">
        <v>93</v>
      </c>
      <c r="J7" s="24" t="s">
        <v>94</v>
      </c>
      <c r="K7" s="24" t="s">
        <v>95</v>
      </c>
      <c r="L7" s="24" t="s">
        <v>96</v>
      </c>
      <c r="M7" s="24" t="s">
        <v>97</v>
      </c>
      <c r="N7" s="25" t="s">
        <v>98</v>
      </c>
      <c r="O7" s="25">
        <v>83.09</v>
      </c>
      <c r="P7" s="25">
        <v>99.51</v>
      </c>
      <c r="Q7" s="25">
        <v>0</v>
      </c>
      <c r="R7" s="25">
        <v>2056970</v>
      </c>
      <c r="S7" s="25">
        <v>13561.56</v>
      </c>
      <c r="T7" s="25">
        <v>151.68</v>
      </c>
      <c r="U7" s="25">
        <v>309955</v>
      </c>
      <c r="V7" s="25">
        <v>254.99</v>
      </c>
      <c r="W7" s="25">
        <v>1215.56</v>
      </c>
      <c r="X7" s="25">
        <v>130.38</v>
      </c>
      <c r="Y7" s="25">
        <v>120.06</v>
      </c>
      <c r="Z7" s="25">
        <v>124.92</v>
      </c>
      <c r="AA7" s="25">
        <v>120.57</v>
      </c>
      <c r="AB7" s="25">
        <v>115.95</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1666.26</v>
      </c>
      <c r="AU7" s="25">
        <v>1400.59</v>
      </c>
      <c r="AV7" s="25">
        <v>1759.9</v>
      </c>
      <c r="AW7" s="25">
        <v>1440.9</v>
      </c>
      <c r="AX7" s="25">
        <v>1504.76</v>
      </c>
      <c r="AY7" s="25">
        <v>243.44</v>
      </c>
      <c r="AZ7" s="25">
        <v>258.49</v>
      </c>
      <c r="BA7" s="25">
        <v>271.10000000000002</v>
      </c>
      <c r="BB7" s="25">
        <v>284.45</v>
      </c>
      <c r="BC7" s="25">
        <v>309.23</v>
      </c>
      <c r="BD7" s="25">
        <v>309.23</v>
      </c>
      <c r="BE7" s="25">
        <v>156.12</v>
      </c>
      <c r="BF7" s="25">
        <v>174.91</v>
      </c>
      <c r="BG7" s="25">
        <v>172.64</v>
      </c>
      <c r="BH7" s="25">
        <v>175.73</v>
      </c>
      <c r="BI7" s="25">
        <v>189.41</v>
      </c>
      <c r="BJ7" s="25">
        <v>303.26</v>
      </c>
      <c r="BK7" s="25">
        <v>290.31</v>
      </c>
      <c r="BL7" s="25">
        <v>272.95999999999998</v>
      </c>
      <c r="BM7" s="25">
        <v>260.95999999999998</v>
      </c>
      <c r="BN7" s="25">
        <v>240.07</v>
      </c>
      <c r="BO7" s="25">
        <v>240.07</v>
      </c>
      <c r="BP7" s="25">
        <v>131.56</v>
      </c>
      <c r="BQ7" s="25">
        <v>117.35</v>
      </c>
      <c r="BR7" s="25">
        <v>126.32</v>
      </c>
      <c r="BS7" s="25">
        <v>119.38</v>
      </c>
      <c r="BT7" s="25">
        <v>116.72</v>
      </c>
      <c r="BU7" s="25">
        <v>114.14</v>
      </c>
      <c r="BV7" s="25">
        <v>112.83</v>
      </c>
      <c r="BW7" s="25">
        <v>112.84</v>
      </c>
      <c r="BX7" s="25">
        <v>110.77</v>
      </c>
      <c r="BY7" s="25">
        <v>112.35</v>
      </c>
      <c r="BZ7" s="25">
        <v>112.35</v>
      </c>
      <c r="CA7" s="25">
        <v>33.76</v>
      </c>
      <c r="CB7" s="25">
        <v>37.840000000000003</v>
      </c>
      <c r="CC7" s="25">
        <v>35.15</v>
      </c>
      <c r="CD7" s="25">
        <v>37.19</v>
      </c>
      <c r="CE7" s="25">
        <v>38.04</v>
      </c>
      <c r="CF7" s="25">
        <v>73.03</v>
      </c>
      <c r="CG7" s="25">
        <v>73.86</v>
      </c>
      <c r="CH7" s="25">
        <v>73.849999999999994</v>
      </c>
      <c r="CI7" s="25">
        <v>73.180000000000007</v>
      </c>
      <c r="CJ7" s="25">
        <v>73.05</v>
      </c>
      <c r="CK7" s="25">
        <v>73.05</v>
      </c>
      <c r="CL7" s="25">
        <v>99.57</v>
      </c>
      <c r="CM7" s="25">
        <v>99.53</v>
      </c>
      <c r="CN7" s="25">
        <v>99.97</v>
      </c>
      <c r="CO7" s="25">
        <v>99.37</v>
      </c>
      <c r="CP7" s="25">
        <v>99.25</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55.75</v>
      </c>
      <c r="DI7" s="25">
        <v>56</v>
      </c>
      <c r="DJ7" s="25">
        <v>57.16</v>
      </c>
      <c r="DK7" s="25">
        <v>59.07</v>
      </c>
      <c r="DL7" s="25">
        <v>58.71</v>
      </c>
      <c r="DM7" s="25">
        <v>54.73</v>
      </c>
      <c r="DN7" s="25">
        <v>55.77</v>
      </c>
      <c r="DO7" s="25">
        <v>56.48</v>
      </c>
      <c r="DP7" s="25">
        <v>57.5</v>
      </c>
      <c r="DQ7" s="25">
        <v>58.52</v>
      </c>
      <c r="DR7" s="25">
        <v>58.52</v>
      </c>
      <c r="DS7" s="25">
        <v>0</v>
      </c>
      <c r="DT7" s="25">
        <v>0</v>
      </c>
      <c r="DU7" s="25">
        <v>0</v>
      </c>
      <c r="DV7" s="25">
        <v>10.09</v>
      </c>
      <c r="DW7" s="25">
        <v>72.69</v>
      </c>
      <c r="DX7" s="25">
        <v>22.46</v>
      </c>
      <c r="DY7" s="25">
        <v>25.84</v>
      </c>
      <c r="DZ7" s="25">
        <v>27.61</v>
      </c>
      <c r="EA7" s="25">
        <v>30.3</v>
      </c>
      <c r="EB7" s="25">
        <v>31.74</v>
      </c>
      <c r="EC7" s="25">
        <v>31.74</v>
      </c>
      <c r="ED7" s="25">
        <v>5.49</v>
      </c>
      <c r="EE7" s="25">
        <v>1.76</v>
      </c>
      <c r="EF7" s="25">
        <v>1.96</v>
      </c>
      <c r="EG7" s="25">
        <v>2.06</v>
      </c>
      <c r="EH7" s="25">
        <v>1.74</v>
      </c>
      <c r="EI7" s="25">
        <v>0.27</v>
      </c>
      <c r="EJ7" s="25">
        <v>0.24</v>
      </c>
      <c r="EK7" s="25">
        <v>0.2</v>
      </c>
      <c r="EL7" s="25">
        <v>0.32</v>
      </c>
      <c r="EM7" s="25">
        <v>0.28000000000000003</v>
      </c>
      <c r="EN7" s="25">
        <v>0.28000000000000003</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井口　健太</cp:lastModifiedBy>
  <dcterms:created xsi:type="dcterms:W3CDTF">2022-12-01T00:58:18Z</dcterms:created>
  <dcterms:modified xsi:type="dcterms:W3CDTF">2023-01-16T08:39:30Z</dcterms:modified>
  <cp:category/>
</cp:coreProperties>
</file>