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00047110\Documents\10_作業用（sagyo）\"/>
    </mc:Choice>
  </mc:AlternateContent>
  <xr:revisionPtr revIDLastSave="0" documentId="13_ncr:1_{5F955D43-3495-4DFE-B4A0-8B539D07AD76}" xr6:coauthVersionLast="47" xr6:coauthVersionMax="47" xr10:uidLastSave="{00000000-0000-0000-0000-000000000000}"/>
  <workbookProtection workbookAlgorithmName="SHA-512" workbookHashValue="AFVvy3X5HeHsMICs2vEyjYyvugHpJISq3TWh+L4QYRVOjpPLMAOkYBMbJ3OJfUvalJ7TMyK9yqL5xSSPwgpg+A==" workbookSaltValue="hQDc14WVHuS8bu9YEycArw=="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P10" i="4"/>
  <c r="B10" i="4"/>
  <c r="AT8" i="4"/>
  <c r="W8" i="4"/>
  <c r="B6" i="4"/>
</calcChain>
</file>

<file path=xl/sharedStrings.xml><?xml version="1.0" encoding="utf-8"?>
<sst xmlns="http://schemas.openxmlformats.org/spreadsheetml/2006/main" count="275" uniqueCount="117">
  <si>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</si>
  <si>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</si>
  <si>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</si>
  <si>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</si>
  <si>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</si>
  <si>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</si>
  <si>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</si>
  <si>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</si>
  <si>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</si>
  <si>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</si>
  <si>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</si>
  <si>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</si>
  <si>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</si>
  <si>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</si>
  <si>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</si>
  <si>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</si>
  <si>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</si>
  <si>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</si>
  <si>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</si>
  <si>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</si>
  <si>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</si>
  <si>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</si>
  <si>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</si>
  <si>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</si>
  <si>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</si>
  <si>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</si>
  <si>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</si>
  <si>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</si>
  <si>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</si>
  <si>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</si>
  <si>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</si>
  <si>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</si>
  <si>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</si>
  <si>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</si>
  <si>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</si>
  <si>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</si>
  <si>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</si>
  <si>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</si>
  <si>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</si>
  <si>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</si>
  <si>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</si>
  <si>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</si>
  <si>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</si>
  <si>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</si>
  <si>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</si>
  <si>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</si>
  <si>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</si>
  <si>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</si>
  <si>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</si>
  <si>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</si>
  <si>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</si>
  <si>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</si>
  <si>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</si>
  <si>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</si>
  <si>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</si>
  <si>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</si>
  <si>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</si>
  <si>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</si>
  <si>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</si>
  <si>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</si>
  <si>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</si>
  <si>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</si>
  <si>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</si>
  <si>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</si>
  <si>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</si>
  <si>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</si>
  <si>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</si>
  <si>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</si>
  <si>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</si>
  <si>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</si>
  <si>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</si>
  <si>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</si>
  <si>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</si>
  <si>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</si>
  <si>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</si>
  <si>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</si>
  <si>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</si>
  <si>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</si>
  <si>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</si>
  <si>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</si>
  <si>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</si>
  <si>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</si>
  <si>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</si>
  <si>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</si>
  <si>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</si>
  <si>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</si>
  <si>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</si>
  <si>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</si>
  <si>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</si>
  <si>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</si>
  <si>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</si>
  <si>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</si>
  <si>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</si>
  <si>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</si>
  <si>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</si>
  <si>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</si>
  <si>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</si>
  <si>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</si>
  <si>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</si>
  <si>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</si>
  <si>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</si>
  <si>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</si>
  <si>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</si>
  <si>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</si>
  <si>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</si>
  <si>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</si>
  <si>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</si>
  <si>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</si>
  <si>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</si>
  <si>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</si>
  <si>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</si>
  <si>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</si>
  <si>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</si>
  <si>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</si>
  <si>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●有形固定資産減価償却率について
平成31年4月から公営企業会計に移行したことに伴い、過去の減価償却費が反映されない計上方法となっていることから、数値が低い状態となっております。
●管渠改善率について
　管渠の更新については、約10年後から更新時期を迎え始めることから、ストックマネジメント計画に基づき、処理場施設の改築更新とあわせて計画的、効率的に更新を行っていく必要があります。
</t>
    <rPh sb="1" eb="3">
      <t>ユウケイ</t>
    </rPh>
    <rPh sb="3" eb="5">
      <t>コテイ</t>
    </rPh>
    <rPh sb="5" eb="7">
      <t>シサン</t>
    </rPh>
    <rPh sb="7" eb="9">
      <t>ゲンカ</t>
    </rPh>
    <rPh sb="9" eb="11">
      <t>ショウキャク</t>
    </rPh>
    <rPh sb="11" eb="12">
      <t>リツ</t>
    </rPh>
    <rPh sb="17" eb="19">
      <t>ヘイセイ</t>
    </rPh>
    <rPh sb="21" eb="22">
      <t>ネン</t>
    </rPh>
    <rPh sb="23" eb="24">
      <t>ガツ</t>
    </rPh>
    <rPh sb="26" eb="28">
      <t>コウエイ</t>
    </rPh>
    <rPh sb="28" eb="30">
      <t>キギョウ</t>
    </rPh>
    <rPh sb="30" eb="32">
      <t>カイケイ</t>
    </rPh>
    <rPh sb="33" eb="35">
      <t>イコウ</t>
    </rPh>
    <rPh sb="40" eb="41">
      <t>トモナ</t>
    </rPh>
    <rPh sb="58" eb="60">
      <t>ケイジョウ</t>
    </rPh>
    <rPh sb="60" eb="62">
      <t>ホウホウ</t>
    </rPh>
    <rPh sb="73" eb="75">
      <t>スウチ</t>
    </rPh>
    <rPh sb="76" eb="77">
      <t>ヒク</t>
    </rPh>
    <rPh sb="78" eb="80">
      <t>ジョウタイ</t>
    </rPh>
    <rPh sb="149" eb="150">
      <t>モト</t>
    </rPh>
    <phoneticPr fontId="4"/>
  </si>
  <si>
    <t>人口減少等により処理汚水量の減少が見込まれる中、水洗化率の向上や適正な使用料の設定による料金収入の確保とともに、省エネ機器や省エネ運転の導入、包括的民間委託等による維持管理費の更なる経費節減に努め、経営の健全化を図る必要があります。
　また、施設の更新にあたっては、処理汚水量の減少を見据え、将来的に必要な処理能力に見合った施設規模、処理性能を検討していきます。</t>
    <phoneticPr fontId="4"/>
  </si>
  <si>
    <r>
      <t>●経常収支比率について
　流域下水道事業の維持管理に必要最小限の費用は、関係市町村により負担されており、減価償却費についても、同額の長期前受金戻入額を計上することから、概ね100％で推移しています。
●流動比率について
　100％未満であるが、流動負債に計上した企業債の償還に充てる財源が翌年度の収入となるためであり、資金</t>
    </r>
    <r>
      <rPr>
        <sz val="11"/>
        <rFont val="ＭＳ ゴシック"/>
        <family val="3"/>
        <charset val="128"/>
      </rPr>
      <t>繰りに問題はありません。
●企業債残高対事業規模比率について
　企業債残高は災害復旧事業のため増加しましたが、営業収益も増加したため、前年と比較し減少しています。
●汚水処理原価について
　管理する４処理場のうち、２処理場は供用開始後年数が30年未満であり、建設当時の資産の償却をしていることなどから、類似団体の平均値と比較して高い数値になっていると考えられます。
　また、修繕費等が増加したため、前年度と比較し増加しています。
●施設利用率について
　類似団体の平均値に近い数値となっています。</t>
    </r>
    <r>
      <rPr>
        <sz val="11"/>
        <color theme="1"/>
        <rFont val="ＭＳ ゴシック"/>
        <family val="3"/>
        <charset val="128"/>
      </rPr>
      <t xml:space="preserve">
●水洗化率について
　類似団体の平均値に近い数値となっています。関連市町村において水洗化率向上の取組を進めていきます。</t>
    </r>
    <rPh sb="1" eb="3">
      <t>ケイジョウ</t>
    </rPh>
    <rPh sb="21" eb="25">
      <t>イジカンリ</t>
    </rPh>
    <rPh sb="26" eb="28">
      <t>ヒツヨウ</t>
    </rPh>
    <rPh sb="28" eb="31">
      <t>サイショウゲン</t>
    </rPh>
    <rPh sb="32" eb="34">
      <t>ヒヨウ</t>
    </rPh>
    <rPh sb="36" eb="38">
      <t>カンケイ</t>
    </rPh>
    <rPh sb="44" eb="46">
      <t>フタン</t>
    </rPh>
    <rPh sb="52" eb="54">
      <t>ゲンカ</t>
    </rPh>
    <rPh sb="54" eb="56">
      <t>ショウキャク</t>
    </rPh>
    <rPh sb="56" eb="57">
      <t>ヒ</t>
    </rPh>
    <rPh sb="63" eb="65">
      <t>ドウガク</t>
    </rPh>
    <rPh sb="66" eb="68">
      <t>チョウキ</t>
    </rPh>
    <rPh sb="68" eb="71">
      <t>マエウケキン</t>
    </rPh>
    <rPh sb="71" eb="73">
      <t>レイニュウ</t>
    </rPh>
    <rPh sb="73" eb="74">
      <t>ガク</t>
    </rPh>
    <rPh sb="75" eb="77">
      <t>ケイジョウ</t>
    </rPh>
    <rPh sb="84" eb="85">
      <t>オオム</t>
    </rPh>
    <rPh sb="91" eb="93">
      <t>スイイ</t>
    </rPh>
    <rPh sb="101" eb="103">
      <t>リュウドウ</t>
    </rPh>
    <rPh sb="103" eb="105">
      <t>ヒリツ</t>
    </rPh>
    <rPh sb="115" eb="117">
      <t>ミマン</t>
    </rPh>
    <rPh sb="122" eb="124">
      <t>リュウドウ</t>
    </rPh>
    <rPh sb="124" eb="126">
      <t>フサイ</t>
    </rPh>
    <rPh sb="127" eb="129">
      <t>ケイジョウ</t>
    </rPh>
    <rPh sb="138" eb="139">
      <t>ア</t>
    </rPh>
    <rPh sb="141" eb="143">
      <t>ザイゲン</t>
    </rPh>
    <rPh sb="144" eb="147">
      <t>ヨクネンド</t>
    </rPh>
    <rPh sb="148" eb="150">
      <t>シュウニュウ</t>
    </rPh>
    <rPh sb="159" eb="162">
      <t>シキング</t>
    </rPh>
    <rPh sb="164" eb="166">
      <t>モンダイ</t>
    </rPh>
    <rPh sb="180" eb="181">
      <t>タイ</t>
    </rPh>
    <rPh sb="181" eb="187">
      <t>ジギョウキボヒリツ</t>
    </rPh>
    <rPh sb="193" eb="196">
      <t>キギョウサイ</t>
    </rPh>
    <rPh sb="196" eb="198">
      <t>ザンダカ</t>
    </rPh>
    <rPh sb="199" eb="203">
      <t>サイガイフッキュウ</t>
    </rPh>
    <rPh sb="203" eb="205">
      <t>ジギョウ</t>
    </rPh>
    <rPh sb="208" eb="210">
      <t>ゾウカ</t>
    </rPh>
    <rPh sb="216" eb="218">
      <t>エイギョウ</t>
    </rPh>
    <rPh sb="218" eb="220">
      <t>シュウエキ</t>
    </rPh>
    <rPh sb="221" eb="223">
      <t>ゾウカ</t>
    </rPh>
    <rPh sb="228" eb="230">
      <t>ゼンネン</t>
    </rPh>
    <rPh sb="231" eb="233">
      <t>ヒカク</t>
    </rPh>
    <rPh sb="234" eb="236">
      <t>ゲンショウ</t>
    </rPh>
    <rPh sb="295" eb="297">
      <t>シサン</t>
    </rPh>
    <rPh sb="298" eb="300">
      <t>ショウキャク</t>
    </rPh>
    <rPh sb="348" eb="351">
      <t>シュウゼンヒ</t>
    </rPh>
    <rPh sb="351" eb="352">
      <t>ナド</t>
    </rPh>
    <rPh sb="353" eb="355">
      <t>ゾウカ</t>
    </rPh>
    <rPh sb="360" eb="363">
      <t>ゼンネンド</t>
    </rPh>
    <rPh sb="364" eb="366">
      <t>ヒカク</t>
    </rPh>
    <rPh sb="367" eb="369">
      <t>ゾウカ</t>
    </rPh>
    <rPh sb="457" eb="459">
      <t>トリクミ</t>
    </rPh>
    <rPh sb="460" eb="46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</si>
</sst>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7.0000000000000007E-2</c:v>
                </c:pt>
                <c:pt idx="3" formatCode="#,##0.00;&quot;△&quot;#,##0.00">
                  <c:v>0</c:v>
                </c:pt>
                <c:pt idx="4" formatCode="#,##0.00;&quot;△&quot;#,##0.00">
                  <c:v>0</c:v>
                </c:pt>
              </c:numCache>
            </c:numRef>
          </c:val>
          <c:extLst>
            <c:ext xmlns:c16="http://schemas.microsoft.com/office/drawing/2014/chart" uri="{C3380CC4-5D6E-409C-BE32-E72D297353CC}">
              <c16:uniqueId val="{00000000-C0F6-4CFF-8CEC-1163FF30EA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7.0000000000000007E-2</c:v>
                </c:pt>
                <c:pt idx="3">
                  <c:v>1.87</c:v>
                </c:pt>
                <c:pt idx="4">
                  <c:v>0.1</c:v>
                </c:pt>
              </c:numCache>
            </c:numRef>
          </c:val>
          <c:smooth val="0"/>
          <c:extLst>
            <c:ext xmlns:c16="http://schemas.microsoft.com/office/drawing/2014/chart" uri="{C3380CC4-5D6E-409C-BE32-E72D297353CC}">
              <c16:uniqueId val="{00000001-C0F6-4CFF-8CEC-1163FF30EA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71.22</c:v>
                </c:pt>
                <c:pt idx="3">
                  <c:v>65.290000000000006</c:v>
                </c:pt>
                <c:pt idx="4">
                  <c:v>67.069999999999993</c:v>
                </c:pt>
              </c:numCache>
            </c:numRef>
          </c:val>
          <c:extLst>
            <c:ext xmlns:c16="http://schemas.microsoft.com/office/drawing/2014/chart" uri="{C3380CC4-5D6E-409C-BE32-E72D297353CC}">
              <c16:uniqueId val="{00000000-6060-4117-BE1B-8F514BFBA70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67.209999999999994</c:v>
                </c:pt>
                <c:pt idx="3">
                  <c:v>68.2</c:v>
                </c:pt>
                <c:pt idx="4">
                  <c:v>68.05</c:v>
                </c:pt>
              </c:numCache>
            </c:numRef>
          </c:val>
          <c:smooth val="0"/>
          <c:extLst>
            <c:ext xmlns:c16="http://schemas.microsoft.com/office/drawing/2014/chart" uri="{C3380CC4-5D6E-409C-BE32-E72D297353CC}">
              <c16:uniqueId val="{00000001-6060-4117-BE1B-8F514BFBA70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93.57</c:v>
                </c:pt>
                <c:pt idx="3">
                  <c:v>94.15</c:v>
                </c:pt>
                <c:pt idx="4">
                  <c:v>94.44</c:v>
                </c:pt>
              </c:numCache>
            </c:numRef>
          </c:val>
          <c:extLst>
            <c:ext xmlns:c16="http://schemas.microsoft.com/office/drawing/2014/chart" uri="{C3380CC4-5D6E-409C-BE32-E72D297353CC}">
              <c16:uniqueId val="{00000000-4574-48E5-B315-926FE2340C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93.21</c:v>
                </c:pt>
                <c:pt idx="3">
                  <c:v>94.01</c:v>
                </c:pt>
                <c:pt idx="4">
                  <c:v>94.14</c:v>
                </c:pt>
              </c:numCache>
            </c:numRef>
          </c:val>
          <c:smooth val="0"/>
          <c:extLst>
            <c:ext xmlns:c16="http://schemas.microsoft.com/office/drawing/2014/chart" uri="{C3380CC4-5D6E-409C-BE32-E72D297353CC}">
              <c16:uniqueId val="{00000001-4574-48E5-B315-926FE2340C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100.28</c:v>
                </c:pt>
                <c:pt idx="3">
                  <c:v>100.17</c:v>
                </c:pt>
                <c:pt idx="4">
                  <c:v>100.24</c:v>
                </c:pt>
              </c:numCache>
            </c:numRef>
          </c:val>
          <c:extLst>
            <c:ext xmlns:c16="http://schemas.microsoft.com/office/drawing/2014/chart" uri="{C3380CC4-5D6E-409C-BE32-E72D297353CC}">
              <c16:uniqueId val="{00000000-E86B-4943-AB2D-A2F928735F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100.49</c:v>
                </c:pt>
                <c:pt idx="3">
                  <c:v>101.63</c:v>
                </c:pt>
                <c:pt idx="4">
                  <c:v>100.14</c:v>
                </c:pt>
              </c:numCache>
            </c:numRef>
          </c:val>
          <c:smooth val="0"/>
          <c:extLst>
            <c:ext xmlns:c16="http://schemas.microsoft.com/office/drawing/2014/chart" uri="{C3380CC4-5D6E-409C-BE32-E72D297353CC}">
              <c16:uniqueId val="{00000001-E86B-4943-AB2D-A2F928735F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4.7699999999999996</c:v>
                </c:pt>
                <c:pt idx="3">
                  <c:v>9.2200000000000006</c:v>
                </c:pt>
                <c:pt idx="4">
                  <c:v>12.01</c:v>
                </c:pt>
              </c:numCache>
            </c:numRef>
          </c:val>
          <c:extLst>
            <c:ext xmlns:c16="http://schemas.microsoft.com/office/drawing/2014/chart" uri="{C3380CC4-5D6E-409C-BE32-E72D297353CC}">
              <c16:uniqueId val="{00000000-44F0-4BD6-BABA-28C88C8075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39.35</c:v>
                </c:pt>
                <c:pt idx="3">
                  <c:v>31.96</c:v>
                </c:pt>
                <c:pt idx="4">
                  <c:v>34.17</c:v>
                </c:pt>
              </c:numCache>
            </c:numRef>
          </c:val>
          <c:smooth val="0"/>
          <c:extLst>
            <c:ext xmlns:c16="http://schemas.microsoft.com/office/drawing/2014/chart" uri="{C3380CC4-5D6E-409C-BE32-E72D297353CC}">
              <c16:uniqueId val="{00000001-44F0-4BD6-BABA-28C88C8075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AB6-4B21-9CE9-E467F4FCDA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1.17</c:v>
                </c:pt>
                <c:pt idx="3">
                  <c:v>0.93</c:v>
                </c:pt>
                <c:pt idx="4">
                  <c:v>1.04</c:v>
                </c:pt>
              </c:numCache>
            </c:numRef>
          </c:val>
          <c:smooth val="0"/>
          <c:extLst>
            <c:ext xmlns:c16="http://schemas.microsoft.com/office/drawing/2014/chart" uri="{C3380CC4-5D6E-409C-BE32-E72D297353CC}">
              <c16:uniqueId val="{00000001-1AB6-4B21-9CE9-E467F4FCDA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CE6-4E16-B00D-346CBB141D3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7.27</c:v>
                </c:pt>
                <c:pt idx="3">
                  <c:v>9.1</c:v>
                </c:pt>
                <c:pt idx="4">
                  <c:v>10.71</c:v>
                </c:pt>
              </c:numCache>
            </c:numRef>
          </c:val>
          <c:smooth val="0"/>
          <c:extLst>
            <c:ext xmlns:c16="http://schemas.microsoft.com/office/drawing/2014/chart" uri="{C3380CC4-5D6E-409C-BE32-E72D297353CC}">
              <c16:uniqueId val="{00000001-3CE6-4E16-B00D-346CBB141D3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54.97</c:v>
                </c:pt>
                <c:pt idx="3">
                  <c:v>80.290000000000006</c:v>
                </c:pt>
                <c:pt idx="4">
                  <c:v>72.930000000000007</c:v>
                </c:pt>
              </c:numCache>
            </c:numRef>
          </c:val>
          <c:extLst>
            <c:ext xmlns:c16="http://schemas.microsoft.com/office/drawing/2014/chart" uri="{C3380CC4-5D6E-409C-BE32-E72D297353CC}">
              <c16:uniqueId val="{00000000-412D-480D-85F3-13EF6F16F9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97.37</c:v>
                </c:pt>
                <c:pt idx="3">
                  <c:v>101.14</c:v>
                </c:pt>
                <c:pt idx="4">
                  <c:v>104.74</c:v>
                </c:pt>
              </c:numCache>
            </c:numRef>
          </c:val>
          <c:smooth val="0"/>
          <c:extLst>
            <c:ext xmlns:c16="http://schemas.microsoft.com/office/drawing/2014/chart" uri="{C3380CC4-5D6E-409C-BE32-E72D297353CC}">
              <c16:uniqueId val="{00000001-412D-480D-85F3-13EF6F16F9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390.77</c:v>
                </c:pt>
                <c:pt idx="3">
                  <c:v>390.1</c:v>
                </c:pt>
                <c:pt idx="4">
                  <c:v>357.85</c:v>
                </c:pt>
              </c:numCache>
            </c:numRef>
          </c:val>
          <c:extLst>
            <c:ext xmlns:c16="http://schemas.microsoft.com/office/drawing/2014/chart" uri="{C3380CC4-5D6E-409C-BE32-E72D297353CC}">
              <c16:uniqueId val="{00000000-046C-42D6-891B-BE32983360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287.39</c:v>
                </c:pt>
                <c:pt idx="3">
                  <c:v>255.67</c:v>
                </c:pt>
                <c:pt idx="4">
                  <c:v>242.44</c:v>
                </c:pt>
              </c:numCache>
            </c:numRef>
          </c:val>
          <c:smooth val="0"/>
          <c:extLst>
            <c:ext xmlns:c16="http://schemas.microsoft.com/office/drawing/2014/chart" uri="{C3380CC4-5D6E-409C-BE32-E72D297353CC}">
              <c16:uniqueId val="{00000001-046C-42D6-891B-BE32983360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7E1-4A68-A650-F94CBB7B8F6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7E1-4A68-A650-F94CBB7B8F6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59.68</c:v>
                </c:pt>
                <c:pt idx="3">
                  <c:v>62.69</c:v>
                </c:pt>
                <c:pt idx="4">
                  <c:v>68.89</c:v>
                </c:pt>
              </c:numCache>
            </c:numRef>
          </c:val>
          <c:extLst>
            <c:ext xmlns:c16="http://schemas.microsoft.com/office/drawing/2014/chart" uri="{C3380CC4-5D6E-409C-BE32-E72D297353CC}">
              <c16:uniqueId val="{00000000-720F-4A69-BAF0-EC52F23F09F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50.64</c:v>
                </c:pt>
                <c:pt idx="3">
                  <c:v>50.67</c:v>
                </c:pt>
                <c:pt idx="4">
                  <c:v>48.7</c:v>
                </c:pt>
              </c:numCache>
            </c:numRef>
          </c:val>
          <c:smooth val="0"/>
          <c:extLst>
            <c:ext xmlns:c16="http://schemas.microsoft.com/office/drawing/2014/chart" uri="{C3380CC4-5D6E-409C-BE32-E72D297353CC}">
              <c16:uniqueId val="{00000001-720F-4A69-BAF0-EC52F23F09F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長野県</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法適用</v>
      </c>
      <c r="C8" s="35"/>
      <c r="D8" s="35"/>
      <c r="E8" s="35"/>
      <c r="F8" s="35"/>
      <c r="G8" s="35"/>
      <c r="H8" s="35"/>
      <c r="I8" s="35" t="str">
        <f>データ!J6</f>
        <v>下水道事業</v>
      </c>
      <c r="J8" s="35"/>
      <c r="K8" s="35"/>
      <c r="L8" s="35"/>
      <c r="M8" s="35"/>
      <c r="N8" s="35"/>
      <c r="O8" s="35"/>
      <c r="P8" s="35" t="str">
        <f>データ!K6</f>
        <v>流域下水道</v>
      </c>
      <c r="Q8" s="35"/>
      <c r="R8" s="35"/>
      <c r="S8" s="35"/>
      <c r="T8" s="35"/>
      <c r="U8" s="35"/>
      <c r="V8" s="35"/>
      <c r="W8" s="35" t="str">
        <f>データ!L6</f>
        <v>E1</v>
      </c>
      <c r="X8" s="35"/>
      <c r="Y8" s="35"/>
      <c r="Z8" s="35"/>
      <c r="AA8" s="35"/>
      <c r="AB8" s="35"/>
      <c r="AC8" s="35"/>
      <c r="AD8" s="36" t="str">
        <f>データ!$M$6</f>
        <v>非設置</v>
      </c>
      <c r="AE8" s="36"/>
      <c r="AF8" s="36"/>
      <c r="AG8" s="36"/>
      <c r="AH8" s="36"/>
      <c r="AI8" s="36"/>
      <c r="AJ8" s="36"/>
      <c r="AK8" s="3"/>
      <c r="AL8" s="37">
        <f>データ!S6</f>
        <v>2056970</v>
      </c>
      <c r="AM8" s="37"/>
      <c r="AN8" s="37"/>
      <c r="AO8" s="37"/>
      <c r="AP8" s="37"/>
      <c r="AQ8" s="37"/>
      <c r="AR8" s="37"/>
      <c r="AS8" s="37"/>
      <c r="AT8" s="38">
        <f>データ!T6</f>
        <v>13561.56</v>
      </c>
      <c r="AU8" s="38"/>
      <c r="AV8" s="38"/>
      <c r="AW8" s="38"/>
      <c r="AX8" s="38"/>
      <c r="AY8" s="38"/>
      <c r="AZ8" s="38"/>
      <c r="BA8" s="38"/>
      <c r="BB8" s="38">
        <f>データ!U6</f>
        <v>151.68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f>データ!O6</f>
        <v>80.92</v>
      </c>
      <c r="J10" s="38"/>
      <c r="K10" s="38"/>
      <c r="L10" s="38"/>
      <c r="M10" s="38"/>
      <c r="N10" s="38"/>
      <c r="O10" s="38"/>
      <c r="P10" s="38">
        <f>データ!P6</f>
        <v>73.69</v>
      </c>
      <c r="Q10" s="38"/>
      <c r="R10" s="38"/>
      <c r="S10" s="38"/>
      <c r="T10" s="38"/>
      <c r="U10" s="38"/>
      <c r="V10" s="38"/>
      <c r="W10" s="38">
        <f>データ!Q6</f>
        <v>80.760000000000005</v>
      </c>
      <c r="X10" s="38"/>
      <c r="Y10" s="38"/>
      <c r="Z10" s="38"/>
      <c r="AA10" s="38"/>
      <c r="AB10" s="38"/>
      <c r="AC10" s="38"/>
      <c r="AD10" s="37">
        <f>データ!R6</f>
        <v>0</v>
      </c>
      <c r="AE10" s="37"/>
      <c r="AF10" s="37"/>
      <c r="AG10" s="37"/>
      <c r="AH10" s="37"/>
      <c r="AI10" s="37"/>
      <c r="AJ10" s="37"/>
      <c r="AK10" s="2"/>
      <c r="AL10" s="37">
        <f>データ!V6</f>
        <v>598896</v>
      </c>
      <c r="AM10" s="37"/>
      <c r="AN10" s="37"/>
      <c r="AO10" s="37"/>
      <c r="AP10" s="37"/>
      <c r="AQ10" s="37"/>
      <c r="AR10" s="37"/>
      <c r="AS10" s="37"/>
      <c r="AT10" s="38">
        <f>データ!W6</f>
        <v>204.37</v>
      </c>
      <c r="AU10" s="38"/>
      <c r="AV10" s="38"/>
      <c r="AW10" s="38"/>
      <c r="AX10" s="38"/>
      <c r="AY10" s="38"/>
      <c r="AZ10" s="38"/>
      <c r="BA10" s="38"/>
      <c r="BB10" s="38">
        <f>データ!X6</f>
        <v>2930.45</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Y1vA6zdtjLD4YeZIpfECGlOkEDD8qAmL7OkkleG9vb/IIWcpZvI4yC0gxSIZSAcvpwHU9z2teJ+nTRM/CUeiJg==" saltValue="LBT0WnE41zBsJubRx40po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200000</v>
      </c>
      <c r="D6" s="19">
        <f t="shared" si="3"/>
        <v>46</v>
      </c>
      <c r="E6" s="19">
        <f t="shared" si="3"/>
        <v>17</v>
      </c>
      <c r="F6" s="19">
        <f t="shared" si="3"/>
        <v>3</v>
      </c>
      <c r="G6" s="19">
        <f t="shared" si="3"/>
        <v>0</v>
      </c>
      <c r="H6" s="19" t="str">
        <f t="shared" si="3"/>
        <v>長野県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80.92</v>
      </c>
      <c r="P6" s="20">
        <f t="shared" si="3"/>
        <v>73.69</v>
      </c>
      <c r="Q6" s="20">
        <f t="shared" si="3"/>
        <v>80.760000000000005</v>
      </c>
      <c r="R6" s="20">
        <f t="shared" si="3"/>
        <v>0</v>
      </c>
      <c r="S6" s="20">
        <f t="shared" si="3"/>
        <v>2056970</v>
      </c>
      <c r="T6" s="20">
        <f t="shared" si="3"/>
        <v>13561.56</v>
      </c>
      <c r="U6" s="20">
        <f t="shared" si="3"/>
        <v>151.68</v>
      </c>
      <c r="V6" s="20">
        <f t="shared" si="3"/>
        <v>598896</v>
      </c>
      <c r="W6" s="20">
        <f t="shared" si="3"/>
        <v>204.37</v>
      </c>
      <c r="X6" s="20">
        <f t="shared" si="3"/>
        <v>2930.45</v>
      </c>
      <c r="Y6" s="21" t="str">
        <f>IF(Y7="",NA(),Y7)</f>
        <v>-</v>
      </c>
      <c r="Z6" s="21" t="str">
        <f t="shared" ref="Z6:AH6" si="4">IF(Z7="",NA(),Z7)</f>
        <v>-</v>
      </c>
      <c r="AA6" s="21">
        <f t="shared" si="4"/>
        <v>100.28</v>
      </c>
      <c r="AB6" s="21">
        <f t="shared" si="4"/>
        <v>100.17</v>
      </c>
      <c r="AC6" s="21">
        <f t="shared" si="4"/>
        <v>100.24</v>
      </c>
      <c r="AD6" s="21" t="str">
        <f t="shared" si="4"/>
        <v>-</v>
      </c>
      <c r="AE6" s="21" t="str">
        <f t="shared" si="4"/>
        <v>-</v>
      </c>
      <c r="AF6" s="21">
        <f t="shared" si="4"/>
        <v>100.49</v>
      </c>
      <c r="AG6" s="21">
        <f t="shared" si="4"/>
        <v>101.63</v>
      </c>
      <c r="AH6" s="21">
        <f t="shared" si="4"/>
        <v>100.14</v>
      </c>
      <c r="AI6" s="20" t="str">
        <f>IF(AI7="","",IF(AI7="-","【-】","【"&amp;SUBSTITUTE(TEXT(AI7,"#,##0.00"),"-","△")&amp;"】"))</f>
        <v>【100.18】</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7.27</v>
      </c>
      <c r="AR6" s="21">
        <f t="shared" si="5"/>
        <v>9.1</v>
      </c>
      <c r="AS6" s="21">
        <f t="shared" si="5"/>
        <v>10.71</v>
      </c>
      <c r="AT6" s="20" t="str">
        <f>IF(AT7="","",IF(AT7="-","【-】","【"&amp;SUBSTITUTE(TEXT(AT7,"#,##0.00"),"-","△")&amp;"】"))</f>
        <v>【10.64】</v>
      </c>
      <c r="AU6" s="21" t="str">
        <f>IF(AU7="",NA(),AU7)</f>
        <v>-</v>
      </c>
      <c r="AV6" s="21" t="str">
        <f t="shared" ref="AV6:BD6" si="6">IF(AV7="",NA(),AV7)</f>
        <v>-</v>
      </c>
      <c r="AW6" s="21">
        <f t="shared" si="6"/>
        <v>54.97</v>
      </c>
      <c r="AX6" s="21">
        <f t="shared" si="6"/>
        <v>80.290000000000006</v>
      </c>
      <c r="AY6" s="21">
        <f t="shared" si="6"/>
        <v>72.930000000000007</v>
      </c>
      <c r="AZ6" s="21" t="str">
        <f t="shared" si="6"/>
        <v>-</v>
      </c>
      <c r="BA6" s="21" t="str">
        <f t="shared" si="6"/>
        <v>-</v>
      </c>
      <c r="BB6" s="21">
        <f t="shared" si="6"/>
        <v>97.37</v>
      </c>
      <c r="BC6" s="21">
        <f t="shared" si="6"/>
        <v>101.14</v>
      </c>
      <c r="BD6" s="21">
        <f t="shared" si="6"/>
        <v>104.74</v>
      </c>
      <c r="BE6" s="20" t="str">
        <f>IF(BE7="","",IF(BE7="-","【-】","【"&amp;SUBSTITUTE(TEXT(BE7,"#,##0.00"),"-","△")&amp;"】"))</f>
        <v>【104.34】</v>
      </c>
      <c r="BF6" s="21" t="str">
        <f>IF(BF7="",NA(),BF7)</f>
        <v>-</v>
      </c>
      <c r="BG6" s="21" t="str">
        <f t="shared" ref="BG6:BO6" si="7">IF(BG7="",NA(),BG7)</f>
        <v>-</v>
      </c>
      <c r="BH6" s="21">
        <f t="shared" si="7"/>
        <v>390.77</v>
      </c>
      <c r="BI6" s="21">
        <f t="shared" si="7"/>
        <v>390.1</v>
      </c>
      <c r="BJ6" s="21">
        <f t="shared" si="7"/>
        <v>357.85</v>
      </c>
      <c r="BK6" s="21" t="str">
        <f t="shared" si="7"/>
        <v>-</v>
      </c>
      <c r="BL6" s="21" t="str">
        <f t="shared" si="7"/>
        <v>-</v>
      </c>
      <c r="BM6" s="21">
        <f t="shared" si="7"/>
        <v>287.39</v>
      </c>
      <c r="BN6" s="21">
        <f t="shared" si="7"/>
        <v>255.67</v>
      </c>
      <c r="BO6" s="21">
        <f t="shared" si="7"/>
        <v>242.44</v>
      </c>
      <c r="BP6" s="20" t="str">
        <f>IF(BP7="","",IF(BP7="-","【-】","【"&amp;SUBSTITUTE(TEXT(BP7,"#,##0.00"),"-","△")&amp;"】"))</f>
        <v>【245.36】</v>
      </c>
      <c r="BQ6" s="21" t="str">
        <f>IF(BQ7="",NA(),BQ7)</f>
        <v>-</v>
      </c>
      <c r="BR6" s="21" t="str">
        <f t="shared" ref="BR6:BZ6" si="8">IF(BR7="",NA(),BR7)</f>
        <v>-</v>
      </c>
      <c r="BS6" s="20">
        <f t="shared" si="8"/>
        <v>0</v>
      </c>
      <c r="BT6" s="20">
        <f t="shared" si="8"/>
        <v>0</v>
      </c>
      <c r="BU6" s="20">
        <f t="shared" si="8"/>
        <v>0</v>
      </c>
      <c r="BV6" s="21" t="str">
        <f t="shared" si="8"/>
        <v>-</v>
      </c>
      <c r="BW6" s="21" t="str">
        <f t="shared" si="8"/>
        <v>-</v>
      </c>
      <c r="BX6" s="20">
        <f t="shared" si="8"/>
        <v>0</v>
      </c>
      <c r="BY6" s="20">
        <f t="shared" si="8"/>
        <v>0</v>
      </c>
      <c r="BZ6" s="20">
        <f t="shared" si="8"/>
        <v>0</v>
      </c>
      <c r="CA6" s="20" t="str">
        <f>IF(CA7="","",IF(CA7="-","【-】","【"&amp;SUBSTITUTE(TEXT(CA7,"#,##0.00"),"-","△")&amp;"】"))</f>
        <v>【0.00】</v>
      </c>
      <c r="CB6" s="21" t="str">
        <f>IF(CB7="",NA(),CB7)</f>
        <v>-</v>
      </c>
      <c r="CC6" s="21" t="str">
        <f t="shared" ref="CC6:CK6" si="9">IF(CC7="",NA(),CC7)</f>
        <v>-</v>
      </c>
      <c r="CD6" s="21">
        <f t="shared" si="9"/>
        <v>59.68</v>
      </c>
      <c r="CE6" s="21">
        <f t="shared" si="9"/>
        <v>62.69</v>
      </c>
      <c r="CF6" s="21">
        <f t="shared" si="9"/>
        <v>68.89</v>
      </c>
      <c r="CG6" s="21" t="str">
        <f t="shared" si="9"/>
        <v>-</v>
      </c>
      <c r="CH6" s="21" t="str">
        <f t="shared" si="9"/>
        <v>-</v>
      </c>
      <c r="CI6" s="21">
        <f t="shared" si="9"/>
        <v>50.64</v>
      </c>
      <c r="CJ6" s="21">
        <f t="shared" si="9"/>
        <v>50.67</v>
      </c>
      <c r="CK6" s="21">
        <f t="shared" si="9"/>
        <v>48.7</v>
      </c>
      <c r="CL6" s="20" t="str">
        <f>IF(CL7="","",IF(CL7="-","【-】","【"&amp;SUBSTITUTE(TEXT(CL7,"#,##0.00"),"-","△")&amp;"】"))</f>
        <v>【48.89】</v>
      </c>
      <c r="CM6" s="21" t="str">
        <f>IF(CM7="",NA(),CM7)</f>
        <v>-</v>
      </c>
      <c r="CN6" s="21" t="str">
        <f t="shared" ref="CN6:CV6" si="10">IF(CN7="",NA(),CN7)</f>
        <v>-</v>
      </c>
      <c r="CO6" s="21">
        <f t="shared" si="10"/>
        <v>71.22</v>
      </c>
      <c r="CP6" s="21">
        <f t="shared" si="10"/>
        <v>65.290000000000006</v>
      </c>
      <c r="CQ6" s="21">
        <f t="shared" si="10"/>
        <v>67.069999999999993</v>
      </c>
      <c r="CR6" s="21" t="str">
        <f t="shared" si="10"/>
        <v>-</v>
      </c>
      <c r="CS6" s="21" t="str">
        <f t="shared" si="10"/>
        <v>-</v>
      </c>
      <c r="CT6" s="21">
        <f t="shared" si="10"/>
        <v>67.209999999999994</v>
      </c>
      <c r="CU6" s="21">
        <f t="shared" si="10"/>
        <v>68.2</v>
      </c>
      <c r="CV6" s="21">
        <f t="shared" si="10"/>
        <v>68.05</v>
      </c>
      <c r="CW6" s="20" t="str">
        <f>IF(CW7="","",IF(CW7="-","【-】","【"&amp;SUBSTITUTE(TEXT(CW7,"#,##0.00"),"-","△")&amp;"】"))</f>
        <v>【68.03】</v>
      </c>
      <c r="CX6" s="21" t="str">
        <f>IF(CX7="",NA(),CX7)</f>
        <v>-</v>
      </c>
      <c r="CY6" s="21" t="str">
        <f t="shared" ref="CY6:DG6" si="11">IF(CY7="",NA(),CY7)</f>
        <v>-</v>
      </c>
      <c r="CZ6" s="21">
        <f t="shared" si="11"/>
        <v>93.57</v>
      </c>
      <c r="DA6" s="21">
        <f t="shared" si="11"/>
        <v>94.15</v>
      </c>
      <c r="DB6" s="21">
        <f t="shared" si="11"/>
        <v>94.44</v>
      </c>
      <c r="DC6" s="21" t="str">
        <f t="shared" si="11"/>
        <v>-</v>
      </c>
      <c r="DD6" s="21" t="str">
        <f t="shared" si="11"/>
        <v>-</v>
      </c>
      <c r="DE6" s="21">
        <f t="shared" si="11"/>
        <v>93.21</v>
      </c>
      <c r="DF6" s="21">
        <f t="shared" si="11"/>
        <v>94.01</v>
      </c>
      <c r="DG6" s="21">
        <f t="shared" si="11"/>
        <v>94.14</v>
      </c>
      <c r="DH6" s="20" t="str">
        <f>IF(DH7="","",IF(DH7="-","【-】","【"&amp;SUBSTITUTE(TEXT(DH7,"#,##0.00"),"-","△")&amp;"】"))</f>
        <v>【94.07】</v>
      </c>
      <c r="DI6" s="21" t="str">
        <f>IF(DI7="",NA(),DI7)</f>
        <v>-</v>
      </c>
      <c r="DJ6" s="21" t="str">
        <f t="shared" ref="DJ6:DR6" si="12">IF(DJ7="",NA(),DJ7)</f>
        <v>-</v>
      </c>
      <c r="DK6" s="21">
        <f t="shared" si="12"/>
        <v>4.7699999999999996</v>
      </c>
      <c r="DL6" s="21">
        <f t="shared" si="12"/>
        <v>9.2200000000000006</v>
      </c>
      <c r="DM6" s="21">
        <f t="shared" si="12"/>
        <v>12.01</v>
      </c>
      <c r="DN6" s="21" t="str">
        <f t="shared" si="12"/>
        <v>-</v>
      </c>
      <c r="DO6" s="21" t="str">
        <f t="shared" si="12"/>
        <v>-</v>
      </c>
      <c r="DP6" s="21">
        <f t="shared" si="12"/>
        <v>39.35</v>
      </c>
      <c r="DQ6" s="21">
        <f t="shared" si="12"/>
        <v>31.96</v>
      </c>
      <c r="DR6" s="21">
        <f t="shared" si="12"/>
        <v>34.17</v>
      </c>
      <c r="DS6" s="20" t="str">
        <f>IF(DS7="","",IF(DS7="-","【-】","【"&amp;SUBSTITUTE(TEXT(DS7,"#,##0.00"),"-","△")&amp;"】"))</f>
        <v>【33.95】</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1.17</v>
      </c>
      <c r="EB6" s="21">
        <f t="shared" si="13"/>
        <v>0.93</v>
      </c>
      <c r="EC6" s="21">
        <f t="shared" si="13"/>
        <v>1.04</v>
      </c>
      <c r="ED6" s="20" t="str">
        <f>IF(ED7="","",IF(ED7="-","【-】","【"&amp;SUBSTITUTE(TEXT(ED7,"#,##0.00"),"-","△")&amp;"】"))</f>
        <v>【1.02】</v>
      </c>
      <c r="EE6" s="21" t="str">
        <f>IF(EE7="",NA(),EE7)</f>
        <v>-</v>
      </c>
      <c r="EF6" s="21" t="str">
        <f t="shared" ref="EF6:EN6" si="14">IF(EF7="",NA(),EF7)</f>
        <v>-</v>
      </c>
      <c r="EG6" s="21">
        <f t="shared" si="14"/>
        <v>7.0000000000000007E-2</v>
      </c>
      <c r="EH6" s="20">
        <f t="shared" si="14"/>
        <v>0</v>
      </c>
      <c r="EI6" s="20">
        <f t="shared" si="14"/>
        <v>0</v>
      </c>
      <c r="EJ6" s="21" t="str">
        <f t="shared" si="14"/>
        <v>-</v>
      </c>
      <c r="EK6" s="21" t="str">
        <f t="shared" si="14"/>
        <v>-</v>
      </c>
      <c r="EL6" s="21">
        <f t="shared" si="14"/>
        <v>7.0000000000000007E-2</v>
      </c>
      <c r="EM6" s="21">
        <f t="shared" si="14"/>
        <v>1.87</v>
      </c>
      <c r="EN6" s="21">
        <f t="shared" si="14"/>
        <v>0.1</v>
      </c>
      <c r="EO6" s="20" t="str">
        <f>IF(EO7="","",IF(EO7="-","【-】","【"&amp;SUBSTITUTE(TEXT(EO7,"#,##0.00"),"-","△")&amp;"】"))</f>
        <v>【0.10】</v>
      </c>
    </row>
    <row r="7" spans="1:148" s="22" customFormat="1" x14ac:dyDescent="0.2">
      <c r="A7" s="14"/>
      <c r="B7" s="23">
        <v>2021</v>
      </c>
      <c r="C7" s="23">
        <v>200000</v>
      </c>
      <c r="D7" s="23">
        <v>46</v>
      </c>
      <c r="E7" s="23">
        <v>17</v>
      </c>
      <c r="F7" s="23">
        <v>3</v>
      </c>
      <c r="G7" s="23">
        <v>0</v>
      </c>
      <c r="H7" s="23" t="s">
        <v>96</v>
      </c>
      <c r="I7" s="23" t="s">
        <v>97</v>
      </c>
      <c r="J7" s="23" t="s">
        <v>98</v>
      </c>
      <c r="K7" s="23" t="s">
        <v>99</v>
      </c>
      <c r="L7" s="23" t="s">
        <v>100</v>
      </c>
      <c r="M7" s="23" t="s">
        <v>101</v>
      </c>
      <c r="N7" s="24" t="s">
        <v>102</v>
      </c>
      <c r="O7" s="24">
        <v>80.92</v>
      </c>
      <c r="P7" s="24">
        <v>73.69</v>
      </c>
      <c r="Q7" s="24">
        <v>80.760000000000005</v>
      </c>
      <c r="R7" s="24">
        <v>0</v>
      </c>
      <c r="S7" s="24">
        <v>2056970</v>
      </c>
      <c r="T7" s="24">
        <v>13561.56</v>
      </c>
      <c r="U7" s="24">
        <v>151.68</v>
      </c>
      <c r="V7" s="24">
        <v>598896</v>
      </c>
      <c r="W7" s="24">
        <v>204.37</v>
      </c>
      <c r="X7" s="24">
        <v>2930.45</v>
      </c>
      <c r="Y7" s="24" t="s">
        <v>102</v>
      </c>
      <c r="Z7" s="24" t="s">
        <v>102</v>
      </c>
      <c r="AA7" s="24">
        <v>100.28</v>
      </c>
      <c r="AB7" s="24">
        <v>100.17</v>
      </c>
      <c r="AC7" s="24">
        <v>100.24</v>
      </c>
      <c r="AD7" s="24" t="s">
        <v>102</v>
      </c>
      <c r="AE7" s="24" t="s">
        <v>102</v>
      </c>
      <c r="AF7" s="24">
        <v>100.49</v>
      </c>
      <c r="AG7" s="24">
        <v>101.63</v>
      </c>
      <c r="AH7" s="24">
        <v>100.14</v>
      </c>
      <c r="AI7" s="24">
        <v>100.18</v>
      </c>
      <c r="AJ7" s="24" t="s">
        <v>102</v>
      </c>
      <c r="AK7" s="24" t="s">
        <v>102</v>
      </c>
      <c r="AL7" s="24">
        <v>0</v>
      </c>
      <c r="AM7" s="24">
        <v>0</v>
      </c>
      <c r="AN7" s="24">
        <v>0</v>
      </c>
      <c r="AO7" s="24" t="s">
        <v>102</v>
      </c>
      <c r="AP7" s="24" t="s">
        <v>102</v>
      </c>
      <c r="AQ7" s="24">
        <v>7.27</v>
      </c>
      <c r="AR7" s="24">
        <v>9.1</v>
      </c>
      <c r="AS7" s="24">
        <v>10.71</v>
      </c>
      <c r="AT7" s="24">
        <v>10.64</v>
      </c>
      <c r="AU7" s="24" t="s">
        <v>102</v>
      </c>
      <c r="AV7" s="24" t="s">
        <v>102</v>
      </c>
      <c r="AW7" s="24">
        <v>54.97</v>
      </c>
      <c r="AX7" s="24">
        <v>80.290000000000006</v>
      </c>
      <c r="AY7" s="24">
        <v>72.930000000000007</v>
      </c>
      <c r="AZ7" s="24" t="s">
        <v>102</v>
      </c>
      <c r="BA7" s="24" t="s">
        <v>102</v>
      </c>
      <c r="BB7" s="24">
        <v>97.37</v>
      </c>
      <c r="BC7" s="24">
        <v>101.14</v>
      </c>
      <c r="BD7" s="24">
        <v>104.74</v>
      </c>
      <c r="BE7" s="24">
        <v>104.34</v>
      </c>
      <c r="BF7" s="24" t="s">
        <v>102</v>
      </c>
      <c r="BG7" s="24" t="s">
        <v>102</v>
      </c>
      <c r="BH7" s="24">
        <v>390.77</v>
      </c>
      <c r="BI7" s="24">
        <v>390.1</v>
      </c>
      <c r="BJ7" s="24">
        <v>357.85</v>
      </c>
      <c r="BK7" s="24" t="s">
        <v>102</v>
      </c>
      <c r="BL7" s="24" t="s">
        <v>102</v>
      </c>
      <c r="BM7" s="24">
        <v>287.39</v>
      </c>
      <c r="BN7" s="24">
        <v>255.67</v>
      </c>
      <c r="BO7" s="24">
        <v>242.44</v>
      </c>
      <c r="BP7" s="24">
        <v>245.36</v>
      </c>
      <c r="BQ7" s="24" t="s">
        <v>102</v>
      </c>
      <c r="BR7" s="24" t="s">
        <v>102</v>
      </c>
      <c r="BS7" s="24">
        <v>0</v>
      </c>
      <c r="BT7" s="24">
        <v>0</v>
      </c>
      <c r="BU7" s="24">
        <v>0</v>
      </c>
      <c r="BV7" s="24" t="s">
        <v>102</v>
      </c>
      <c r="BW7" s="24" t="s">
        <v>102</v>
      </c>
      <c r="BX7" s="24">
        <v>0</v>
      </c>
      <c r="BY7" s="24">
        <v>0</v>
      </c>
      <c r="BZ7" s="24">
        <v>0</v>
      </c>
      <c r="CA7" s="24">
        <v>0</v>
      </c>
      <c r="CB7" s="24" t="s">
        <v>102</v>
      </c>
      <c r="CC7" s="24" t="s">
        <v>102</v>
      </c>
      <c r="CD7" s="24">
        <v>59.68</v>
      </c>
      <c r="CE7" s="24">
        <v>62.69</v>
      </c>
      <c r="CF7" s="24">
        <v>68.89</v>
      </c>
      <c r="CG7" s="24" t="s">
        <v>102</v>
      </c>
      <c r="CH7" s="24" t="s">
        <v>102</v>
      </c>
      <c r="CI7" s="24">
        <v>50.64</v>
      </c>
      <c r="CJ7" s="24">
        <v>50.67</v>
      </c>
      <c r="CK7" s="24">
        <v>48.7</v>
      </c>
      <c r="CL7" s="24">
        <v>48.89</v>
      </c>
      <c r="CM7" s="24" t="s">
        <v>102</v>
      </c>
      <c r="CN7" s="24" t="s">
        <v>102</v>
      </c>
      <c r="CO7" s="24">
        <v>71.22</v>
      </c>
      <c r="CP7" s="24">
        <v>65.290000000000006</v>
      </c>
      <c r="CQ7" s="24">
        <v>67.069999999999993</v>
      </c>
      <c r="CR7" s="24" t="s">
        <v>102</v>
      </c>
      <c r="CS7" s="24" t="s">
        <v>102</v>
      </c>
      <c r="CT7" s="24">
        <v>67.209999999999994</v>
      </c>
      <c r="CU7" s="24">
        <v>68.2</v>
      </c>
      <c r="CV7" s="24">
        <v>68.05</v>
      </c>
      <c r="CW7" s="24">
        <v>68.03</v>
      </c>
      <c r="CX7" s="24" t="s">
        <v>102</v>
      </c>
      <c r="CY7" s="24" t="s">
        <v>102</v>
      </c>
      <c r="CZ7" s="24">
        <v>93.57</v>
      </c>
      <c r="DA7" s="24">
        <v>94.15</v>
      </c>
      <c r="DB7" s="24">
        <v>94.44</v>
      </c>
      <c r="DC7" s="24" t="s">
        <v>102</v>
      </c>
      <c r="DD7" s="24" t="s">
        <v>102</v>
      </c>
      <c r="DE7" s="24">
        <v>93.21</v>
      </c>
      <c r="DF7" s="24">
        <v>94.01</v>
      </c>
      <c r="DG7" s="24">
        <v>94.14</v>
      </c>
      <c r="DH7" s="24">
        <v>94.07</v>
      </c>
      <c r="DI7" s="24" t="s">
        <v>102</v>
      </c>
      <c r="DJ7" s="24" t="s">
        <v>102</v>
      </c>
      <c r="DK7" s="24">
        <v>4.7699999999999996</v>
      </c>
      <c r="DL7" s="24">
        <v>9.2200000000000006</v>
      </c>
      <c r="DM7" s="24">
        <v>12.01</v>
      </c>
      <c r="DN7" s="24" t="s">
        <v>102</v>
      </c>
      <c r="DO7" s="24" t="s">
        <v>102</v>
      </c>
      <c r="DP7" s="24">
        <v>39.35</v>
      </c>
      <c r="DQ7" s="24">
        <v>31.96</v>
      </c>
      <c r="DR7" s="24">
        <v>34.17</v>
      </c>
      <c r="DS7" s="24">
        <v>33.950000000000003</v>
      </c>
      <c r="DT7" s="24" t="s">
        <v>102</v>
      </c>
      <c r="DU7" s="24" t="s">
        <v>102</v>
      </c>
      <c r="DV7" s="24">
        <v>0</v>
      </c>
      <c r="DW7" s="24">
        <v>0</v>
      </c>
      <c r="DX7" s="24">
        <v>0</v>
      </c>
      <c r="DY7" s="24" t="s">
        <v>102</v>
      </c>
      <c r="DZ7" s="24" t="s">
        <v>102</v>
      </c>
      <c r="EA7" s="24">
        <v>1.17</v>
      </c>
      <c r="EB7" s="24">
        <v>0.93</v>
      </c>
      <c r="EC7" s="24">
        <v>1.04</v>
      </c>
      <c r="ED7" s="24">
        <v>1.02</v>
      </c>
      <c r="EE7" s="24" t="s">
        <v>102</v>
      </c>
      <c r="EF7" s="24" t="s">
        <v>102</v>
      </c>
      <c r="EG7" s="24">
        <v>7.0000000000000007E-2</v>
      </c>
      <c r="EH7" s="24">
        <v>0</v>
      </c>
      <c r="EI7" s="24">
        <v>0</v>
      </c>
      <c r="EJ7" s="24" t="s">
        <v>102</v>
      </c>
      <c r="EK7" s="24" t="s">
        <v>102</v>
      </c>
      <c r="EL7" s="24">
        <v>7.0000000000000007E-2</v>
      </c>
      <c r="EM7" s="24">
        <v>1.87</v>
      </c>
      <c r="EN7" s="24">
        <v>0.1</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伸吾（生活排水課）</cp:lastModifiedBy>
  <cp:lastPrinted>2023-01-23T07:07:07Z</cp:lastPrinted>
  <dcterms:created xsi:type="dcterms:W3CDTF">2023-01-12T23:36:29Z</dcterms:created>
  <dcterms:modified xsi:type="dcterms:W3CDTF">2023-01-25T04:04:51Z</dcterms:modified>
  <cp:category/>
</cp:coreProperties>
</file>