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医療政策課\公文書\004県立病院係\119県立病院係総括\001庶務\002照会・回答（１年）\005総務省\経営比較分析表\R3分(R4提出)\4_提出用\"/>
    </mc:Choice>
  </mc:AlternateContent>
  <xr:revisionPtr revIDLastSave="0" documentId="13_ncr:1_{4062AD45-5B93-4BA1-AFBC-21479774E56E}" xr6:coauthVersionLast="47" xr6:coauthVersionMax="47" xr10:uidLastSave="{00000000-0000-0000-0000-000000000000}"/>
  <workbookProtection workbookAlgorithmName="SHA-512" workbookHashValue="mrMu+t63Wx98/oexAGguLWRn11UV2VqHE0PxlVKDYxFwKsBno1h83lIItB+afB1LRaN21E3oBYBGY0/kb91reQ==" workbookSaltValue="VRWvKOlXaeFGAOppNtXpT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CN10" i="4" s="1"/>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ID12" i="4"/>
  <c r="FZ12" i="4"/>
  <c r="EG12" i="4"/>
  <c r="CN12" i="4"/>
  <c r="AU12" i="4"/>
  <c r="B12" i="4"/>
  <c r="JW10" i="4"/>
  <c r="ID10" i="4"/>
  <c r="FZ10" i="4"/>
  <c r="AU10" i="4"/>
  <c r="LP8" i="4"/>
  <c r="JW8" i="4"/>
  <c r="ID8" i="4"/>
  <c r="EG8" i="4"/>
  <c r="CN8" i="4"/>
  <c r="AU8" i="4"/>
  <c r="B8" i="4"/>
  <c r="FL54" i="4" l="1"/>
  <c r="FL32" i="4"/>
  <c r="CS78" i="4"/>
  <c r="BX54" i="4"/>
  <c r="MN54" i="4"/>
  <c r="MN32" i="4"/>
  <c r="MH78" i="4"/>
  <c r="IZ54" i="4"/>
  <c r="IZ32" i="4"/>
  <c r="HM78" i="4"/>
  <c r="BX32" i="4"/>
  <c r="C11" i="5"/>
  <c r="D11" i="5"/>
  <c r="E11" i="5"/>
  <c r="B11" i="5"/>
  <c r="AE32" i="4" l="1"/>
  <c r="AE54" i="4"/>
  <c r="KU54" i="4"/>
  <c r="KU32" i="4"/>
  <c r="KC78" i="4"/>
  <c r="HG54" i="4"/>
  <c r="HG32" i="4"/>
  <c r="FH78" i="4"/>
  <c r="DS54" i="4"/>
  <c r="DS32" i="4"/>
  <c r="AN78" i="4"/>
  <c r="JJ78" i="4"/>
  <c r="GR54" i="4"/>
  <c r="GR32" i="4"/>
  <c r="EO78" i="4"/>
  <c r="DD32" i="4"/>
  <c r="P32" i="4"/>
  <c r="U78" i="4"/>
  <c r="P54" i="4"/>
  <c r="KF54" i="4"/>
  <c r="KF32" i="4"/>
  <c r="DD54" i="4"/>
  <c r="LY54" i="4"/>
  <c r="IK32" i="4"/>
  <c r="EW32" i="4"/>
  <c r="GT78" i="4"/>
  <c r="EW54" i="4"/>
  <c r="BZ78" i="4"/>
  <c r="BI54" i="4"/>
  <c r="BI32" i="4"/>
  <c r="LY32" i="4"/>
  <c r="LO78" i="4"/>
  <c r="IK54" i="4"/>
  <c r="AT54" i="4"/>
  <c r="AT32" i="4"/>
  <c r="LJ54" i="4"/>
  <c r="KV78" i="4"/>
  <c r="HV54" i="4"/>
  <c r="HV32" i="4"/>
  <c r="GA78" i="4"/>
  <c r="EH54" i="4"/>
  <c r="EH32" i="4"/>
  <c r="BG78" i="4"/>
  <c r="LJ32" i="4"/>
</calcChain>
</file>

<file path=xl/sharedStrings.xml><?xml version="1.0" encoding="utf-8"?>
<sst xmlns="http://schemas.openxmlformats.org/spreadsheetml/2006/main" count="330" uniqueCount="191">
  <si>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</si>
  <si>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</si>
  <si>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</si>
  <si>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</si>
  <si>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</si>
  <si>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</si>
  <si>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</si>
  <si>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</si>
  <si>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</si>
  <si>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</si>
  <si>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</si>
  <si>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</si>
  <si>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</si>
  <si>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</si>
  <si>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</si>
  <si>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</si>
  <si>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</si>
  <si>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</si>
  <si>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</si>
  <si>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</si>
  <si>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</si>
  <si>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</si>
  <si>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</si>
  <si>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</si>
  <si>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</si>
  <si>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</si>
  <si>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</si>
  <si>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</si>
  <si>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</si>
  <si>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</si>
  <si>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</si>
  <si>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</si>
  <si>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</si>
  <si>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</si>
  <si>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</si>
  <si>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</si>
  <si>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</si>
  <si>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</si>
  <si>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</si>
  <si>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</si>
  <si>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</si>
  <si>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</si>
  <si>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</si>
  <si>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</si>
  <si>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</si>
  <si>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</si>
  <si>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</si>
  <si>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</si>
  <si>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</si>
  <si>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</si>
  <si>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</si>
  <si>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</si>
  <si>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</si>
  <si>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</si>
  <si>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</si>
  <si>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</si>
  <si>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</si>
  <si>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</si>
  <si>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</si>
  <si>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</si>
  <si>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</si>
  <si>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</si>
  <si>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</si>
  <si>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</si>
  <si>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</si>
  <si>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</si>
  <si>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</si>
  <si>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</si>
  <si>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</si>
  <si>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</si>
  <si>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</si>
  <si>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</si>
  <si>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</si>
  <si>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</si>
  <si>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</si>
  <si>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</si>
  <si>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</si>
  <si>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</si>
  <si>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</si>
  <si>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</si>
  <si>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</si>
  <si>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</si>
  <si>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</si>
  <si>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</si>
  <si>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</si>
  <si>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</si>
  <si>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</si>
  <si>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</si>
  <si>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</si>
  <si>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</si>
  <si>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</si>
  <si>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</si>
  <si>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</si>
  <si>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</si>
  <si>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</si>
  <si>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</si>
  <si>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</si>
  <si>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</si>
  <si>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</si>
  <si>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</si>
  <si>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</si>
  <si>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</si>
  <si>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</si>
  <si>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</si>
  <si>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</si>
  <si>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</si>
  <si>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</si>
  <si>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</si>
  <si>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</si>
  <si>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</si>
  <si>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</si>
  <si>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</si>
  <si>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</si>
  <si>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</si>
  <si>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</si>
  <si>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</si>
  <si>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</si>
  <si>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</si>
  <si>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</si>
  <si>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</si>
  <si>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</si>
  <si>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</si>
  <si>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</si>
  <si>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</si>
  <si>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</si>
  <si>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</si>
  <si>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</si>
  <si>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</si>
  <si>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</si>
  <si>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</si>
  <si>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</si>
  <si>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</si>
  <si>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</si>
  <si>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</si>
  <si>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</si>
  <si>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</si>
  <si>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</si>
  <si>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</si>
  <si>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</si>
  <si>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</si>
  <si>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</si>
  <si>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</si>
  <si>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</si>
  <si>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</si>
  <si>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</si>
  <si>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</si>
  <si>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</si>
  <si>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</si>
  <si>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</si>
  <si>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</si>
  <si>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</si>
  <si>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</si>
  <si>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</si>
  <si>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</si>
  <si>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</si>
  <si>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</si>
  <si>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</si>
  <si>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</si>
  <si>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</si>
  <si>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</si>
  <si>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</si>
  <si>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</si>
  <si>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</si>
  <si>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</si>
  <si>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</si>
  <si>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</si>
  <si>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</si>
  <si>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</si>
  <si>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</si>
  <si>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</si>
  <si>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</si>
  <si>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</si>
  <si>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</si>
  <si>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こころの医療センター駒ヶ根</t>
  </si>
  <si>
    <t>地方独立行政法人</t>
  </si>
  <si>
    <t>病院事業</t>
  </si>
  <si>
    <t>精神科病院</t>
  </si>
  <si>
    <t>精神病院</t>
  </si>
  <si>
    <t>非設置</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</si>
  <si>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</si>
  <si>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</si>
  <si>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</si>
  <si>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</si>
  <si>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</si>
  <si>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</si>
  <si>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</si>
  <si>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</si>
  <si>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24時間体制の精神科救急医療、アルコール・薬物及びギャンブル等依存症、児童・思春期、青年期精神医療、医療観察法など多職種チームによる専門医療を提供している。また、他の医療機関では治療困難な精神疾患を持つ患者を全県から受入れている。認知症医療については、令和２年４月に県から指定を受け、「認知症疾患医療センター」を開設し、専門医療相談等を開始している。
　また、平成29年４月に開設した「精神科研修・研究センター」において、信州大学との連携大学院教育を開始し医師や医療スタッフの育成や研修に力を入れている。</t>
    <rPh sb="24" eb="25">
      <t>オヨ</t>
    </rPh>
    <rPh sb="31" eb="32">
      <t>トウ</t>
    </rPh>
    <rPh sb="39" eb="42">
      <t>シシュンキ</t>
    </rPh>
    <rPh sb="43" eb="46">
      <t>セイネンキ</t>
    </rPh>
    <rPh sb="46" eb="48">
      <t>セイシン</t>
    </rPh>
    <rPh sb="48" eb="50">
      <t>イリョウ</t>
    </rPh>
    <rPh sb="51" eb="53">
      <t>イリョウ</t>
    </rPh>
    <rPh sb="53" eb="55">
      <t>カンサツ</t>
    </rPh>
    <rPh sb="55" eb="56">
      <t>ホウ</t>
    </rPh>
    <rPh sb="127" eb="128">
      <t>レイ</t>
    </rPh>
    <rPh sb="128" eb="129">
      <t>ワ</t>
    </rPh>
    <rPh sb="130" eb="131">
      <t>ネン</t>
    </rPh>
    <rPh sb="132" eb="133">
      <t>ガツ</t>
    </rPh>
    <rPh sb="134" eb="135">
      <t>ケン</t>
    </rPh>
    <rPh sb="137" eb="139">
      <t>シテイ</t>
    </rPh>
    <rPh sb="140" eb="141">
      <t>ウ</t>
    </rPh>
    <rPh sb="144" eb="147">
      <t>ニンチショウ</t>
    </rPh>
    <rPh sb="147" eb="149">
      <t>シッカン</t>
    </rPh>
    <rPh sb="149" eb="151">
      <t>イリョウ</t>
    </rPh>
    <rPh sb="157" eb="159">
      <t>カイセツ</t>
    </rPh>
    <rPh sb="161" eb="163">
      <t>センモン</t>
    </rPh>
    <rPh sb="163" eb="165">
      <t>イリョウ</t>
    </rPh>
    <rPh sb="165" eb="167">
      <t>ソウダン</t>
    </rPh>
    <rPh sb="167" eb="168">
      <t>トウ</t>
    </rPh>
    <rPh sb="169" eb="171">
      <t>カイシ</t>
    </rPh>
    <rPh sb="181" eb="183">
      <t>ヘイセイ</t>
    </rPh>
    <rPh sb="185" eb="186">
      <t>ネン</t>
    </rPh>
    <rPh sb="187" eb="188">
      <t>ガツ</t>
    </rPh>
    <rPh sb="189" eb="191">
      <t>カイセツ</t>
    </rPh>
    <rPh sb="212" eb="214">
      <t>シンシュウ</t>
    </rPh>
    <rPh sb="214" eb="216">
      <t>ダイガク</t>
    </rPh>
    <rPh sb="218" eb="220">
      <t>レンケイ</t>
    </rPh>
    <rPh sb="220" eb="223">
      <t>ダイガクイン</t>
    </rPh>
    <rPh sb="223" eb="225">
      <t>キョウイク</t>
    </rPh>
    <rPh sb="226" eb="228">
      <t>カイシ</t>
    </rPh>
    <rPh sb="229" eb="231">
      <t>イシ</t>
    </rPh>
    <rPh sb="232" eb="234">
      <t>イリョウ</t>
    </rPh>
    <rPh sb="242" eb="244">
      <t>ケンシュウ</t>
    </rPh>
    <phoneticPr fontId="5"/>
  </si>
  <si>
    <t>・有形固定資産の減価償却率は年々上昇傾向にあるが、類似病院平均値より下回っている。病院建築後の年数が浅いため、当面は施設維持に多額の費用を要する見通しはない。しかし、徐々に設備の修繕が増えていることから、今後施設の適切な管理を行い長寿命化を図るとともに、将来の大規模修繕・増改築に備える必要がある。
・器械備品については、償却率の上がり方の傾向から、今後入替えやメンテナンス等の費用が増加することが予想される。</t>
    <rPh sb="8" eb="12">
      <t>ゲンカショウキャク</t>
    </rPh>
    <rPh sb="12" eb="13">
      <t>リツ</t>
    </rPh>
    <rPh sb="14" eb="16">
      <t>ネンネン</t>
    </rPh>
    <rPh sb="16" eb="20">
      <t>ジョウショウケイコウ</t>
    </rPh>
    <rPh sb="25" eb="27">
      <t>ルイジ</t>
    </rPh>
    <rPh sb="27" eb="29">
      <t>ビョウイン</t>
    </rPh>
    <rPh sb="29" eb="32">
      <t>ヘイキンチ</t>
    </rPh>
    <rPh sb="34" eb="36">
      <t>シタマワ</t>
    </rPh>
    <rPh sb="69" eb="70">
      <t>ヨウ</t>
    </rPh>
    <phoneticPr fontId="5"/>
  </si>
  <si>
    <t>・令和３年度は、新型コロナウイルス感染症の影響が引き続いており、今後患者数の増加と収益向上により尽力し、経営の健全性を高めていく必要がある。
・政策医療を担う県立精神科病院として、精神科救急、ｍ-ＥＣＴ（修正型電気痙攣療法）、クロザピンの投与等の専門医療、アルコール・薬物及びギャンブル等依存症、児童・思春期、青年期の精神疾患への専門医療、医療観察法など、多職種チームによる高度な専門医療を提供し、他の医療機関では治療困難な精神疾患を持つ患者の受入れを引き続き行っていく。</t>
    <rPh sb="1" eb="3">
      <t>シンガタ</t>
    </rPh>
    <rPh sb="10" eb="13">
      <t>カンセンショウ</t>
    </rPh>
    <rPh sb="14" eb="16">
      <t>エイキョウ</t>
    </rPh>
    <rPh sb="19" eb="21">
      <t>イギョウ</t>
    </rPh>
    <rPh sb="21" eb="23">
      <t>シュウシ</t>
    </rPh>
    <rPh sb="32" eb="34">
      <t>ゾウカ</t>
    </rPh>
    <rPh sb="34" eb="36">
      <t>シュウエキ</t>
    </rPh>
    <rPh sb="36" eb="38">
      <t>コウジョウ</t>
    </rPh>
    <rPh sb="41" eb="43">
      <t>ジンリョク</t>
    </rPh>
    <rPh sb="45" eb="47">
      <t>ケイエイ</t>
    </rPh>
    <rPh sb="48" eb="51">
      <t>ケンゼンセイ</t>
    </rPh>
    <rPh sb="52" eb="53">
      <t>タカ</t>
    </rPh>
    <rPh sb="57" eb="59">
      <t>ヒツヨウ</t>
    </rPh>
    <rPh sb="65" eb="67">
      <t>セイサク</t>
    </rPh>
    <rPh sb="67" eb="69">
      <t>イリョウ</t>
    </rPh>
    <rPh sb="70" eb="71">
      <t>ニナ</t>
    </rPh>
    <rPh sb="72" eb="74">
      <t>ケンリツ</t>
    </rPh>
    <rPh sb="74" eb="77">
      <t>セイシンカ</t>
    </rPh>
    <rPh sb="112" eb="114">
      <t>トウヨ</t>
    </rPh>
    <rPh sb="129" eb="130">
      <t>オヨ</t>
    </rPh>
    <rPh sb="136" eb="137">
      <t>トウ</t>
    </rPh>
    <rPh sb="163" eb="165">
      <t>イリョウ</t>
    </rPh>
    <rPh sb="165" eb="167">
      <t>カンサツ</t>
    </rPh>
    <rPh sb="167" eb="168">
      <t>ホウ</t>
    </rPh>
    <rPh sb="219" eb="220">
      <t>ヒ</t>
    </rPh>
    <rPh sb="221" eb="222">
      <t>ツヅ</t>
    </rPh>
    <rPh sb="223" eb="224">
      <t>オコナ</t>
    </rPh>
    <phoneticPr fontId="5"/>
  </si>
  <si>
    <t>・令和３年度は、①経常収支比率は、新型コロナウイルスの影響により100%を下回り、類似病院平均も下回った。②医業収支比率も、入院収益の減少によって前年度を大きく下回る結果となった。
・④病床利用率は、新型コロナウイルス感染症の影響を受け、患者数が減少したことにより前年と比較して減少したが、類似病院平均値より上回った。</t>
    <rPh sb="27" eb="29">
      <t>エイキョウ</t>
    </rPh>
    <rPh sb="37" eb="39">
      <t>シタマワ</t>
    </rPh>
    <rPh sb="45" eb="47">
      <t>ヘイキン</t>
    </rPh>
    <rPh sb="48" eb="50">
      <t>シタマワ</t>
    </rPh>
    <rPh sb="62" eb="64">
      <t>ニュウイン</t>
    </rPh>
    <rPh sb="64" eb="66">
      <t>シュウエキ</t>
    </rPh>
    <rPh sb="67" eb="69">
      <t>ゲンショウ</t>
    </rPh>
    <rPh sb="77" eb="78">
      <t>オオ</t>
    </rPh>
    <rPh sb="83" eb="85">
      <t>ケッカ</t>
    </rPh>
    <rPh sb="154" eb="155">
      <t>ウワ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</si>
</sst>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80.400000000000006</c:v>
                </c:pt>
                <c:pt idx="1">
                  <c:v>79.7</c:v>
                </c:pt>
                <c:pt idx="2">
                  <c:v>79.2</c:v>
                </c:pt>
                <c:pt idx="3">
                  <c:v>73.900000000000006</c:v>
                </c:pt>
                <c:pt idx="4">
                  <c:v>71.599999999999994</c:v>
                </c:pt>
              </c:numCache>
            </c:numRef>
          </c:val>
          <c:extLst>
            <c:ext xmlns:c16="http://schemas.microsoft.com/office/drawing/2014/chart" uri="{C3380CC4-5D6E-409C-BE32-E72D297353CC}">
              <c16:uniqueId val="{00000000-A14F-4257-9938-34EA8696CC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A14F-4257-9938-34EA8696CC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6576</c:v>
                </c:pt>
                <c:pt idx="1">
                  <c:v>6747</c:v>
                </c:pt>
                <c:pt idx="2">
                  <c:v>6963</c:v>
                </c:pt>
                <c:pt idx="3">
                  <c:v>7029</c:v>
                </c:pt>
                <c:pt idx="4">
                  <c:v>6847</c:v>
                </c:pt>
              </c:numCache>
            </c:numRef>
          </c:val>
          <c:extLst>
            <c:ext xmlns:c16="http://schemas.microsoft.com/office/drawing/2014/chart" uri="{C3380CC4-5D6E-409C-BE32-E72D297353CC}">
              <c16:uniqueId val="{00000000-A310-4EAC-B8B6-BCAB256B68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A310-4EAC-B8B6-BCAB256B68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27120</c:v>
                </c:pt>
                <c:pt idx="1">
                  <c:v>27093</c:v>
                </c:pt>
                <c:pt idx="2">
                  <c:v>27429</c:v>
                </c:pt>
                <c:pt idx="3">
                  <c:v>28258</c:v>
                </c:pt>
                <c:pt idx="4">
                  <c:v>28075</c:v>
                </c:pt>
              </c:numCache>
            </c:numRef>
          </c:val>
          <c:extLst>
            <c:ext xmlns:c16="http://schemas.microsoft.com/office/drawing/2014/chart" uri="{C3380CC4-5D6E-409C-BE32-E72D297353CC}">
              <c16:uniqueId val="{00000000-DBE3-417C-B32C-1906821284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DBE3-417C-B32C-1906821284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0.1</c:v>
                </c:pt>
                <c:pt idx="1">
                  <c:v>0.5</c:v>
                </c:pt>
                <c:pt idx="2">
                  <c:v>1.9</c:v>
                </c:pt>
                <c:pt idx="3">
                  <c:v>0</c:v>
                </c:pt>
                <c:pt idx="4">
                  <c:v>2</c:v>
                </c:pt>
              </c:numCache>
            </c:numRef>
          </c:val>
          <c:extLst>
            <c:ext xmlns:c16="http://schemas.microsoft.com/office/drawing/2014/chart" uri="{C3380CC4-5D6E-409C-BE32-E72D297353CC}">
              <c16:uniqueId val="{00000000-35F8-410D-B50C-7B42D80F40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35F8-410D-B50C-7B42D80F40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69.3</c:v>
                </c:pt>
                <c:pt idx="1">
                  <c:v>67.3</c:v>
                </c:pt>
                <c:pt idx="2">
                  <c:v>68.5</c:v>
                </c:pt>
                <c:pt idx="3">
                  <c:v>64.5</c:v>
                </c:pt>
                <c:pt idx="4">
                  <c:v>59.5</c:v>
                </c:pt>
              </c:numCache>
            </c:numRef>
          </c:val>
          <c:extLst>
            <c:ext xmlns:c16="http://schemas.microsoft.com/office/drawing/2014/chart" uri="{C3380CC4-5D6E-409C-BE32-E72D297353CC}">
              <c16:uniqueId val="{00000000-B128-4E89-96E4-CA90C52DD7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B128-4E89-96E4-CA90C52DD7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97.2</c:v>
                </c:pt>
                <c:pt idx="2">
                  <c:v>98.3</c:v>
                </c:pt>
                <c:pt idx="3">
                  <c:v>107.4</c:v>
                </c:pt>
                <c:pt idx="4">
                  <c:v>98</c:v>
                </c:pt>
              </c:numCache>
            </c:numRef>
          </c:val>
          <c:extLst>
            <c:ext xmlns:c16="http://schemas.microsoft.com/office/drawing/2014/chart" uri="{C3380CC4-5D6E-409C-BE32-E72D297353CC}">
              <c16:uniqueId val="{00000000-283C-4D70-BA62-EB04DE1826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283C-4D70-BA62-EB04DE1826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c:v>
                </c:pt>
                <c:pt idx="1">
                  <c:v>37.5</c:v>
                </c:pt>
                <c:pt idx="2">
                  <c:v>42.1</c:v>
                </c:pt>
                <c:pt idx="3">
                  <c:v>46.5</c:v>
                </c:pt>
                <c:pt idx="4">
                  <c:v>49.9</c:v>
                </c:pt>
              </c:numCache>
            </c:numRef>
          </c:val>
          <c:extLst>
            <c:ext xmlns:c16="http://schemas.microsoft.com/office/drawing/2014/chart" uri="{C3380CC4-5D6E-409C-BE32-E72D297353CC}">
              <c16:uniqueId val="{00000000-D5E9-4337-AAA0-42F8C9C997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D5E9-4337-AAA0-42F8C9C9970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83.6</c:v>
                </c:pt>
                <c:pt idx="1">
                  <c:v>62</c:v>
                </c:pt>
                <c:pt idx="2">
                  <c:v>69.400000000000006</c:v>
                </c:pt>
                <c:pt idx="3">
                  <c:v>76.099999999999994</c:v>
                </c:pt>
                <c:pt idx="4">
                  <c:v>81</c:v>
                </c:pt>
              </c:numCache>
            </c:numRef>
          </c:val>
          <c:extLst>
            <c:ext xmlns:c16="http://schemas.microsoft.com/office/drawing/2014/chart" uri="{C3380CC4-5D6E-409C-BE32-E72D297353CC}">
              <c16:uniqueId val="{00000000-92BA-4E2C-9AEE-BAA525A7BF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92BA-4E2C-9AEE-BAA525A7BF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27463783</c:v>
                </c:pt>
                <c:pt idx="1">
                  <c:v>29143566</c:v>
                </c:pt>
                <c:pt idx="2">
                  <c:v>29180202</c:v>
                </c:pt>
                <c:pt idx="3">
                  <c:v>29422891</c:v>
                </c:pt>
                <c:pt idx="4">
                  <c:v>30148000</c:v>
                </c:pt>
              </c:numCache>
            </c:numRef>
          </c:val>
          <c:extLst>
            <c:ext xmlns:c16="http://schemas.microsoft.com/office/drawing/2014/chart" uri="{C3380CC4-5D6E-409C-BE32-E72D297353CC}">
              <c16:uniqueId val="{00000000-7657-420E-B416-78591A719C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7657-420E-B416-78591A719C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5.7</c:v>
                </c:pt>
                <c:pt idx="1">
                  <c:v>5.7</c:v>
                </c:pt>
                <c:pt idx="2">
                  <c:v>6</c:v>
                </c:pt>
                <c:pt idx="3">
                  <c:v>5.2</c:v>
                </c:pt>
                <c:pt idx="4">
                  <c:v>4.9000000000000004</c:v>
                </c:pt>
              </c:numCache>
            </c:numRef>
          </c:val>
          <c:extLst>
            <c:ext xmlns:c16="http://schemas.microsoft.com/office/drawing/2014/chart" uri="{C3380CC4-5D6E-409C-BE32-E72D297353CC}">
              <c16:uniqueId val="{00000000-462E-43ED-8408-8B279DFBFC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462E-43ED-8408-8B279DFBFC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71.599999999999994</c:v>
                </c:pt>
                <c:pt idx="1">
                  <c:v>73</c:v>
                </c:pt>
                <c:pt idx="2">
                  <c:v>70.8</c:v>
                </c:pt>
                <c:pt idx="3">
                  <c:v>63.9</c:v>
                </c:pt>
                <c:pt idx="4">
                  <c:v>70.900000000000006</c:v>
                </c:pt>
              </c:numCache>
            </c:numRef>
          </c:val>
          <c:extLst>
            <c:ext xmlns:c16="http://schemas.microsoft.com/office/drawing/2014/chart" uri="{C3380CC4-5D6E-409C-BE32-E72D297353CC}">
              <c16:uniqueId val="{00000000-D542-439F-B224-E701CB1A694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D542-439F-B224-E701CB1A694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長野県地方独立行政法人長野県立病院機構　こころの医療センター駒ヶ根</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129</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129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10170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8" t="s">
        <v>187</v>
      </c>
      <c r="NK22" s="119"/>
      <c r="NL22" s="119"/>
      <c r="NM22" s="119"/>
      <c r="NN22" s="119"/>
      <c r="NO22" s="119"/>
      <c r="NP22" s="119"/>
      <c r="NQ22" s="119"/>
      <c r="NR22" s="119"/>
      <c r="NS22" s="119"/>
      <c r="NT22" s="119"/>
      <c r="NU22" s="119"/>
      <c r="NV22" s="119"/>
      <c r="NW22" s="119"/>
      <c r="NX22" s="12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1"/>
      <c r="NK23" s="122"/>
      <c r="NL23" s="122"/>
      <c r="NM23" s="122"/>
      <c r="NN23" s="122"/>
      <c r="NO23" s="122"/>
      <c r="NP23" s="122"/>
      <c r="NQ23" s="122"/>
      <c r="NR23" s="122"/>
      <c r="NS23" s="122"/>
      <c r="NT23" s="122"/>
      <c r="NU23" s="122"/>
      <c r="NV23" s="122"/>
      <c r="NW23" s="122"/>
      <c r="NX23" s="12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1"/>
      <c r="NK24" s="122"/>
      <c r="NL24" s="122"/>
      <c r="NM24" s="122"/>
      <c r="NN24" s="122"/>
      <c r="NO24" s="122"/>
      <c r="NP24" s="122"/>
      <c r="NQ24" s="122"/>
      <c r="NR24" s="122"/>
      <c r="NS24" s="122"/>
      <c r="NT24" s="122"/>
      <c r="NU24" s="122"/>
      <c r="NV24" s="122"/>
      <c r="NW24" s="122"/>
      <c r="NX24" s="12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1"/>
      <c r="NK25" s="122"/>
      <c r="NL25" s="122"/>
      <c r="NM25" s="122"/>
      <c r="NN25" s="122"/>
      <c r="NO25" s="122"/>
      <c r="NP25" s="122"/>
      <c r="NQ25" s="122"/>
      <c r="NR25" s="122"/>
      <c r="NS25" s="122"/>
      <c r="NT25" s="122"/>
      <c r="NU25" s="122"/>
      <c r="NV25" s="122"/>
      <c r="NW25" s="122"/>
      <c r="NX25" s="12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1"/>
      <c r="NK26" s="122"/>
      <c r="NL26" s="122"/>
      <c r="NM26" s="122"/>
      <c r="NN26" s="122"/>
      <c r="NO26" s="122"/>
      <c r="NP26" s="122"/>
      <c r="NQ26" s="122"/>
      <c r="NR26" s="122"/>
      <c r="NS26" s="122"/>
      <c r="NT26" s="122"/>
      <c r="NU26" s="122"/>
      <c r="NV26" s="122"/>
      <c r="NW26" s="122"/>
      <c r="NX26" s="12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1"/>
      <c r="NK27" s="122"/>
      <c r="NL27" s="122"/>
      <c r="NM27" s="122"/>
      <c r="NN27" s="122"/>
      <c r="NO27" s="122"/>
      <c r="NP27" s="122"/>
      <c r="NQ27" s="122"/>
      <c r="NR27" s="122"/>
      <c r="NS27" s="122"/>
      <c r="NT27" s="122"/>
      <c r="NU27" s="122"/>
      <c r="NV27" s="122"/>
      <c r="NW27" s="122"/>
      <c r="NX27" s="12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1"/>
      <c r="NK28" s="122"/>
      <c r="NL28" s="122"/>
      <c r="NM28" s="122"/>
      <c r="NN28" s="122"/>
      <c r="NO28" s="122"/>
      <c r="NP28" s="122"/>
      <c r="NQ28" s="122"/>
      <c r="NR28" s="122"/>
      <c r="NS28" s="122"/>
      <c r="NT28" s="122"/>
      <c r="NU28" s="122"/>
      <c r="NV28" s="122"/>
      <c r="NW28" s="122"/>
      <c r="NX28" s="12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1"/>
      <c r="NK29" s="122"/>
      <c r="NL29" s="122"/>
      <c r="NM29" s="122"/>
      <c r="NN29" s="122"/>
      <c r="NO29" s="122"/>
      <c r="NP29" s="122"/>
      <c r="NQ29" s="122"/>
      <c r="NR29" s="122"/>
      <c r="NS29" s="122"/>
      <c r="NT29" s="122"/>
      <c r="NU29" s="122"/>
      <c r="NV29" s="122"/>
      <c r="NW29" s="122"/>
      <c r="NX29" s="12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1"/>
      <c r="NK30" s="122"/>
      <c r="NL30" s="122"/>
      <c r="NM30" s="122"/>
      <c r="NN30" s="122"/>
      <c r="NO30" s="122"/>
      <c r="NP30" s="122"/>
      <c r="NQ30" s="122"/>
      <c r="NR30" s="122"/>
      <c r="NS30" s="122"/>
      <c r="NT30" s="122"/>
      <c r="NU30" s="122"/>
      <c r="NV30" s="122"/>
      <c r="NW30" s="122"/>
      <c r="NX30" s="12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1"/>
      <c r="NK31" s="122"/>
      <c r="NL31" s="122"/>
      <c r="NM31" s="122"/>
      <c r="NN31" s="122"/>
      <c r="NO31" s="122"/>
      <c r="NP31" s="122"/>
      <c r="NQ31" s="122"/>
      <c r="NR31" s="122"/>
      <c r="NS31" s="122"/>
      <c r="NT31" s="122"/>
      <c r="NU31" s="122"/>
      <c r="NV31" s="122"/>
      <c r="NW31" s="122"/>
      <c r="NX31" s="123"/>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21"/>
      <c r="NK32" s="122"/>
      <c r="NL32" s="122"/>
      <c r="NM32" s="122"/>
      <c r="NN32" s="122"/>
      <c r="NO32" s="122"/>
      <c r="NP32" s="122"/>
      <c r="NQ32" s="122"/>
      <c r="NR32" s="122"/>
      <c r="NS32" s="122"/>
      <c r="NT32" s="122"/>
      <c r="NU32" s="122"/>
      <c r="NV32" s="122"/>
      <c r="NW32" s="122"/>
      <c r="NX32" s="123"/>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107.4</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69.3</v>
      </c>
      <c r="DE33" s="129"/>
      <c r="DF33" s="129"/>
      <c r="DG33" s="129"/>
      <c r="DH33" s="129"/>
      <c r="DI33" s="129"/>
      <c r="DJ33" s="129"/>
      <c r="DK33" s="129"/>
      <c r="DL33" s="129"/>
      <c r="DM33" s="129"/>
      <c r="DN33" s="129"/>
      <c r="DO33" s="129"/>
      <c r="DP33" s="129"/>
      <c r="DQ33" s="129"/>
      <c r="DR33" s="130"/>
      <c r="DS33" s="128">
        <f>データ!AU7</f>
        <v>67.3</v>
      </c>
      <c r="DT33" s="129"/>
      <c r="DU33" s="129"/>
      <c r="DV33" s="129"/>
      <c r="DW33" s="129"/>
      <c r="DX33" s="129"/>
      <c r="DY33" s="129"/>
      <c r="DZ33" s="129"/>
      <c r="EA33" s="129"/>
      <c r="EB33" s="129"/>
      <c r="EC33" s="129"/>
      <c r="ED33" s="129"/>
      <c r="EE33" s="129"/>
      <c r="EF33" s="129"/>
      <c r="EG33" s="130"/>
      <c r="EH33" s="128">
        <f>データ!AV7</f>
        <v>68.5</v>
      </c>
      <c r="EI33" s="129"/>
      <c r="EJ33" s="129"/>
      <c r="EK33" s="129"/>
      <c r="EL33" s="129"/>
      <c r="EM33" s="129"/>
      <c r="EN33" s="129"/>
      <c r="EO33" s="129"/>
      <c r="EP33" s="129"/>
      <c r="EQ33" s="129"/>
      <c r="ER33" s="129"/>
      <c r="ES33" s="129"/>
      <c r="ET33" s="129"/>
      <c r="EU33" s="129"/>
      <c r="EV33" s="130"/>
      <c r="EW33" s="128">
        <f>データ!AW7</f>
        <v>64.5</v>
      </c>
      <c r="EX33" s="129"/>
      <c r="EY33" s="129"/>
      <c r="EZ33" s="129"/>
      <c r="FA33" s="129"/>
      <c r="FB33" s="129"/>
      <c r="FC33" s="129"/>
      <c r="FD33" s="129"/>
      <c r="FE33" s="129"/>
      <c r="FF33" s="129"/>
      <c r="FG33" s="129"/>
      <c r="FH33" s="129"/>
      <c r="FI33" s="129"/>
      <c r="FJ33" s="129"/>
      <c r="FK33" s="130"/>
      <c r="FL33" s="128">
        <f>データ!AX7</f>
        <v>59.5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0.1</v>
      </c>
      <c r="GS33" s="129"/>
      <c r="GT33" s="129"/>
      <c r="GU33" s="129"/>
      <c r="GV33" s="129"/>
      <c r="GW33" s="129"/>
      <c r="GX33" s="129"/>
      <c r="GY33" s="129"/>
      <c r="GZ33" s="129"/>
      <c r="HA33" s="129"/>
      <c r="HB33" s="129"/>
      <c r="HC33" s="129"/>
      <c r="HD33" s="129"/>
      <c r="HE33" s="129"/>
      <c r="HF33" s="130"/>
      <c r="HG33" s="128">
        <f>データ!BF7</f>
        <v>0.5</v>
      </c>
      <c r="HH33" s="129"/>
      <c r="HI33" s="129"/>
      <c r="HJ33" s="129"/>
      <c r="HK33" s="129"/>
      <c r="HL33" s="129"/>
      <c r="HM33" s="129"/>
      <c r="HN33" s="129"/>
      <c r="HO33" s="129"/>
      <c r="HP33" s="129"/>
      <c r="HQ33" s="129"/>
      <c r="HR33" s="129"/>
      <c r="HS33" s="129"/>
      <c r="HT33" s="129"/>
      <c r="HU33" s="130"/>
      <c r="HV33" s="128">
        <f>データ!BG7</f>
        <v>1.9</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80.400000000000006</v>
      </c>
      <c r="KG33" s="129"/>
      <c r="KH33" s="129"/>
      <c r="KI33" s="129"/>
      <c r="KJ33" s="129"/>
      <c r="KK33" s="129"/>
      <c r="KL33" s="129"/>
      <c r="KM33" s="129"/>
      <c r="KN33" s="129"/>
      <c r="KO33" s="129"/>
      <c r="KP33" s="129"/>
      <c r="KQ33" s="129"/>
      <c r="KR33" s="129"/>
      <c r="KS33" s="129"/>
      <c r="KT33" s="130"/>
      <c r="KU33" s="128">
        <f>データ!BQ7</f>
        <v>79.7</v>
      </c>
      <c r="KV33" s="129"/>
      <c r="KW33" s="129"/>
      <c r="KX33" s="129"/>
      <c r="KY33" s="129"/>
      <c r="KZ33" s="129"/>
      <c r="LA33" s="129"/>
      <c r="LB33" s="129"/>
      <c r="LC33" s="129"/>
      <c r="LD33" s="129"/>
      <c r="LE33" s="129"/>
      <c r="LF33" s="129"/>
      <c r="LG33" s="129"/>
      <c r="LH33" s="129"/>
      <c r="LI33" s="130"/>
      <c r="LJ33" s="128">
        <f>データ!BR7</f>
        <v>79.2</v>
      </c>
      <c r="LK33" s="129"/>
      <c r="LL33" s="129"/>
      <c r="LM33" s="129"/>
      <c r="LN33" s="129"/>
      <c r="LO33" s="129"/>
      <c r="LP33" s="129"/>
      <c r="LQ33" s="129"/>
      <c r="LR33" s="129"/>
      <c r="LS33" s="129"/>
      <c r="LT33" s="129"/>
      <c r="LU33" s="129"/>
      <c r="LV33" s="129"/>
      <c r="LW33" s="129"/>
      <c r="LX33" s="130"/>
      <c r="LY33" s="128">
        <f>データ!BS7</f>
        <v>73.900000000000006</v>
      </c>
      <c r="LZ33" s="129"/>
      <c r="MA33" s="129"/>
      <c r="MB33" s="129"/>
      <c r="MC33" s="129"/>
      <c r="MD33" s="129"/>
      <c r="ME33" s="129"/>
      <c r="MF33" s="129"/>
      <c r="MG33" s="129"/>
      <c r="MH33" s="129"/>
      <c r="MI33" s="129"/>
      <c r="MJ33" s="129"/>
      <c r="MK33" s="129"/>
      <c r="ML33" s="129"/>
      <c r="MM33" s="130"/>
      <c r="MN33" s="128">
        <f>データ!BT7</f>
        <v>71.599999999999994</v>
      </c>
      <c r="MO33" s="129"/>
      <c r="MP33" s="129"/>
      <c r="MQ33" s="129"/>
      <c r="MR33" s="129"/>
      <c r="MS33" s="129"/>
      <c r="MT33" s="129"/>
      <c r="MU33" s="129"/>
      <c r="MV33" s="129"/>
      <c r="MW33" s="129"/>
      <c r="MX33" s="129"/>
      <c r="MY33" s="129"/>
      <c r="MZ33" s="129"/>
      <c r="NA33" s="129"/>
      <c r="NB33" s="130"/>
      <c r="ND33" s="5"/>
      <c r="NE33" s="5"/>
      <c r="NF33" s="5"/>
      <c r="NG33" s="5"/>
      <c r="NH33" s="17"/>
      <c r="NI33" s="2"/>
      <c r="NJ33" s="121"/>
      <c r="NK33" s="122"/>
      <c r="NL33" s="122"/>
      <c r="NM33" s="122"/>
      <c r="NN33" s="122"/>
      <c r="NO33" s="122"/>
      <c r="NP33" s="122"/>
      <c r="NQ33" s="122"/>
      <c r="NR33" s="122"/>
      <c r="NS33" s="122"/>
      <c r="NT33" s="122"/>
      <c r="NU33" s="122"/>
      <c r="NV33" s="122"/>
      <c r="NW33" s="122"/>
      <c r="NX33" s="123"/>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4"/>
      <c r="NK34" s="125"/>
      <c r="NL34" s="125"/>
      <c r="NM34" s="125"/>
      <c r="NN34" s="125"/>
      <c r="NO34" s="125"/>
      <c r="NP34" s="125"/>
      <c r="NQ34" s="125"/>
      <c r="NR34" s="125"/>
      <c r="NS34" s="125"/>
      <c r="NT34" s="125"/>
      <c r="NU34" s="125"/>
      <c r="NV34" s="125"/>
      <c r="NW34" s="125"/>
      <c r="NX34" s="12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190</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37" t="s">
        <v>188</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27120</v>
      </c>
      <c r="Q55" s="144"/>
      <c r="R55" s="144"/>
      <c r="S55" s="144"/>
      <c r="T55" s="144"/>
      <c r="U55" s="144"/>
      <c r="V55" s="144"/>
      <c r="W55" s="144"/>
      <c r="X55" s="144"/>
      <c r="Y55" s="144"/>
      <c r="Z55" s="144"/>
      <c r="AA55" s="144"/>
      <c r="AB55" s="144"/>
      <c r="AC55" s="144"/>
      <c r="AD55" s="145"/>
      <c r="AE55" s="143">
        <f>データ!CB7</f>
        <v>27093</v>
      </c>
      <c r="AF55" s="144"/>
      <c r="AG55" s="144"/>
      <c r="AH55" s="144"/>
      <c r="AI55" s="144"/>
      <c r="AJ55" s="144"/>
      <c r="AK55" s="144"/>
      <c r="AL55" s="144"/>
      <c r="AM55" s="144"/>
      <c r="AN55" s="144"/>
      <c r="AO55" s="144"/>
      <c r="AP55" s="144"/>
      <c r="AQ55" s="144"/>
      <c r="AR55" s="144"/>
      <c r="AS55" s="145"/>
      <c r="AT55" s="143">
        <f>データ!CC7</f>
        <v>27429</v>
      </c>
      <c r="AU55" s="144"/>
      <c r="AV55" s="144"/>
      <c r="AW55" s="144"/>
      <c r="AX55" s="144"/>
      <c r="AY55" s="144"/>
      <c r="AZ55" s="144"/>
      <c r="BA55" s="144"/>
      <c r="BB55" s="144"/>
      <c r="BC55" s="144"/>
      <c r="BD55" s="144"/>
      <c r="BE55" s="144"/>
      <c r="BF55" s="144"/>
      <c r="BG55" s="144"/>
      <c r="BH55" s="145"/>
      <c r="BI55" s="143">
        <f>データ!CD7</f>
        <v>28258</v>
      </c>
      <c r="BJ55" s="144"/>
      <c r="BK55" s="144"/>
      <c r="BL55" s="144"/>
      <c r="BM55" s="144"/>
      <c r="BN55" s="144"/>
      <c r="BO55" s="144"/>
      <c r="BP55" s="144"/>
      <c r="BQ55" s="144"/>
      <c r="BR55" s="144"/>
      <c r="BS55" s="144"/>
      <c r="BT55" s="144"/>
      <c r="BU55" s="144"/>
      <c r="BV55" s="144"/>
      <c r="BW55" s="145"/>
      <c r="BX55" s="143">
        <f>データ!CE7</f>
        <v>28075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6576</v>
      </c>
      <c r="DE55" s="144"/>
      <c r="DF55" s="144"/>
      <c r="DG55" s="144"/>
      <c r="DH55" s="144"/>
      <c r="DI55" s="144"/>
      <c r="DJ55" s="144"/>
      <c r="DK55" s="144"/>
      <c r="DL55" s="144"/>
      <c r="DM55" s="144"/>
      <c r="DN55" s="144"/>
      <c r="DO55" s="144"/>
      <c r="DP55" s="144"/>
      <c r="DQ55" s="144"/>
      <c r="DR55" s="145"/>
      <c r="DS55" s="143">
        <f>データ!CM7</f>
        <v>6747</v>
      </c>
      <c r="DT55" s="144"/>
      <c r="DU55" s="144"/>
      <c r="DV55" s="144"/>
      <c r="DW55" s="144"/>
      <c r="DX55" s="144"/>
      <c r="DY55" s="144"/>
      <c r="DZ55" s="144"/>
      <c r="EA55" s="144"/>
      <c r="EB55" s="144"/>
      <c r="EC55" s="144"/>
      <c r="ED55" s="144"/>
      <c r="EE55" s="144"/>
      <c r="EF55" s="144"/>
      <c r="EG55" s="145"/>
      <c r="EH55" s="143">
        <f>データ!CN7</f>
        <v>6963</v>
      </c>
      <c r="EI55" s="144"/>
      <c r="EJ55" s="144"/>
      <c r="EK55" s="144"/>
      <c r="EL55" s="144"/>
      <c r="EM55" s="144"/>
      <c r="EN55" s="144"/>
      <c r="EO55" s="144"/>
      <c r="EP55" s="144"/>
      <c r="EQ55" s="144"/>
      <c r="ER55" s="144"/>
      <c r="ES55" s="144"/>
      <c r="ET55" s="144"/>
      <c r="EU55" s="144"/>
      <c r="EV55" s="145"/>
      <c r="EW55" s="143">
        <f>データ!CO7</f>
        <v>7029</v>
      </c>
      <c r="EX55" s="144"/>
      <c r="EY55" s="144"/>
      <c r="EZ55" s="144"/>
      <c r="FA55" s="144"/>
      <c r="FB55" s="144"/>
      <c r="FC55" s="144"/>
      <c r="FD55" s="144"/>
      <c r="FE55" s="144"/>
      <c r="FF55" s="144"/>
      <c r="FG55" s="144"/>
      <c r="FH55" s="144"/>
      <c r="FI55" s="144"/>
      <c r="FJ55" s="144"/>
      <c r="FK55" s="145"/>
      <c r="FL55" s="143">
        <f>データ!CP7</f>
        <v>6847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71.599999999999994</v>
      </c>
      <c r="GS55" s="129"/>
      <c r="GT55" s="129"/>
      <c r="GU55" s="129"/>
      <c r="GV55" s="129"/>
      <c r="GW55" s="129"/>
      <c r="GX55" s="129"/>
      <c r="GY55" s="129"/>
      <c r="GZ55" s="129"/>
      <c r="HA55" s="129"/>
      <c r="HB55" s="129"/>
      <c r="HC55" s="129"/>
      <c r="HD55" s="129"/>
      <c r="HE55" s="129"/>
      <c r="HF55" s="130"/>
      <c r="HG55" s="128">
        <f>データ!CX7</f>
        <v>73</v>
      </c>
      <c r="HH55" s="129"/>
      <c r="HI55" s="129"/>
      <c r="HJ55" s="129"/>
      <c r="HK55" s="129"/>
      <c r="HL55" s="129"/>
      <c r="HM55" s="129"/>
      <c r="HN55" s="129"/>
      <c r="HO55" s="129"/>
      <c r="HP55" s="129"/>
      <c r="HQ55" s="129"/>
      <c r="HR55" s="129"/>
      <c r="HS55" s="129"/>
      <c r="HT55" s="129"/>
      <c r="HU55" s="130"/>
      <c r="HV55" s="128">
        <f>データ!CY7</f>
        <v>70.8</v>
      </c>
      <c r="HW55" s="129"/>
      <c r="HX55" s="129"/>
      <c r="HY55" s="129"/>
      <c r="HZ55" s="129"/>
      <c r="IA55" s="129"/>
      <c r="IB55" s="129"/>
      <c r="IC55" s="129"/>
      <c r="ID55" s="129"/>
      <c r="IE55" s="129"/>
      <c r="IF55" s="129"/>
      <c r="IG55" s="129"/>
      <c r="IH55" s="129"/>
      <c r="II55" s="129"/>
      <c r="IJ55" s="130"/>
      <c r="IK55" s="128">
        <f>データ!CZ7</f>
        <v>63.9</v>
      </c>
      <c r="IL55" s="129"/>
      <c r="IM55" s="129"/>
      <c r="IN55" s="129"/>
      <c r="IO55" s="129"/>
      <c r="IP55" s="129"/>
      <c r="IQ55" s="129"/>
      <c r="IR55" s="129"/>
      <c r="IS55" s="129"/>
      <c r="IT55" s="129"/>
      <c r="IU55" s="129"/>
      <c r="IV55" s="129"/>
      <c r="IW55" s="129"/>
      <c r="IX55" s="129"/>
      <c r="IY55" s="130"/>
      <c r="IZ55" s="128">
        <f>データ!DA7</f>
        <v>70.900000000000006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5.7</v>
      </c>
      <c r="KG55" s="129"/>
      <c r="KH55" s="129"/>
      <c r="KI55" s="129"/>
      <c r="KJ55" s="129"/>
      <c r="KK55" s="129"/>
      <c r="KL55" s="129"/>
      <c r="KM55" s="129"/>
      <c r="KN55" s="129"/>
      <c r="KO55" s="129"/>
      <c r="KP55" s="129"/>
      <c r="KQ55" s="129"/>
      <c r="KR55" s="129"/>
      <c r="KS55" s="129"/>
      <c r="KT55" s="130"/>
      <c r="KU55" s="128">
        <f>データ!DI7</f>
        <v>5.7</v>
      </c>
      <c r="KV55" s="129"/>
      <c r="KW55" s="129"/>
      <c r="KX55" s="129"/>
      <c r="KY55" s="129"/>
      <c r="KZ55" s="129"/>
      <c r="LA55" s="129"/>
      <c r="LB55" s="129"/>
      <c r="LC55" s="129"/>
      <c r="LD55" s="129"/>
      <c r="LE55" s="129"/>
      <c r="LF55" s="129"/>
      <c r="LG55" s="129"/>
      <c r="LH55" s="129"/>
      <c r="LI55" s="130"/>
      <c r="LJ55" s="128">
        <f>データ!DJ7</f>
        <v>6</v>
      </c>
      <c r="LK55" s="129"/>
      <c r="LL55" s="129"/>
      <c r="LM55" s="129"/>
      <c r="LN55" s="129"/>
      <c r="LO55" s="129"/>
      <c r="LP55" s="129"/>
      <c r="LQ55" s="129"/>
      <c r="LR55" s="129"/>
      <c r="LS55" s="129"/>
      <c r="LT55" s="129"/>
      <c r="LU55" s="129"/>
      <c r="LV55" s="129"/>
      <c r="LW55" s="129"/>
      <c r="LX55" s="130"/>
      <c r="LY55" s="128">
        <f>データ!DK7</f>
        <v>5.2</v>
      </c>
      <c r="LZ55" s="129"/>
      <c r="MA55" s="129"/>
      <c r="MB55" s="129"/>
      <c r="MC55" s="129"/>
      <c r="MD55" s="129"/>
      <c r="ME55" s="129"/>
      <c r="MF55" s="129"/>
      <c r="MG55" s="129"/>
      <c r="MH55" s="129"/>
      <c r="MI55" s="129"/>
      <c r="MJ55" s="129"/>
      <c r="MK55" s="129"/>
      <c r="ML55" s="129"/>
      <c r="MM55" s="130"/>
      <c r="MN55" s="128">
        <f>データ!DL7</f>
        <v>4.9000000000000004</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21037</v>
      </c>
      <c r="Q56" s="144"/>
      <c r="R56" s="144"/>
      <c r="S56" s="144"/>
      <c r="T56" s="144"/>
      <c r="U56" s="144"/>
      <c r="V56" s="144"/>
      <c r="W56" s="144"/>
      <c r="X56" s="144"/>
      <c r="Y56" s="144"/>
      <c r="Z56" s="144"/>
      <c r="AA56" s="144"/>
      <c r="AB56" s="144"/>
      <c r="AC56" s="144"/>
      <c r="AD56" s="145"/>
      <c r="AE56" s="143">
        <f>データ!CG7</f>
        <v>21418</v>
      </c>
      <c r="AF56" s="144"/>
      <c r="AG56" s="144"/>
      <c r="AH56" s="144"/>
      <c r="AI56" s="144"/>
      <c r="AJ56" s="144"/>
      <c r="AK56" s="144"/>
      <c r="AL56" s="144"/>
      <c r="AM56" s="144"/>
      <c r="AN56" s="144"/>
      <c r="AO56" s="144"/>
      <c r="AP56" s="144"/>
      <c r="AQ56" s="144"/>
      <c r="AR56" s="144"/>
      <c r="AS56" s="145"/>
      <c r="AT56" s="143">
        <f>データ!CH7</f>
        <v>21604</v>
      </c>
      <c r="AU56" s="144"/>
      <c r="AV56" s="144"/>
      <c r="AW56" s="144"/>
      <c r="AX56" s="144"/>
      <c r="AY56" s="144"/>
      <c r="AZ56" s="144"/>
      <c r="BA56" s="144"/>
      <c r="BB56" s="144"/>
      <c r="BC56" s="144"/>
      <c r="BD56" s="144"/>
      <c r="BE56" s="144"/>
      <c r="BF56" s="144"/>
      <c r="BG56" s="144"/>
      <c r="BH56" s="145"/>
      <c r="BI56" s="143">
        <f>データ!CI7</f>
        <v>22234</v>
      </c>
      <c r="BJ56" s="144"/>
      <c r="BK56" s="144"/>
      <c r="BL56" s="144"/>
      <c r="BM56" s="144"/>
      <c r="BN56" s="144"/>
      <c r="BO56" s="144"/>
      <c r="BP56" s="144"/>
      <c r="BQ56" s="144"/>
      <c r="BR56" s="144"/>
      <c r="BS56" s="144"/>
      <c r="BT56" s="144"/>
      <c r="BU56" s="144"/>
      <c r="BV56" s="144"/>
      <c r="BW56" s="145"/>
      <c r="BX56" s="143">
        <f>データ!CJ7</f>
        <v>22875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8542</v>
      </c>
      <c r="DE56" s="144"/>
      <c r="DF56" s="144"/>
      <c r="DG56" s="144"/>
      <c r="DH56" s="144"/>
      <c r="DI56" s="144"/>
      <c r="DJ56" s="144"/>
      <c r="DK56" s="144"/>
      <c r="DL56" s="144"/>
      <c r="DM56" s="144"/>
      <c r="DN56" s="144"/>
      <c r="DO56" s="144"/>
      <c r="DP56" s="144"/>
      <c r="DQ56" s="144"/>
      <c r="DR56" s="145"/>
      <c r="DS56" s="143">
        <f>データ!CR7</f>
        <v>8518</v>
      </c>
      <c r="DT56" s="144"/>
      <c r="DU56" s="144"/>
      <c r="DV56" s="144"/>
      <c r="DW56" s="144"/>
      <c r="DX56" s="144"/>
      <c r="DY56" s="144"/>
      <c r="DZ56" s="144"/>
      <c r="EA56" s="144"/>
      <c r="EB56" s="144"/>
      <c r="EC56" s="144"/>
      <c r="ED56" s="144"/>
      <c r="EE56" s="144"/>
      <c r="EF56" s="144"/>
      <c r="EG56" s="145"/>
      <c r="EH56" s="143">
        <f>データ!CS7</f>
        <v>7891</v>
      </c>
      <c r="EI56" s="144"/>
      <c r="EJ56" s="144"/>
      <c r="EK56" s="144"/>
      <c r="EL56" s="144"/>
      <c r="EM56" s="144"/>
      <c r="EN56" s="144"/>
      <c r="EO56" s="144"/>
      <c r="EP56" s="144"/>
      <c r="EQ56" s="144"/>
      <c r="ER56" s="144"/>
      <c r="ES56" s="144"/>
      <c r="ET56" s="144"/>
      <c r="EU56" s="144"/>
      <c r="EV56" s="145"/>
      <c r="EW56" s="143">
        <f>データ!CT7</f>
        <v>8706</v>
      </c>
      <c r="EX56" s="144"/>
      <c r="EY56" s="144"/>
      <c r="EZ56" s="144"/>
      <c r="FA56" s="144"/>
      <c r="FB56" s="144"/>
      <c r="FC56" s="144"/>
      <c r="FD56" s="144"/>
      <c r="FE56" s="144"/>
      <c r="FF56" s="144"/>
      <c r="FG56" s="144"/>
      <c r="FH56" s="144"/>
      <c r="FI56" s="144"/>
      <c r="FJ56" s="144"/>
      <c r="FK56" s="145"/>
      <c r="FL56" s="143">
        <f>データ!CU7</f>
        <v>8691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189</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35</v>
      </c>
      <c r="V79" s="147"/>
      <c r="W79" s="147"/>
      <c r="X79" s="147"/>
      <c r="Y79" s="147"/>
      <c r="Z79" s="147"/>
      <c r="AA79" s="147"/>
      <c r="AB79" s="147"/>
      <c r="AC79" s="147"/>
      <c r="AD79" s="147"/>
      <c r="AE79" s="147"/>
      <c r="AF79" s="147"/>
      <c r="AG79" s="147"/>
      <c r="AH79" s="147"/>
      <c r="AI79" s="147"/>
      <c r="AJ79" s="147"/>
      <c r="AK79" s="147"/>
      <c r="AL79" s="147"/>
      <c r="AM79" s="147"/>
      <c r="AN79" s="147">
        <f>データ!DT7</f>
        <v>37.5</v>
      </c>
      <c r="AO79" s="147"/>
      <c r="AP79" s="147"/>
      <c r="AQ79" s="147"/>
      <c r="AR79" s="147"/>
      <c r="AS79" s="147"/>
      <c r="AT79" s="147"/>
      <c r="AU79" s="147"/>
      <c r="AV79" s="147"/>
      <c r="AW79" s="147"/>
      <c r="AX79" s="147"/>
      <c r="AY79" s="147"/>
      <c r="AZ79" s="147"/>
      <c r="BA79" s="147"/>
      <c r="BB79" s="147"/>
      <c r="BC79" s="147"/>
      <c r="BD79" s="147"/>
      <c r="BE79" s="147"/>
      <c r="BF79" s="147"/>
      <c r="BG79" s="147">
        <f>データ!DU7</f>
        <v>42.1</v>
      </c>
      <c r="BH79" s="147"/>
      <c r="BI79" s="147"/>
      <c r="BJ79" s="147"/>
      <c r="BK79" s="147"/>
      <c r="BL79" s="147"/>
      <c r="BM79" s="147"/>
      <c r="BN79" s="147"/>
      <c r="BO79" s="147"/>
      <c r="BP79" s="147"/>
      <c r="BQ79" s="147"/>
      <c r="BR79" s="147"/>
      <c r="BS79" s="147"/>
      <c r="BT79" s="147"/>
      <c r="BU79" s="147"/>
      <c r="BV79" s="147"/>
      <c r="BW79" s="147"/>
      <c r="BX79" s="147"/>
      <c r="BY79" s="147"/>
      <c r="BZ79" s="147">
        <f>データ!DV7</f>
        <v>46.5</v>
      </c>
      <c r="CA79" s="147"/>
      <c r="CB79" s="147"/>
      <c r="CC79" s="147"/>
      <c r="CD79" s="147"/>
      <c r="CE79" s="147"/>
      <c r="CF79" s="147"/>
      <c r="CG79" s="147"/>
      <c r="CH79" s="147"/>
      <c r="CI79" s="147"/>
      <c r="CJ79" s="147"/>
      <c r="CK79" s="147"/>
      <c r="CL79" s="147"/>
      <c r="CM79" s="147"/>
      <c r="CN79" s="147"/>
      <c r="CO79" s="147"/>
      <c r="CP79" s="147"/>
      <c r="CQ79" s="147"/>
      <c r="CR79" s="147"/>
      <c r="CS79" s="147">
        <f>データ!DW7</f>
        <v>49.9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83.6</v>
      </c>
      <c r="EP79" s="147"/>
      <c r="EQ79" s="147"/>
      <c r="ER79" s="147"/>
      <c r="ES79" s="147"/>
      <c r="ET79" s="147"/>
      <c r="EU79" s="147"/>
      <c r="EV79" s="147"/>
      <c r="EW79" s="147"/>
      <c r="EX79" s="147"/>
      <c r="EY79" s="147"/>
      <c r="EZ79" s="147"/>
      <c r="FA79" s="147"/>
      <c r="FB79" s="147"/>
      <c r="FC79" s="147"/>
      <c r="FD79" s="147"/>
      <c r="FE79" s="147"/>
      <c r="FF79" s="147"/>
      <c r="FG79" s="147"/>
      <c r="FH79" s="147">
        <f>データ!EE7</f>
        <v>62</v>
      </c>
      <c r="FI79" s="147"/>
      <c r="FJ79" s="147"/>
      <c r="FK79" s="147"/>
      <c r="FL79" s="147"/>
      <c r="FM79" s="147"/>
      <c r="FN79" s="147"/>
      <c r="FO79" s="147"/>
      <c r="FP79" s="147"/>
      <c r="FQ79" s="147"/>
      <c r="FR79" s="147"/>
      <c r="FS79" s="147"/>
      <c r="FT79" s="147"/>
      <c r="FU79" s="147"/>
      <c r="FV79" s="147"/>
      <c r="FW79" s="147"/>
      <c r="FX79" s="147"/>
      <c r="FY79" s="147"/>
      <c r="FZ79" s="147"/>
      <c r="GA79" s="147">
        <f>データ!EF7</f>
        <v>69.400000000000006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76.099999999999994</v>
      </c>
      <c r="GU79" s="147"/>
      <c r="GV79" s="147"/>
      <c r="GW79" s="147"/>
      <c r="GX79" s="147"/>
      <c r="GY79" s="147"/>
      <c r="GZ79" s="147"/>
      <c r="HA79" s="147"/>
      <c r="HB79" s="147"/>
      <c r="HC79" s="147"/>
      <c r="HD79" s="147"/>
      <c r="HE79" s="147"/>
      <c r="HF79" s="147"/>
      <c r="HG79" s="147"/>
      <c r="HH79" s="147"/>
      <c r="HI79" s="147"/>
      <c r="HJ79" s="147"/>
      <c r="HK79" s="147"/>
      <c r="HL79" s="147"/>
      <c r="HM79" s="147">
        <f>データ!EH7</f>
        <v>81</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27463783</v>
      </c>
      <c r="JK79" s="146"/>
      <c r="JL79" s="146"/>
      <c r="JM79" s="146"/>
      <c r="JN79" s="146"/>
      <c r="JO79" s="146"/>
      <c r="JP79" s="146"/>
      <c r="JQ79" s="146"/>
      <c r="JR79" s="146"/>
      <c r="JS79" s="146"/>
      <c r="JT79" s="146"/>
      <c r="JU79" s="146"/>
      <c r="JV79" s="146"/>
      <c r="JW79" s="146"/>
      <c r="JX79" s="146"/>
      <c r="JY79" s="146"/>
      <c r="JZ79" s="146"/>
      <c r="KA79" s="146"/>
      <c r="KB79" s="146"/>
      <c r="KC79" s="146">
        <f>データ!EP7</f>
        <v>29143566</v>
      </c>
      <c r="KD79" s="146"/>
      <c r="KE79" s="146"/>
      <c r="KF79" s="146"/>
      <c r="KG79" s="146"/>
      <c r="KH79" s="146"/>
      <c r="KI79" s="146"/>
      <c r="KJ79" s="146"/>
      <c r="KK79" s="146"/>
      <c r="KL79" s="146"/>
      <c r="KM79" s="146"/>
      <c r="KN79" s="146"/>
      <c r="KO79" s="146"/>
      <c r="KP79" s="146"/>
      <c r="KQ79" s="146"/>
      <c r="KR79" s="146"/>
      <c r="KS79" s="146"/>
      <c r="KT79" s="146"/>
      <c r="KU79" s="146"/>
      <c r="KV79" s="146">
        <f>データ!EQ7</f>
        <v>29180202</v>
      </c>
      <c r="KW79" s="146"/>
      <c r="KX79" s="146"/>
      <c r="KY79" s="146"/>
      <c r="KZ79" s="146"/>
      <c r="LA79" s="146"/>
      <c r="LB79" s="146"/>
      <c r="LC79" s="146"/>
      <c r="LD79" s="146"/>
      <c r="LE79" s="146"/>
      <c r="LF79" s="146"/>
      <c r="LG79" s="146"/>
      <c r="LH79" s="146"/>
      <c r="LI79" s="146"/>
      <c r="LJ79" s="146"/>
      <c r="LK79" s="146"/>
      <c r="LL79" s="146"/>
      <c r="LM79" s="146"/>
      <c r="LN79" s="146"/>
      <c r="LO79" s="146">
        <f>データ!ER7</f>
        <v>29422891</v>
      </c>
      <c r="LP79" s="146"/>
      <c r="LQ79" s="146"/>
      <c r="LR79" s="146"/>
      <c r="LS79" s="146"/>
      <c r="LT79" s="146"/>
      <c r="LU79" s="146"/>
      <c r="LV79" s="146"/>
      <c r="LW79" s="146"/>
      <c r="LX79" s="146"/>
      <c r="LY79" s="146"/>
      <c r="LZ79" s="146"/>
      <c r="MA79" s="146"/>
      <c r="MB79" s="146"/>
      <c r="MC79" s="146"/>
      <c r="MD79" s="146"/>
      <c r="ME79" s="146"/>
      <c r="MF79" s="146"/>
      <c r="MG79" s="146"/>
      <c r="MH79" s="146">
        <f>データ!ES7</f>
        <v>30148000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48.4</v>
      </c>
      <c r="V80" s="147"/>
      <c r="W80" s="147"/>
      <c r="X80" s="147"/>
      <c r="Y80" s="147"/>
      <c r="Z80" s="147"/>
      <c r="AA80" s="147"/>
      <c r="AB80" s="147"/>
      <c r="AC80" s="147"/>
      <c r="AD80" s="147"/>
      <c r="AE80" s="147"/>
      <c r="AF80" s="147"/>
      <c r="AG80" s="147"/>
      <c r="AH80" s="147"/>
      <c r="AI80" s="147"/>
      <c r="AJ80" s="147"/>
      <c r="AK80" s="147"/>
      <c r="AL80" s="147"/>
      <c r="AM80" s="147"/>
      <c r="AN80" s="147">
        <f>データ!DY7</f>
        <v>50.2</v>
      </c>
      <c r="AO80" s="147"/>
      <c r="AP80" s="147"/>
      <c r="AQ80" s="147"/>
      <c r="AR80" s="147"/>
      <c r="AS80" s="147"/>
      <c r="AT80" s="147"/>
      <c r="AU80" s="147"/>
      <c r="AV80" s="147"/>
      <c r="AW80" s="147"/>
      <c r="AX80" s="147"/>
      <c r="AY80" s="147"/>
      <c r="AZ80" s="147"/>
      <c r="BA80" s="147"/>
      <c r="BB80" s="147"/>
      <c r="BC80" s="147"/>
      <c r="BD80" s="147"/>
      <c r="BE80" s="147"/>
      <c r="BF80" s="147"/>
      <c r="BG80" s="147">
        <f>データ!DZ7</f>
        <v>52.3</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70</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69.5</v>
      </c>
      <c r="GB80" s="147"/>
      <c r="GC80" s="147"/>
      <c r="GD80" s="147"/>
      <c r="GE80" s="147"/>
      <c r="GF80" s="147"/>
      <c r="GG80" s="147"/>
      <c r="GH80" s="147"/>
      <c r="GI80" s="147"/>
      <c r="GJ80" s="147"/>
      <c r="GK80" s="147"/>
      <c r="GL80" s="147"/>
      <c r="GM80" s="147"/>
      <c r="GN80" s="147"/>
      <c r="GO80" s="147"/>
      <c r="GP80" s="147"/>
      <c r="GQ80" s="147"/>
      <c r="GR80" s="147"/>
      <c r="GS80" s="147"/>
      <c r="GT80" s="147">
        <f>データ!EL7</f>
        <v>67.5</v>
      </c>
      <c r="GU80" s="147"/>
      <c r="GV80" s="147"/>
      <c r="GW80" s="147"/>
      <c r="GX80" s="147"/>
      <c r="GY80" s="147"/>
      <c r="GZ80" s="147"/>
      <c r="HA80" s="147"/>
      <c r="HB80" s="147"/>
      <c r="HC80" s="147"/>
      <c r="HD80" s="147"/>
      <c r="HE80" s="147"/>
      <c r="HF80" s="147"/>
      <c r="HG80" s="147"/>
      <c r="HH80" s="147"/>
      <c r="HI80" s="147"/>
      <c r="HJ80" s="147"/>
      <c r="HK80" s="147"/>
      <c r="HL80" s="147"/>
      <c r="HM80" s="147">
        <f>データ!EM7</f>
        <v>68.7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27577179</v>
      </c>
      <c r="JK80" s="146"/>
      <c r="JL80" s="146"/>
      <c r="JM80" s="146"/>
      <c r="JN80" s="146"/>
      <c r="JO80" s="146"/>
      <c r="JP80" s="146"/>
      <c r="JQ80" s="146"/>
      <c r="JR80" s="146"/>
      <c r="JS80" s="146"/>
      <c r="JT80" s="146"/>
      <c r="JU80" s="146"/>
      <c r="JV80" s="146"/>
      <c r="JW80" s="146"/>
      <c r="JX80" s="146"/>
      <c r="JY80" s="146"/>
      <c r="JZ80" s="146"/>
      <c r="KA80" s="146"/>
      <c r="KB80" s="146"/>
      <c r="KC80" s="146">
        <f>データ!EU7</f>
        <v>27722473</v>
      </c>
      <c r="KD80" s="146"/>
      <c r="KE80" s="146"/>
      <c r="KF80" s="146"/>
      <c r="KG80" s="146"/>
      <c r="KH80" s="146"/>
      <c r="KI80" s="146"/>
      <c r="KJ80" s="146"/>
      <c r="KK80" s="146"/>
      <c r="KL80" s="146"/>
      <c r="KM80" s="146"/>
      <c r="KN80" s="146"/>
      <c r="KO80" s="146"/>
      <c r="KP80" s="146"/>
      <c r="KQ80" s="146"/>
      <c r="KR80" s="146"/>
      <c r="KS80" s="146"/>
      <c r="KT80" s="146"/>
      <c r="KU80" s="146"/>
      <c r="KV80" s="146">
        <f>データ!EV7</f>
        <v>27879712</v>
      </c>
      <c r="KW80" s="146"/>
      <c r="KX80" s="146"/>
      <c r="KY80" s="146"/>
      <c r="KZ80" s="146"/>
      <c r="LA80" s="146"/>
      <c r="LB80" s="146"/>
      <c r="LC80" s="146"/>
      <c r="LD80" s="146"/>
      <c r="LE80" s="146"/>
      <c r="LF80" s="146"/>
      <c r="LG80" s="146"/>
      <c r="LH80" s="146"/>
      <c r="LI80" s="146"/>
      <c r="LJ80" s="146"/>
      <c r="LK80" s="146"/>
      <c r="LL80" s="146"/>
      <c r="LM80" s="146"/>
      <c r="LN80" s="146"/>
      <c r="LO80" s="146">
        <f>データ!EW7</f>
        <v>28287536</v>
      </c>
      <c r="LP80" s="146"/>
      <c r="LQ80" s="146"/>
      <c r="LR80" s="146"/>
      <c r="LS80" s="146"/>
      <c r="LT80" s="146"/>
      <c r="LU80" s="146"/>
      <c r="LV80" s="146"/>
      <c r="LW80" s="146"/>
      <c r="LX80" s="146"/>
      <c r="LY80" s="146"/>
      <c r="LZ80" s="146"/>
      <c r="MA80" s="146"/>
      <c r="MB80" s="146"/>
      <c r="MC80" s="146"/>
      <c r="MD80" s="146"/>
      <c r="ME80" s="146"/>
      <c r="MF80" s="146"/>
      <c r="MG80" s="146"/>
      <c r="MH80" s="146">
        <f>データ!EX7</f>
        <v>28070344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3/U99gpDnCrWhCP7pz/tK4i18nMKZ235cbPFQsQSyeTqfxWsUsuKU2Xop1pelyZyxdbxlEJHNLMI/dXtYt9JZg==" saltValue="y+Awrc6NTIh/v+LrOEUYg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145</v>
      </c>
      <c r="BF5" s="52" t="s">
        <v>161</v>
      </c>
      <c r="BG5" s="52" t="s">
        <v>158</v>
      </c>
      <c r="BH5" s="52" t="s">
        <v>159</v>
      </c>
      <c r="BI5" s="52" t="s">
        <v>149</v>
      </c>
      <c r="BJ5" s="52" t="s">
        <v>150</v>
      </c>
      <c r="BK5" s="52" t="s">
        <v>151</v>
      </c>
      <c r="BL5" s="52" t="s">
        <v>152</v>
      </c>
      <c r="BM5" s="52" t="s">
        <v>153</v>
      </c>
      <c r="BN5" s="52" t="s">
        <v>154</v>
      </c>
      <c r="BO5" s="52" t="s">
        <v>155</v>
      </c>
      <c r="BP5" s="52" t="s">
        <v>145</v>
      </c>
      <c r="BQ5" s="52" t="s">
        <v>157</v>
      </c>
      <c r="BR5" s="52" t="s">
        <v>147</v>
      </c>
      <c r="BS5" s="52" t="s">
        <v>148</v>
      </c>
      <c r="BT5" s="52" t="s">
        <v>160</v>
      </c>
      <c r="BU5" s="52" t="s">
        <v>150</v>
      </c>
      <c r="BV5" s="52" t="s">
        <v>151</v>
      </c>
      <c r="BW5" s="52" t="s">
        <v>152</v>
      </c>
      <c r="BX5" s="52" t="s">
        <v>153</v>
      </c>
      <c r="BY5" s="52" t="s">
        <v>154</v>
      </c>
      <c r="BZ5" s="52" t="s">
        <v>155</v>
      </c>
      <c r="CA5" s="52" t="s">
        <v>145</v>
      </c>
      <c r="CB5" s="52" t="s">
        <v>162</v>
      </c>
      <c r="CC5" s="52" t="s">
        <v>163</v>
      </c>
      <c r="CD5" s="52" t="s">
        <v>159</v>
      </c>
      <c r="CE5" s="52" t="s">
        <v>160</v>
      </c>
      <c r="CF5" s="52" t="s">
        <v>150</v>
      </c>
      <c r="CG5" s="52" t="s">
        <v>151</v>
      </c>
      <c r="CH5" s="52" t="s">
        <v>152</v>
      </c>
      <c r="CI5" s="52" t="s">
        <v>153</v>
      </c>
      <c r="CJ5" s="52" t="s">
        <v>154</v>
      </c>
      <c r="CK5" s="52" t="s">
        <v>155</v>
      </c>
      <c r="CL5" s="52" t="s">
        <v>145</v>
      </c>
      <c r="CM5" s="52" t="s">
        <v>162</v>
      </c>
      <c r="CN5" s="52" t="s">
        <v>158</v>
      </c>
      <c r="CO5" s="52" t="s">
        <v>159</v>
      </c>
      <c r="CP5" s="52" t="s">
        <v>160</v>
      </c>
      <c r="CQ5" s="52" t="s">
        <v>150</v>
      </c>
      <c r="CR5" s="52" t="s">
        <v>151</v>
      </c>
      <c r="CS5" s="52" t="s">
        <v>152</v>
      </c>
      <c r="CT5" s="52" t="s">
        <v>153</v>
      </c>
      <c r="CU5" s="52" t="s">
        <v>154</v>
      </c>
      <c r="CV5" s="52" t="s">
        <v>155</v>
      </c>
      <c r="CW5" s="52" t="s">
        <v>145</v>
      </c>
      <c r="CX5" s="52" t="s">
        <v>162</v>
      </c>
      <c r="CY5" s="52" t="s">
        <v>158</v>
      </c>
      <c r="CZ5" s="52" t="s">
        <v>148</v>
      </c>
      <c r="DA5" s="52" t="s">
        <v>164</v>
      </c>
      <c r="DB5" s="52" t="s">
        <v>150</v>
      </c>
      <c r="DC5" s="52" t="s">
        <v>151</v>
      </c>
      <c r="DD5" s="52" t="s">
        <v>152</v>
      </c>
      <c r="DE5" s="52" t="s">
        <v>153</v>
      </c>
      <c r="DF5" s="52" t="s">
        <v>154</v>
      </c>
      <c r="DG5" s="52" t="s">
        <v>155</v>
      </c>
      <c r="DH5" s="52" t="s">
        <v>145</v>
      </c>
      <c r="DI5" s="52" t="s">
        <v>162</v>
      </c>
      <c r="DJ5" s="52" t="s">
        <v>158</v>
      </c>
      <c r="DK5" s="52" t="s">
        <v>165</v>
      </c>
      <c r="DL5" s="52" t="s">
        <v>164</v>
      </c>
      <c r="DM5" s="52" t="s">
        <v>150</v>
      </c>
      <c r="DN5" s="52" t="s">
        <v>151</v>
      </c>
      <c r="DO5" s="52" t="s">
        <v>152</v>
      </c>
      <c r="DP5" s="52" t="s">
        <v>153</v>
      </c>
      <c r="DQ5" s="52" t="s">
        <v>154</v>
      </c>
      <c r="DR5" s="52" t="s">
        <v>155</v>
      </c>
      <c r="DS5" s="52" t="s">
        <v>145</v>
      </c>
      <c r="DT5" s="52" t="s">
        <v>162</v>
      </c>
      <c r="DU5" s="52" t="s">
        <v>158</v>
      </c>
      <c r="DV5" s="52" t="s">
        <v>159</v>
      </c>
      <c r="DW5" s="52" t="s">
        <v>166</v>
      </c>
      <c r="DX5" s="52" t="s">
        <v>150</v>
      </c>
      <c r="DY5" s="52" t="s">
        <v>151</v>
      </c>
      <c r="DZ5" s="52" t="s">
        <v>152</v>
      </c>
      <c r="EA5" s="52" t="s">
        <v>153</v>
      </c>
      <c r="EB5" s="52" t="s">
        <v>154</v>
      </c>
      <c r="EC5" s="52" t="s">
        <v>155</v>
      </c>
      <c r="ED5" s="52" t="s">
        <v>145</v>
      </c>
      <c r="EE5" s="52" t="s">
        <v>162</v>
      </c>
      <c r="EF5" s="52" t="s">
        <v>147</v>
      </c>
      <c r="EG5" s="52" t="s">
        <v>159</v>
      </c>
      <c r="EH5" s="52" t="s">
        <v>160</v>
      </c>
      <c r="EI5" s="52" t="s">
        <v>150</v>
      </c>
      <c r="EJ5" s="52" t="s">
        <v>151</v>
      </c>
      <c r="EK5" s="52" t="s">
        <v>152</v>
      </c>
      <c r="EL5" s="52" t="s">
        <v>153</v>
      </c>
      <c r="EM5" s="52" t="s">
        <v>154</v>
      </c>
      <c r="EN5" s="52" t="s">
        <v>167</v>
      </c>
      <c r="EO5" s="52" t="s">
        <v>168</v>
      </c>
      <c r="EP5" s="52" t="s">
        <v>162</v>
      </c>
      <c r="EQ5" s="52" t="s">
        <v>158</v>
      </c>
      <c r="ER5" s="52" t="s">
        <v>148</v>
      </c>
      <c r="ES5" s="52" t="s">
        <v>160</v>
      </c>
      <c r="ET5" s="52" t="s">
        <v>150</v>
      </c>
      <c r="EU5" s="52" t="s">
        <v>151</v>
      </c>
      <c r="EV5" s="52" t="s">
        <v>152</v>
      </c>
      <c r="EW5" s="52" t="s">
        <v>153</v>
      </c>
      <c r="EX5" s="52" t="s">
        <v>154</v>
      </c>
      <c r="EY5" s="52" t="s">
        <v>155</v>
      </c>
    </row>
    <row r="6" spans="1:155" s="57" customFormat="1" x14ac:dyDescent="0.15">
      <c r="A6" s="38" t="s">
        <v>169</v>
      </c>
      <c r="B6" s="53">
        <f>B8</f>
        <v>2021</v>
      </c>
      <c r="C6" s="53">
        <f t="shared" ref="C6:M6" si="2">C8</f>
        <v>207500</v>
      </c>
      <c r="D6" s="53">
        <f t="shared" si="2"/>
        <v>46</v>
      </c>
      <c r="E6" s="53">
        <f t="shared" si="2"/>
        <v>6</v>
      </c>
      <c r="F6" s="53">
        <f t="shared" si="2"/>
        <v>0</v>
      </c>
      <c r="G6" s="53">
        <f t="shared" si="2"/>
        <v>2</v>
      </c>
      <c r="H6" s="161" t="str">
        <f>IF(H8&lt;&gt;I8,H8,"")&amp;IF(I8&lt;&gt;J8,I8,"")&amp;"　"&amp;J8</f>
        <v>長野県地方独立行政法人長野県立病院機構　こころの医療センター駒ヶ根</v>
      </c>
      <c r="I6" s="162"/>
      <c r="J6" s="163"/>
      <c r="K6" s="53" t="str">
        <f t="shared" si="2"/>
        <v>地方独立行政法人</v>
      </c>
      <c r="L6" s="53" t="str">
        <f t="shared" si="2"/>
        <v>病院事業</v>
      </c>
      <c r="M6" s="53" t="str">
        <f t="shared" si="2"/>
        <v>精神科病院</v>
      </c>
      <c r="N6" s="53" t="str">
        <f>N8</f>
        <v>精神病院</v>
      </c>
      <c r="O6" s="53" t="str">
        <f>O8</f>
        <v>非設置</v>
      </c>
      <c r="P6" s="53" t="str">
        <f>P8</f>
        <v>直営</v>
      </c>
      <c r="Q6" s="54">
        <f t="shared" ref="Q6:AH6" si="3">Q8</f>
        <v>1</v>
      </c>
      <c r="R6" s="53" t="str">
        <f t="shared" si="3"/>
        <v>-</v>
      </c>
      <c r="S6" s="53" t="str">
        <f t="shared" si="3"/>
        <v>-</v>
      </c>
      <c r="T6" s="53" t="str">
        <f t="shared" si="3"/>
        <v>-</v>
      </c>
      <c r="U6" s="54" t="str">
        <f>U8</f>
        <v>-</v>
      </c>
      <c r="V6" s="54">
        <f>V8</f>
        <v>10170</v>
      </c>
      <c r="W6" s="53" t="str">
        <f>W8</f>
        <v>非該当</v>
      </c>
      <c r="X6" s="53" t="str">
        <f t="shared" ref="X6" si="4">X8</f>
        <v>非該当</v>
      </c>
      <c r="Y6" s="53" t="str">
        <f t="shared" si="3"/>
        <v>１０：１</v>
      </c>
      <c r="Z6" s="54" t="str">
        <f t="shared" si="3"/>
        <v>-</v>
      </c>
      <c r="AA6" s="54" t="str">
        <f t="shared" si="3"/>
        <v>-</v>
      </c>
      <c r="AB6" s="54" t="str">
        <f t="shared" si="3"/>
        <v>-</v>
      </c>
      <c r="AC6" s="54">
        <f t="shared" si="3"/>
        <v>129</v>
      </c>
      <c r="AD6" s="54" t="str">
        <f t="shared" si="3"/>
        <v>-</v>
      </c>
      <c r="AE6" s="54">
        <f t="shared" si="3"/>
        <v>129</v>
      </c>
      <c r="AF6" s="54" t="str">
        <f t="shared" si="3"/>
        <v>-</v>
      </c>
      <c r="AG6" s="54" t="str">
        <f t="shared" si="3"/>
        <v>-</v>
      </c>
      <c r="AH6" s="54" t="str">
        <f t="shared" si="3"/>
        <v>-</v>
      </c>
      <c r="AI6" s="55">
        <f>IF(AI8="-",NA(),AI8)</f>
        <v>99.9</v>
      </c>
      <c r="AJ6" s="55">
        <f t="shared" ref="AJ6:AR6" si="5">IF(AJ8="-",NA(),AJ8)</f>
        <v>97.2</v>
      </c>
      <c r="AK6" s="55">
        <f t="shared" si="5"/>
        <v>98.3</v>
      </c>
      <c r="AL6" s="55">
        <f t="shared" si="5"/>
        <v>107.4</v>
      </c>
      <c r="AM6" s="55">
        <f t="shared" si="5"/>
        <v>98</v>
      </c>
      <c r="AN6" s="55">
        <f t="shared" si="5"/>
        <v>100.9</v>
      </c>
      <c r="AO6" s="55">
        <f t="shared" si="5"/>
        <v>100.9</v>
      </c>
      <c r="AP6" s="55">
        <f t="shared" si="5"/>
        <v>99.7</v>
      </c>
      <c r="AQ6" s="55">
        <f t="shared" si="5"/>
        <v>102.3</v>
      </c>
      <c r="AR6" s="55">
        <f t="shared" si="5"/>
        <v>103.5</v>
      </c>
      <c r="AS6" s="55" t="str">
        <f>IF(AS8="-","【-】","【"&amp;SUBSTITUTE(TEXT(AS8,"#,##0.0"),"-","△")&amp;"】")</f>
        <v>【106.2】</v>
      </c>
      <c r="AT6" s="55">
        <f>IF(AT8="-",NA(),AT8)</f>
        <v>69.3</v>
      </c>
      <c r="AU6" s="55">
        <f t="shared" ref="AU6:BC6" si="6">IF(AU8="-",NA(),AU8)</f>
        <v>67.3</v>
      </c>
      <c r="AV6" s="55">
        <f t="shared" si="6"/>
        <v>68.5</v>
      </c>
      <c r="AW6" s="55">
        <f t="shared" si="6"/>
        <v>64.5</v>
      </c>
      <c r="AX6" s="55">
        <f t="shared" si="6"/>
        <v>59.5</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0.1</v>
      </c>
      <c r="BF6" s="55">
        <f t="shared" ref="BF6:BN6" si="7">IF(BF8="-",NA(),BF8)</f>
        <v>0.5</v>
      </c>
      <c r="BG6" s="55">
        <f t="shared" si="7"/>
        <v>1.9</v>
      </c>
      <c r="BH6" s="55">
        <f t="shared" si="7"/>
        <v>0</v>
      </c>
      <c r="BI6" s="55">
        <f t="shared" si="7"/>
        <v>2</v>
      </c>
      <c r="BJ6" s="55">
        <f t="shared" si="7"/>
        <v>179</v>
      </c>
      <c r="BK6" s="55">
        <f t="shared" si="7"/>
        <v>176.9</v>
      </c>
      <c r="BL6" s="55">
        <f t="shared" si="7"/>
        <v>177.9</v>
      </c>
      <c r="BM6" s="55">
        <f t="shared" si="7"/>
        <v>197.8</v>
      </c>
      <c r="BN6" s="55">
        <f t="shared" si="7"/>
        <v>171</v>
      </c>
      <c r="BO6" s="55" t="str">
        <f>IF(BO8="-","【-】","【"&amp;SUBSTITUTE(TEXT(BO8,"#,##0.0"),"-","△")&amp;"】")</f>
        <v>【70.7】</v>
      </c>
      <c r="BP6" s="55">
        <f>IF(BP8="-",NA(),BP8)</f>
        <v>80.400000000000006</v>
      </c>
      <c r="BQ6" s="55">
        <f t="shared" ref="BQ6:BY6" si="8">IF(BQ8="-",NA(),BQ8)</f>
        <v>79.7</v>
      </c>
      <c r="BR6" s="55">
        <f t="shared" si="8"/>
        <v>79.2</v>
      </c>
      <c r="BS6" s="55">
        <f t="shared" si="8"/>
        <v>73.900000000000006</v>
      </c>
      <c r="BT6" s="55">
        <f t="shared" si="8"/>
        <v>71.599999999999994</v>
      </c>
      <c r="BU6" s="55">
        <f t="shared" si="8"/>
        <v>72.3</v>
      </c>
      <c r="BV6" s="55">
        <f t="shared" si="8"/>
        <v>72.099999999999994</v>
      </c>
      <c r="BW6" s="55">
        <f t="shared" si="8"/>
        <v>69.8</v>
      </c>
      <c r="BX6" s="55">
        <f t="shared" si="8"/>
        <v>65.3</v>
      </c>
      <c r="BY6" s="55">
        <f t="shared" si="8"/>
        <v>63.1</v>
      </c>
      <c r="BZ6" s="55" t="str">
        <f>IF(BZ8="-","【-】","【"&amp;SUBSTITUTE(TEXT(BZ8,"#,##0.0"),"-","△")&amp;"】")</f>
        <v>【67.1】</v>
      </c>
      <c r="CA6" s="56">
        <f>IF(CA8="-",NA(),CA8)</f>
        <v>27120</v>
      </c>
      <c r="CB6" s="56">
        <f t="shared" ref="CB6:CJ6" si="9">IF(CB8="-",NA(),CB8)</f>
        <v>27093</v>
      </c>
      <c r="CC6" s="56">
        <f t="shared" si="9"/>
        <v>27429</v>
      </c>
      <c r="CD6" s="56">
        <f t="shared" si="9"/>
        <v>28258</v>
      </c>
      <c r="CE6" s="56">
        <f t="shared" si="9"/>
        <v>28075</v>
      </c>
      <c r="CF6" s="56">
        <f t="shared" si="9"/>
        <v>21037</v>
      </c>
      <c r="CG6" s="56">
        <f t="shared" si="9"/>
        <v>21418</v>
      </c>
      <c r="CH6" s="56">
        <f t="shared" si="9"/>
        <v>21604</v>
      </c>
      <c r="CI6" s="56">
        <f t="shared" si="9"/>
        <v>22234</v>
      </c>
      <c r="CJ6" s="56">
        <f t="shared" si="9"/>
        <v>22875</v>
      </c>
      <c r="CK6" s="55" t="str">
        <f>IF(CK8="-","【-】","【"&amp;SUBSTITUTE(TEXT(CK8,"#,##0"),"-","△")&amp;"】")</f>
        <v>【59,287】</v>
      </c>
      <c r="CL6" s="56">
        <f>IF(CL8="-",NA(),CL8)</f>
        <v>6576</v>
      </c>
      <c r="CM6" s="56">
        <f t="shared" ref="CM6:CU6" si="10">IF(CM8="-",NA(),CM8)</f>
        <v>6747</v>
      </c>
      <c r="CN6" s="56">
        <f t="shared" si="10"/>
        <v>6963</v>
      </c>
      <c r="CO6" s="56">
        <f t="shared" si="10"/>
        <v>7029</v>
      </c>
      <c r="CP6" s="56">
        <f t="shared" si="10"/>
        <v>6847</v>
      </c>
      <c r="CQ6" s="56">
        <f t="shared" si="10"/>
        <v>8542</v>
      </c>
      <c r="CR6" s="56">
        <f t="shared" si="10"/>
        <v>8518</v>
      </c>
      <c r="CS6" s="56">
        <f t="shared" si="10"/>
        <v>7891</v>
      </c>
      <c r="CT6" s="56">
        <f t="shared" si="10"/>
        <v>8706</v>
      </c>
      <c r="CU6" s="56">
        <f t="shared" si="10"/>
        <v>8691</v>
      </c>
      <c r="CV6" s="55" t="str">
        <f>IF(CV8="-","【-】","【"&amp;SUBSTITUTE(TEXT(CV8,"#,##0"),"-","△")&amp;"】")</f>
        <v>【17,202】</v>
      </c>
      <c r="CW6" s="55">
        <f>IF(CW8="-",NA(),CW8)</f>
        <v>71.599999999999994</v>
      </c>
      <c r="CX6" s="55">
        <f t="shared" ref="CX6:DF6" si="11">IF(CX8="-",NA(),CX8)</f>
        <v>73</v>
      </c>
      <c r="CY6" s="55">
        <f t="shared" si="11"/>
        <v>70.8</v>
      </c>
      <c r="CZ6" s="55">
        <f t="shared" si="11"/>
        <v>63.9</v>
      </c>
      <c r="DA6" s="55">
        <f t="shared" si="11"/>
        <v>70.900000000000006</v>
      </c>
      <c r="DB6" s="55">
        <f t="shared" si="11"/>
        <v>86.5</v>
      </c>
      <c r="DC6" s="55">
        <f t="shared" si="11"/>
        <v>87.6</v>
      </c>
      <c r="DD6" s="55">
        <f t="shared" si="11"/>
        <v>89.7</v>
      </c>
      <c r="DE6" s="55">
        <f t="shared" si="11"/>
        <v>92.2</v>
      </c>
      <c r="DF6" s="55">
        <f t="shared" si="11"/>
        <v>91.4</v>
      </c>
      <c r="DG6" s="55" t="str">
        <f>IF(DG8="-","【-】","【"&amp;SUBSTITUTE(TEXT(DG8,"#,##0.0"),"-","△")&amp;"】")</f>
        <v>【56.4】</v>
      </c>
      <c r="DH6" s="55">
        <f>IF(DH8="-",NA(),DH8)</f>
        <v>5.7</v>
      </c>
      <c r="DI6" s="55">
        <f t="shared" ref="DI6:DQ6" si="12">IF(DI8="-",NA(),DI8)</f>
        <v>5.7</v>
      </c>
      <c r="DJ6" s="55">
        <f t="shared" si="12"/>
        <v>6</v>
      </c>
      <c r="DK6" s="55">
        <f t="shared" si="12"/>
        <v>5.2</v>
      </c>
      <c r="DL6" s="55">
        <f t="shared" si="12"/>
        <v>4.9000000000000004</v>
      </c>
      <c r="DM6" s="55">
        <f t="shared" si="12"/>
        <v>8.1</v>
      </c>
      <c r="DN6" s="55">
        <f t="shared" si="12"/>
        <v>7.9</v>
      </c>
      <c r="DO6" s="55">
        <f t="shared" si="12"/>
        <v>8.1</v>
      </c>
      <c r="DP6" s="55">
        <f t="shared" si="12"/>
        <v>7.9</v>
      </c>
      <c r="DQ6" s="55">
        <f t="shared" si="12"/>
        <v>7.7</v>
      </c>
      <c r="DR6" s="55" t="str">
        <f>IF(DR8="-","【-】","【"&amp;SUBSTITUTE(TEXT(DR8,"#,##0.0"),"-","△")&amp;"】")</f>
        <v>【24.8】</v>
      </c>
      <c r="DS6" s="55">
        <f>IF(DS8="-",NA(),DS8)</f>
        <v>35</v>
      </c>
      <c r="DT6" s="55">
        <f t="shared" ref="DT6:EB6" si="13">IF(DT8="-",NA(),DT8)</f>
        <v>37.5</v>
      </c>
      <c r="DU6" s="55">
        <f t="shared" si="13"/>
        <v>42.1</v>
      </c>
      <c r="DV6" s="55">
        <f t="shared" si="13"/>
        <v>46.5</v>
      </c>
      <c r="DW6" s="55">
        <f t="shared" si="13"/>
        <v>49.9</v>
      </c>
      <c r="DX6" s="55">
        <f t="shared" si="13"/>
        <v>48.4</v>
      </c>
      <c r="DY6" s="55">
        <f t="shared" si="13"/>
        <v>50.2</v>
      </c>
      <c r="DZ6" s="55">
        <f t="shared" si="13"/>
        <v>52.3</v>
      </c>
      <c r="EA6" s="55">
        <f t="shared" si="13"/>
        <v>54</v>
      </c>
      <c r="EB6" s="55">
        <f t="shared" si="13"/>
        <v>55.1</v>
      </c>
      <c r="EC6" s="55" t="str">
        <f>IF(EC8="-","【-】","【"&amp;SUBSTITUTE(TEXT(EC8,"#,##0.0"),"-","△")&amp;"】")</f>
        <v>【56.0】</v>
      </c>
      <c r="ED6" s="55">
        <f>IF(ED8="-",NA(),ED8)</f>
        <v>83.6</v>
      </c>
      <c r="EE6" s="55">
        <f t="shared" ref="EE6:EM6" si="14">IF(EE8="-",NA(),EE8)</f>
        <v>62</v>
      </c>
      <c r="EF6" s="55">
        <f t="shared" si="14"/>
        <v>69.400000000000006</v>
      </c>
      <c r="EG6" s="55">
        <f t="shared" si="14"/>
        <v>76.099999999999994</v>
      </c>
      <c r="EH6" s="55">
        <f t="shared" si="14"/>
        <v>81</v>
      </c>
      <c r="EI6" s="55">
        <f t="shared" si="14"/>
        <v>70</v>
      </c>
      <c r="EJ6" s="55">
        <f t="shared" si="14"/>
        <v>68.2</v>
      </c>
      <c r="EK6" s="55">
        <f t="shared" si="14"/>
        <v>69.5</v>
      </c>
      <c r="EL6" s="55">
        <f t="shared" si="14"/>
        <v>67.5</v>
      </c>
      <c r="EM6" s="55">
        <f t="shared" si="14"/>
        <v>68.7</v>
      </c>
      <c r="EN6" s="55" t="str">
        <f>IF(EN8="-","【-】","【"&amp;SUBSTITUTE(TEXT(EN8,"#,##0.0"),"-","△")&amp;"】")</f>
        <v>【70.7】</v>
      </c>
      <c r="EO6" s="56">
        <f>IF(EO8="-",NA(),EO8)</f>
        <v>27463783</v>
      </c>
      <c r="EP6" s="56">
        <f t="shared" ref="EP6:EX6" si="15">IF(EP8="-",NA(),EP8)</f>
        <v>29143566</v>
      </c>
      <c r="EQ6" s="56">
        <f t="shared" si="15"/>
        <v>29180202</v>
      </c>
      <c r="ER6" s="56">
        <f t="shared" si="15"/>
        <v>29422891</v>
      </c>
      <c r="ES6" s="56">
        <f t="shared" si="15"/>
        <v>30148000</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170</v>
      </c>
      <c r="B7" s="53">
        <f t="shared" ref="B7:AH7" si="16">B8</f>
        <v>2021</v>
      </c>
      <c r="C7" s="53">
        <f t="shared" si="16"/>
        <v>207500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1</v>
      </c>
      <c r="R7" s="53" t="str">
        <f t="shared" si="16"/>
        <v>-</v>
      </c>
      <c r="S7" s="53" t="str">
        <f t="shared" si="16"/>
        <v>-</v>
      </c>
      <c r="T7" s="53" t="str">
        <f t="shared" si="16"/>
        <v>-</v>
      </c>
      <c r="U7" s="54" t="str">
        <f>U8</f>
        <v>-</v>
      </c>
      <c r="V7" s="54">
        <f>V8</f>
        <v>10170</v>
      </c>
      <c r="W7" s="53" t="str">
        <f>W8</f>
        <v>非該当</v>
      </c>
      <c r="X7" s="53" t="str">
        <f t="shared" si="16"/>
        <v>非該当</v>
      </c>
      <c r="Y7" s="53" t="str">
        <f t="shared" si="16"/>
        <v>１０：１</v>
      </c>
      <c r="Z7" s="54" t="str">
        <f t="shared" si="16"/>
        <v>-</v>
      </c>
      <c r="AA7" s="54" t="str">
        <f t="shared" si="16"/>
        <v>-</v>
      </c>
      <c r="AB7" s="54" t="str">
        <f t="shared" si="16"/>
        <v>-</v>
      </c>
      <c r="AC7" s="54">
        <f t="shared" si="16"/>
        <v>129</v>
      </c>
      <c r="AD7" s="54" t="str">
        <f t="shared" si="16"/>
        <v>-</v>
      </c>
      <c r="AE7" s="54">
        <f t="shared" si="16"/>
        <v>129</v>
      </c>
      <c r="AF7" s="54" t="str">
        <f t="shared" si="16"/>
        <v>-</v>
      </c>
      <c r="AG7" s="54" t="str">
        <f t="shared" si="16"/>
        <v>-</v>
      </c>
      <c r="AH7" s="54" t="str">
        <f t="shared" si="16"/>
        <v>-</v>
      </c>
      <c r="AI7" s="55">
        <f>AI8</f>
        <v>99.9</v>
      </c>
      <c r="AJ7" s="55">
        <f t="shared" ref="AJ7:AR7" si="17">AJ8</f>
        <v>97.2</v>
      </c>
      <c r="AK7" s="55">
        <f t="shared" si="17"/>
        <v>98.3</v>
      </c>
      <c r="AL7" s="55">
        <f t="shared" si="17"/>
        <v>107.4</v>
      </c>
      <c r="AM7" s="55">
        <f t="shared" si="17"/>
        <v>98</v>
      </c>
      <c r="AN7" s="55">
        <f t="shared" si="17"/>
        <v>100.9</v>
      </c>
      <c r="AO7" s="55">
        <f t="shared" si="17"/>
        <v>100.9</v>
      </c>
      <c r="AP7" s="55">
        <f t="shared" si="17"/>
        <v>99.7</v>
      </c>
      <c r="AQ7" s="55">
        <f t="shared" si="17"/>
        <v>102.3</v>
      </c>
      <c r="AR7" s="55">
        <f t="shared" si="17"/>
        <v>103.5</v>
      </c>
      <c r="AS7" s="55"/>
      <c r="AT7" s="55">
        <f>AT8</f>
        <v>69.3</v>
      </c>
      <c r="AU7" s="55">
        <f t="shared" ref="AU7:BC7" si="18">AU8</f>
        <v>67.3</v>
      </c>
      <c r="AV7" s="55">
        <f t="shared" si="18"/>
        <v>68.5</v>
      </c>
      <c r="AW7" s="55">
        <f t="shared" si="18"/>
        <v>64.5</v>
      </c>
      <c r="AX7" s="55">
        <f t="shared" si="18"/>
        <v>59.5</v>
      </c>
      <c r="AY7" s="55">
        <f t="shared" si="18"/>
        <v>68.900000000000006</v>
      </c>
      <c r="AZ7" s="55">
        <f t="shared" si="18"/>
        <v>68.400000000000006</v>
      </c>
      <c r="BA7" s="55">
        <f t="shared" si="18"/>
        <v>66.900000000000006</v>
      </c>
      <c r="BB7" s="55">
        <f t="shared" si="18"/>
        <v>64.8</v>
      </c>
      <c r="BC7" s="55">
        <f t="shared" si="18"/>
        <v>64.099999999999994</v>
      </c>
      <c r="BD7" s="55"/>
      <c r="BE7" s="55">
        <f>BE8</f>
        <v>0.1</v>
      </c>
      <c r="BF7" s="55">
        <f t="shared" ref="BF7:BN7" si="19">BF8</f>
        <v>0.5</v>
      </c>
      <c r="BG7" s="55">
        <f t="shared" si="19"/>
        <v>1.9</v>
      </c>
      <c r="BH7" s="55">
        <f t="shared" si="19"/>
        <v>0</v>
      </c>
      <c r="BI7" s="55">
        <f t="shared" si="19"/>
        <v>2</v>
      </c>
      <c r="BJ7" s="55">
        <f t="shared" si="19"/>
        <v>179</v>
      </c>
      <c r="BK7" s="55">
        <f t="shared" si="19"/>
        <v>176.9</v>
      </c>
      <c r="BL7" s="55">
        <f t="shared" si="19"/>
        <v>177.9</v>
      </c>
      <c r="BM7" s="55">
        <f t="shared" si="19"/>
        <v>197.8</v>
      </c>
      <c r="BN7" s="55">
        <f t="shared" si="19"/>
        <v>171</v>
      </c>
      <c r="BO7" s="55"/>
      <c r="BP7" s="55">
        <f>BP8</f>
        <v>80.400000000000006</v>
      </c>
      <c r="BQ7" s="55">
        <f t="shared" ref="BQ7:BY7" si="20">BQ8</f>
        <v>79.7</v>
      </c>
      <c r="BR7" s="55">
        <f t="shared" si="20"/>
        <v>79.2</v>
      </c>
      <c r="BS7" s="55">
        <f t="shared" si="20"/>
        <v>73.900000000000006</v>
      </c>
      <c r="BT7" s="55">
        <f t="shared" si="20"/>
        <v>71.599999999999994</v>
      </c>
      <c r="BU7" s="55">
        <f t="shared" si="20"/>
        <v>72.3</v>
      </c>
      <c r="BV7" s="55">
        <f t="shared" si="20"/>
        <v>72.099999999999994</v>
      </c>
      <c r="BW7" s="55">
        <f t="shared" si="20"/>
        <v>69.8</v>
      </c>
      <c r="BX7" s="55">
        <f t="shared" si="20"/>
        <v>65.3</v>
      </c>
      <c r="BY7" s="55">
        <f t="shared" si="20"/>
        <v>63.1</v>
      </c>
      <c r="BZ7" s="55"/>
      <c r="CA7" s="56">
        <f>CA8</f>
        <v>27120</v>
      </c>
      <c r="CB7" s="56">
        <f t="shared" ref="CB7:CJ7" si="21">CB8</f>
        <v>27093</v>
      </c>
      <c r="CC7" s="56">
        <f t="shared" si="21"/>
        <v>27429</v>
      </c>
      <c r="CD7" s="56">
        <f t="shared" si="21"/>
        <v>28258</v>
      </c>
      <c r="CE7" s="56">
        <f t="shared" si="21"/>
        <v>28075</v>
      </c>
      <c r="CF7" s="56">
        <f t="shared" si="21"/>
        <v>21037</v>
      </c>
      <c r="CG7" s="56">
        <f t="shared" si="21"/>
        <v>21418</v>
      </c>
      <c r="CH7" s="56">
        <f t="shared" si="21"/>
        <v>21604</v>
      </c>
      <c r="CI7" s="56">
        <f t="shared" si="21"/>
        <v>22234</v>
      </c>
      <c r="CJ7" s="56">
        <f t="shared" si="21"/>
        <v>22875</v>
      </c>
      <c r="CK7" s="55"/>
      <c r="CL7" s="56">
        <f>CL8</f>
        <v>6576</v>
      </c>
      <c r="CM7" s="56">
        <f t="shared" ref="CM7:CU7" si="22">CM8</f>
        <v>6747</v>
      </c>
      <c r="CN7" s="56">
        <f t="shared" si="22"/>
        <v>6963</v>
      </c>
      <c r="CO7" s="56">
        <f t="shared" si="22"/>
        <v>7029</v>
      </c>
      <c r="CP7" s="56">
        <f t="shared" si="22"/>
        <v>6847</v>
      </c>
      <c r="CQ7" s="56">
        <f t="shared" si="22"/>
        <v>8542</v>
      </c>
      <c r="CR7" s="56">
        <f t="shared" si="22"/>
        <v>8518</v>
      </c>
      <c r="CS7" s="56">
        <f t="shared" si="22"/>
        <v>7891</v>
      </c>
      <c r="CT7" s="56">
        <f t="shared" si="22"/>
        <v>8706</v>
      </c>
      <c r="CU7" s="56">
        <f t="shared" si="22"/>
        <v>8691</v>
      </c>
      <c r="CV7" s="55"/>
      <c r="CW7" s="55">
        <f>CW8</f>
        <v>71.599999999999994</v>
      </c>
      <c r="CX7" s="55">
        <f t="shared" ref="CX7:DF7" si="23">CX8</f>
        <v>73</v>
      </c>
      <c r="CY7" s="55">
        <f t="shared" si="23"/>
        <v>70.8</v>
      </c>
      <c r="CZ7" s="55">
        <f t="shared" si="23"/>
        <v>63.9</v>
      </c>
      <c r="DA7" s="55">
        <f t="shared" si="23"/>
        <v>70.900000000000006</v>
      </c>
      <c r="DB7" s="55">
        <f t="shared" si="23"/>
        <v>86.5</v>
      </c>
      <c r="DC7" s="55">
        <f t="shared" si="23"/>
        <v>87.6</v>
      </c>
      <c r="DD7" s="55">
        <f t="shared" si="23"/>
        <v>89.7</v>
      </c>
      <c r="DE7" s="55">
        <f t="shared" si="23"/>
        <v>92.2</v>
      </c>
      <c r="DF7" s="55">
        <f t="shared" si="23"/>
        <v>91.4</v>
      </c>
      <c r="DG7" s="55"/>
      <c r="DH7" s="55">
        <f>DH8</f>
        <v>5.7</v>
      </c>
      <c r="DI7" s="55">
        <f t="shared" ref="DI7:DQ7" si="24">DI8</f>
        <v>5.7</v>
      </c>
      <c r="DJ7" s="55">
        <f t="shared" si="24"/>
        <v>6</v>
      </c>
      <c r="DK7" s="55">
        <f t="shared" si="24"/>
        <v>5.2</v>
      </c>
      <c r="DL7" s="55">
        <f t="shared" si="24"/>
        <v>4.9000000000000004</v>
      </c>
      <c r="DM7" s="55">
        <f t="shared" si="24"/>
        <v>8.1</v>
      </c>
      <c r="DN7" s="55">
        <f t="shared" si="24"/>
        <v>7.9</v>
      </c>
      <c r="DO7" s="55">
        <f t="shared" si="24"/>
        <v>8.1</v>
      </c>
      <c r="DP7" s="55">
        <f t="shared" si="24"/>
        <v>7.9</v>
      </c>
      <c r="DQ7" s="55">
        <f t="shared" si="24"/>
        <v>7.7</v>
      </c>
      <c r="DR7" s="55"/>
      <c r="DS7" s="55">
        <f>DS8</f>
        <v>35</v>
      </c>
      <c r="DT7" s="55">
        <f t="shared" ref="DT7:EB7" si="25">DT8</f>
        <v>37.5</v>
      </c>
      <c r="DU7" s="55">
        <f t="shared" si="25"/>
        <v>42.1</v>
      </c>
      <c r="DV7" s="55">
        <f t="shared" si="25"/>
        <v>46.5</v>
      </c>
      <c r="DW7" s="55">
        <f t="shared" si="25"/>
        <v>49.9</v>
      </c>
      <c r="DX7" s="55">
        <f t="shared" si="25"/>
        <v>48.4</v>
      </c>
      <c r="DY7" s="55">
        <f t="shared" si="25"/>
        <v>50.2</v>
      </c>
      <c r="DZ7" s="55">
        <f t="shared" si="25"/>
        <v>52.3</v>
      </c>
      <c r="EA7" s="55">
        <f t="shared" si="25"/>
        <v>54</v>
      </c>
      <c r="EB7" s="55">
        <f t="shared" si="25"/>
        <v>55.1</v>
      </c>
      <c r="EC7" s="55"/>
      <c r="ED7" s="55">
        <f>ED8</f>
        <v>83.6</v>
      </c>
      <c r="EE7" s="55">
        <f t="shared" ref="EE7:EM7" si="26">EE8</f>
        <v>62</v>
      </c>
      <c r="EF7" s="55">
        <f t="shared" si="26"/>
        <v>69.400000000000006</v>
      </c>
      <c r="EG7" s="55">
        <f t="shared" si="26"/>
        <v>76.099999999999994</v>
      </c>
      <c r="EH7" s="55">
        <f t="shared" si="26"/>
        <v>81</v>
      </c>
      <c r="EI7" s="55">
        <f t="shared" si="26"/>
        <v>70</v>
      </c>
      <c r="EJ7" s="55">
        <f t="shared" si="26"/>
        <v>68.2</v>
      </c>
      <c r="EK7" s="55">
        <f t="shared" si="26"/>
        <v>69.5</v>
      </c>
      <c r="EL7" s="55">
        <f t="shared" si="26"/>
        <v>67.5</v>
      </c>
      <c r="EM7" s="55">
        <f t="shared" si="26"/>
        <v>68.7</v>
      </c>
      <c r="EN7" s="55"/>
      <c r="EO7" s="56">
        <f>EO8</f>
        <v>27463783</v>
      </c>
      <c r="EP7" s="56">
        <f t="shared" ref="EP7:EX7" si="27">EP8</f>
        <v>29143566</v>
      </c>
      <c r="EQ7" s="56">
        <f t="shared" si="27"/>
        <v>29180202</v>
      </c>
      <c r="ER7" s="56">
        <f t="shared" si="27"/>
        <v>29422891</v>
      </c>
      <c r="ES7" s="56">
        <f t="shared" si="27"/>
        <v>30148000</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207500</v>
      </c>
      <c r="D8" s="58">
        <v>46</v>
      </c>
      <c r="E8" s="58">
        <v>6</v>
      </c>
      <c r="F8" s="58">
        <v>0</v>
      </c>
      <c r="G8" s="58">
        <v>2</v>
      </c>
      <c r="H8" s="58" t="s">
        <v>171</v>
      </c>
      <c r="I8" s="58" t="s">
        <v>172</v>
      </c>
      <c r="J8" s="58" t="s">
        <v>173</v>
      </c>
      <c r="K8" s="58" t="s">
        <v>174</v>
      </c>
      <c r="L8" s="58" t="s">
        <v>175</v>
      </c>
      <c r="M8" s="58" t="s">
        <v>176</v>
      </c>
      <c r="N8" s="58" t="s">
        <v>177</v>
      </c>
      <c r="O8" s="58" t="s">
        <v>178</v>
      </c>
      <c r="P8" s="58" t="s">
        <v>179</v>
      </c>
      <c r="Q8" s="59">
        <v>1</v>
      </c>
      <c r="R8" s="58" t="s">
        <v>39</v>
      </c>
      <c r="S8" s="58" t="s">
        <v>39</v>
      </c>
      <c r="T8" s="58" t="s">
        <v>39</v>
      </c>
      <c r="U8" s="59" t="s">
        <v>39</v>
      </c>
      <c r="V8" s="59">
        <v>10170</v>
      </c>
      <c r="W8" s="58" t="s">
        <v>180</v>
      </c>
      <c r="X8" s="58" t="s">
        <v>180</v>
      </c>
      <c r="Y8" s="60" t="s">
        <v>181</v>
      </c>
      <c r="Z8" s="59" t="s">
        <v>39</v>
      </c>
      <c r="AA8" s="59" t="s">
        <v>39</v>
      </c>
      <c r="AB8" s="59" t="s">
        <v>39</v>
      </c>
      <c r="AC8" s="59">
        <v>129</v>
      </c>
      <c r="AD8" s="59" t="s">
        <v>39</v>
      </c>
      <c r="AE8" s="59">
        <v>129</v>
      </c>
      <c r="AF8" s="59" t="s">
        <v>39</v>
      </c>
      <c r="AG8" s="59" t="s">
        <v>39</v>
      </c>
      <c r="AH8" s="59" t="s">
        <v>39</v>
      </c>
      <c r="AI8" s="61">
        <v>99.9</v>
      </c>
      <c r="AJ8" s="61">
        <v>97.2</v>
      </c>
      <c r="AK8" s="61">
        <v>98.3</v>
      </c>
      <c r="AL8" s="61">
        <v>107.4</v>
      </c>
      <c r="AM8" s="61">
        <v>98</v>
      </c>
      <c r="AN8" s="61">
        <v>100.9</v>
      </c>
      <c r="AO8" s="61">
        <v>100.9</v>
      </c>
      <c r="AP8" s="61">
        <v>99.7</v>
      </c>
      <c r="AQ8" s="61">
        <v>102.3</v>
      </c>
      <c r="AR8" s="61">
        <v>103.5</v>
      </c>
      <c r="AS8" s="61">
        <v>106.2</v>
      </c>
      <c r="AT8" s="61">
        <v>69.3</v>
      </c>
      <c r="AU8" s="61">
        <v>67.3</v>
      </c>
      <c r="AV8" s="61">
        <v>68.5</v>
      </c>
      <c r="AW8" s="61">
        <v>64.5</v>
      </c>
      <c r="AX8" s="61">
        <v>59.5</v>
      </c>
      <c r="AY8" s="61">
        <v>68.900000000000006</v>
      </c>
      <c r="AZ8" s="61">
        <v>68.400000000000006</v>
      </c>
      <c r="BA8" s="61">
        <v>66.900000000000006</v>
      </c>
      <c r="BB8" s="61">
        <v>64.8</v>
      </c>
      <c r="BC8" s="61">
        <v>64.099999999999994</v>
      </c>
      <c r="BD8" s="61">
        <v>86.6</v>
      </c>
      <c r="BE8" s="62">
        <v>0.1</v>
      </c>
      <c r="BF8" s="62">
        <v>0.5</v>
      </c>
      <c r="BG8" s="62">
        <v>1.9</v>
      </c>
      <c r="BH8" s="62">
        <v>0</v>
      </c>
      <c r="BI8" s="62">
        <v>2</v>
      </c>
      <c r="BJ8" s="62">
        <v>179</v>
      </c>
      <c r="BK8" s="62">
        <v>176.9</v>
      </c>
      <c r="BL8" s="62">
        <v>177.9</v>
      </c>
      <c r="BM8" s="62">
        <v>197.8</v>
      </c>
      <c r="BN8" s="62">
        <v>171</v>
      </c>
      <c r="BO8" s="62">
        <v>70.7</v>
      </c>
      <c r="BP8" s="61">
        <v>80.400000000000006</v>
      </c>
      <c r="BQ8" s="61">
        <v>79.7</v>
      </c>
      <c r="BR8" s="61">
        <v>79.2</v>
      </c>
      <c r="BS8" s="61">
        <v>73.900000000000006</v>
      </c>
      <c r="BT8" s="61">
        <v>71.599999999999994</v>
      </c>
      <c r="BU8" s="61">
        <v>72.3</v>
      </c>
      <c r="BV8" s="61">
        <v>72.099999999999994</v>
      </c>
      <c r="BW8" s="61">
        <v>69.8</v>
      </c>
      <c r="BX8" s="61">
        <v>65.3</v>
      </c>
      <c r="BY8" s="61">
        <v>63.1</v>
      </c>
      <c r="BZ8" s="61">
        <v>67.099999999999994</v>
      </c>
      <c r="CA8" s="62">
        <v>27120</v>
      </c>
      <c r="CB8" s="62">
        <v>27093</v>
      </c>
      <c r="CC8" s="62">
        <v>27429</v>
      </c>
      <c r="CD8" s="62">
        <v>28258</v>
      </c>
      <c r="CE8" s="62">
        <v>28075</v>
      </c>
      <c r="CF8" s="62">
        <v>21037</v>
      </c>
      <c r="CG8" s="62">
        <v>21418</v>
      </c>
      <c r="CH8" s="62">
        <v>21604</v>
      </c>
      <c r="CI8" s="62">
        <v>22234</v>
      </c>
      <c r="CJ8" s="62">
        <v>22875</v>
      </c>
      <c r="CK8" s="61">
        <v>59287</v>
      </c>
      <c r="CL8" s="62">
        <v>6576</v>
      </c>
      <c r="CM8" s="62">
        <v>6747</v>
      </c>
      <c r="CN8" s="62">
        <v>6963</v>
      </c>
      <c r="CO8" s="62">
        <v>7029</v>
      </c>
      <c r="CP8" s="62">
        <v>6847</v>
      </c>
      <c r="CQ8" s="62">
        <v>8542</v>
      </c>
      <c r="CR8" s="62">
        <v>8518</v>
      </c>
      <c r="CS8" s="62">
        <v>7891</v>
      </c>
      <c r="CT8" s="62">
        <v>8706</v>
      </c>
      <c r="CU8" s="62">
        <v>8691</v>
      </c>
      <c r="CV8" s="61">
        <v>17202</v>
      </c>
      <c r="CW8" s="62">
        <v>71.599999999999994</v>
      </c>
      <c r="CX8" s="62">
        <v>73</v>
      </c>
      <c r="CY8" s="62">
        <v>70.8</v>
      </c>
      <c r="CZ8" s="62">
        <v>63.9</v>
      </c>
      <c r="DA8" s="62">
        <v>70.900000000000006</v>
      </c>
      <c r="DB8" s="62">
        <v>86.5</v>
      </c>
      <c r="DC8" s="62">
        <v>87.6</v>
      </c>
      <c r="DD8" s="62">
        <v>89.7</v>
      </c>
      <c r="DE8" s="62">
        <v>92.2</v>
      </c>
      <c r="DF8" s="62">
        <v>91.4</v>
      </c>
      <c r="DG8" s="62">
        <v>56.4</v>
      </c>
      <c r="DH8" s="62">
        <v>5.7</v>
      </c>
      <c r="DI8" s="62">
        <v>5.7</v>
      </c>
      <c r="DJ8" s="62">
        <v>6</v>
      </c>
      <c r="DK8" s="62">
        <v>5.2</v>
      </c>
      <c r="DL8" s="62">
        <v>4.9000000000000004</v>
      </c>
      <c r="DM8" s="62">
        <v>8.1</v>
      </c>
      <c r="DN8" s="62">
        <v>7.9</v>
      </c>
      <c r="DO8" s="62">
        <v>8.1</v>
      </c>
      <c r="DP8" s="62">
        <v>7.9</v>
      </c>
      <c r="DQ8" s="62">
        <v>7.7</v>
      </c>
      <c r="DR8" s="62">
        <v>24.8</v>
      </c>
      <c r="DS8" s="61">
        <v>35</v>
      </c>
      <c r="DT8" s="61">
        <v>37.5</v>
      </c>
      <c r="DU8" s="61">
        <v>42.1</v>
      </c>
      <c r="DV8" s="61">
        <v>46.5</v>
      </c>
      <c r="DW8" s="61">
        <v>49.9</v>
      </c>
      <c r="DX8" s="61">
        <v>48.4</v>
      </c>
      <c r="DY8" s="61">
        <v>50.2</v>
      </c>
      <c r="DZ8" s="61">
        <v>52.3</v>
      </c>
      <c r="EA8" s="61">
        <v>54</v>
      </c>
      <c r="EB8" s="61">
        <v>55.1</v>
      </c>
      <c r="EC8" s="61">
        <v>56</v>
      </c>
      <c r="ED8" s="61">
        <v>83.6</v>
      </c>
      <c r="EE8" s="61">
        <v>62</v>
      </c>
      <c r="EF8" s="61">
        <v>69.400000000000006</v>
      </c>
      <c r="EG8" s="61">
        <v>76.099999999999994</v>
      </c>
      <c r="EH8" s="61">
        <v>81</v>
      </c>
      <c r="EI8" s="61">
        <v>70</v>
      </c>
      <c r="EJ8" s="61">
        <v>68.2</v>
      </c>
      <c r="EK8" s="61">
        <v>69.5</v>
      </c>
      <c r="EL8" s="61">
        <v>67.5</v>
      </c>
      <c r="EM8" s="61">
        <v>68.7</v>
      </c>
      <c r="EN8" s="61">
        <v>70.7</v>
      </c>
      <c r="EO8" s="62">
        <v>27463783</v>
      </c>
      <c r="EP8" s="62">
        <v>29143566</v>
      </c>
      <c r="EQ8" s="62">
        <v>29180202</v>
      </c>
      <c r="ER8" s="62">
        <v>29422891</v>
      </c>
      <c r="ES8" s="62">
        <v>30148000</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中島　拓磨</dc:creator>
  <cp:keywords>
  </cp:keywords>
  <dc:description>
  </dc:description>
  <cp:lastModifiedBy>中島　拓磨</cp:lastModifiedBy>
  <cp:lastPrinted>2023-01-25T04:28:26Z</cp:lastPrinted>
  <dcterms:created xsi:type="dcterms:W3CDTF">2022-12-01T02:23:20Z</dcterms:created>
  <dcterms:modified xsi:type="dcterms:W3CDTF">2023-01-25T06:37:00Z</dcterms:modified>
  <cp:category>
  </cp:category>
</cp:coreProperties>
</file>