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48425\Desktop\"/>
    </mc:Choice>
  </mc:AlternateContent>
  <workbookProtection workbookAlgorithmName="SHA-512" workbookHashValue="TotUEie5UUybuOvcvBPpmoTCu3abqYjrCJJZ6m0XRwet3xqBziMXCu9iQrsolDNU7Wr4+7mmHf9Kl5s8f8yb5w==" workbookSaltValue="u3xL2CaqIg4ZGXIPVAIwp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<sst xmlns="http://schemas.openxmlformats.org/spreadsheetml/2006/main" count="297" uniqueCount="116">
  <si>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</si>
  <si>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</si>
  <si>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</si>
  <si>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</si>
  <si>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</si>
  <si>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</si>
  <si>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</si>
  <si>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</si>
  <si>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</si>
  <si>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</si>
  <si>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</si>
  <si>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</si>
  <si>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</si>
  <si>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</si>
  <si>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</si>
  <si>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</si>
  <si>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</si>
  <si>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</si>
  <si>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</si>
  <si>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</si>
  <si>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</si>
  <si>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</si>
  <si>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</si>
  <si>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</si>
  <si>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</si>
  <si>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</si>
  <si>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</si>
  <si>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</si>
  <si>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</si>
  <si>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</si>
  <si>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</si>
  <si>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</si>
  <si>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</si>
  <si>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</si>
  <si>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</si>
  <si>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</si>
  <si>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</si>
  <si>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</si>
  <si>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</si>
  <si>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</si>
  <si>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</si>
  <si>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</si>
  <si>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</si>
  <si>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</si>
  <si>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</si>
  <si>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</si>
  <si>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</si>
  <si>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</si>
  <si>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</si>
  <si>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</si>
  <si>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</si>
  <si>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</si>
  <si>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</si>
  <si>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</si>
  <si>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</si>
  <si>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</si>
  <si>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</si>
  <si>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</si>
  <si>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</si>
  <si>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</si>
  <si>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</si>
  <si>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</si>
  <si>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</si>
  <si>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</si>
  <si>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</si>
  <si>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</si>
  <si>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</si>
  <si>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</si>
  <si>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</si>
  <si>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</si>
  <si>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</si>
  <si>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</si>
  <si>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</si>
  <si>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</si>
  <si>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</si>
  <si>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</si>
  <si>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</si>
  <si>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</si>
  <si>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</si>
  <si>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</si>
  <si>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</si>
  <si>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</si>
  <si>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</si>
  <si>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</si>
  <si>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</si>
  <si>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</si>
  <si>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</si>
  <si>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</si>
  <si>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</si>
  <si>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</si>
  <si>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</si>
  <si>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</si>
  <si>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</si>
  <si>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</si>
  <si>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</si>
  <si>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</si>
  <si>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岐阜県</t>
  </si>
  <si>
    <t>法適用</t>
  </si>
  <si>
    <t>下水道事業</t>
  </si>
  <si>
    <t>流域下水道</t>
  </si>
  <si>
    <t>E1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</si>
  <si>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</si>
  <si>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</si>
  <si>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</si>
  <si>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</si>
  <si>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</si>
  <si>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</si>
  <si>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</si>
  <si>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</si>
  <si>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</si>
  <si>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</si>
  <si>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</si>
  <si>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</si>
  <si>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1. 経営の健全性・効率性について
●経常収支比率
　経常収支は99.8％で概ね収支均衡となっている。
●流動比率、企業債残高対事業規模比率
　流動負債に建設改良費等に充てられた企業債が含まれているため100％を下回っているが、償還財源は関連市町の負担金により確保できており、資金不足は生じていない。
●汚水処理原価
　前年度比では減少しているが、類似団体に比べ高い状況にある。引き続き効率的な運営を図る。
●施設利用率
　処理水量は前年比で微減した。水処理施設整備は概成しており、適切な処理機能の維持に努めるとともに、利用率の向上を図る。
●水洗化率
　関連市町が下水道整備を実施し、流域下水道に接続することにより、水洗化率は増加した。今後も関連市町と連携して水洗化率向上を図る。</t>
    <phoneticPr fontId="4"/>
  </si>
  <si>
    <t>●有形固定資産減価償却率
　令和2年度から公営企業会計に移行したため、過去の減価償却費が反映しておらず、低い数値となっている。
●管渠老朽化率
　供用開始が平成3年4月であり、法定耐用年数を経過した管渠はない。引き続きストックマネジメント計画による施設の更新・長寿命化を図る。
●管渠改善率
　定期的な点検等により、要対策箇所の管更生工事等を行うなど施設の維持管理を図る。</t>
    <phoneticPr fontId="16"/>
  </si>
  <si>
    <t>　関連市町からの負担金により経営しているため、流入汚水量に合わせた施設整備を実施し、効率的な管理運営等による経費節減を図り、適正な負担金単価を設定することで、必要な財源を確保し、持続的・安定的な経営に努め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</si>
</sst>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0.78</c:v>
                </c:pt>
                <c:pt idx="4">
                  <c:v>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D-47F8-92DB-D338844EE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0.46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0D-47F8-92DB-D338844EE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56.71</c:v>
                </c:pt>
                <c:pt idx="4">
                  <c:v>55.86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3-4453-9C7E-5E311504A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58.18</c:v>
                </c:pt>
                <c:pt idx="4">
                  <c:v>68.05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33-4453-9C7E-5E311504A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87.59</c:v>
                </c:pt>
                <c:pt idx="4">
                  <c:v>88.25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0-474F-9BEE-ED480A5A9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85.82</c:v>
                </c:pt>
                <c:pt idx="4">
                  <c:v>94.14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0-474F-9BEE-ED480A5A9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105.29</c:v>
                </c:pt>
                <c:pt idx="4">
                  <c:v>99.84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B-45C2-970D-F1D814070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104.92</c:v>
                </c:pt>
                <c:pt idx="4">
                  <c:v>100.14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CB-45C2-970D-F1D814070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5.75</c:v>
                </c:pt>
                <c:pt idx="4">
                  <c:v>10.35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3-4528-8B30-9C6E169CE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6.46</c:v>
                </c:pt>
                <c:pt idx="4">
                  <c:v>34.17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33-4528-8B30-9C6E169CE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1-4C56-A2D4-8CB415791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91-4C56-A2D4-8CB415791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84D-B418-E09EDCBA1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>
                  <c:v>10.71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A-484D-B418-E09EDCBA1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67.2</c:v>
                </c:pt>
                <c:pt idx="4">
                  <c:v>61.51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A7-4378-B348-56A13A364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68.36</c:v>
                </c:pt>
                <c:pt idx="4">
                  <c:v>104.74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A7-4378-B348-56A13A364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397.56</c:v>
                </c:pt>
                <c:pt idx="4">
                  <c:v>386.63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A-4A58-B3BF-4D991C4F8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542.23</c:v>
                </c:pt>
                <c:pt idx="4">
                  <c:v>242.44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7A-4A58-B3BF-4D991C4F8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8-4D3E-A85D-23AECB1C6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D8-4D3E-A85D-23AECB1C6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60.05</c:v>
                </c:pt>
                <c:pt idx="4">
                  <c:v>54.69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6-4F9A-B3A7-C2DA6E3D1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73.760000000000005</c:v>
                </c:pt>
                <c:pt idx="4">
                  <c:v>48.7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66-4F9A-B3A7-C2DA6E3D1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46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岐阜県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流域下水道</v>
      </c>
      <c r="Q8" s="66"/>
      <c r="R8" s="66"/>
      <c r="S8" s="66"/>
      <c r="T8" s="66"/>
      <c r="U8" s="66"/>
      <c r="V8" s="66"/>
      <c r="W8" s="66" t="str">
        <f>データ!L6</f>
        <v>E1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1996682</v>
      </c>
      <c r="AM8" s="55"/>
      <c r="AN8" s="55"/>
      <c r="AO8" s="55"/>
      <c r="AP8" s="55"/>
      <c r="AQ8" s="55"/>
      <c r="AR8" s="55"/>
      <c r="AS8" s="55"/>
      <c r="AT8" s="54">
        <f>データ!T6</f>
        <v>10621.29</v>
      </c>
      <c r="AU8" s="54"/>
      <c r="AV8" s="54"/>
      <c r="AW8" s="54"/>
      <c r="AX8" s="54"/>
      <c r="AY8" s="54"/>
      <c r="AZ8" s="54"/>
      <c r="BA8" s="54"/>
      <c r="BB8" s="54">
        <f>データ!U6</f>
        <v>187.99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>
        <f>データ!O6</f>
        <v>73.55</v>
      </c>
      <c r="J10" s="54"/>
      <c r="K10" s="54"/>
      <c r="L10" s="54"/>
      <c r="M10" s="54"/>
      <c r="N10" s="54"/>
      <c r="O10" s="54"/>
      <c r="P10" s="54">
        <f>データ!P6</f>
        <v>55.02</v>
      </c>
      <c r="Q10" s="54"/>
      <c r="R10" s="54"/>
      <c r="S10" s="54"/>
      <c r="T10" s="54"/>
      <c r="U10" s="54"/>
      <c r="V10" s="54"/>
      <c r="W10" s="54">
        <f>データ!Q6</f>
        <v>99.14</v>
      </c>
      <c r="X10" s="54"/>
      <c r="Y10" s="54"/>
      <c r="Z10" s="54"/>
      <c r="AA10" s="54"/>
      <c r="AB10" s="54"/>
      <c r="AC10" s="54"/>
      <c r="AD10" s="55">
        <f>データ!R6</f>
        <v>0</v>
      </c>
      <c r="AE10" s="55"/>
      <c r="AF10" s="55"/>
      <c r="AG10" s="55"/>
      <c r="AH10" s="55"/>
      <c r="AI10" s="55"/>
      <c r="AJ10" s="55"/>
      <c r="AK10" s="2"/>
      <c r="AL10" s="55">
        <f>データ!V6</f>
        <v>433647</v>
      </c>
      <c r="AM10" s="55"/>
      <c r="AN10" s="55"/>
      <c r="AO10" s="55"/>
      <c r="AP10" s="55"/>
      <c r="AQ10" s="55"/>
      <c r="AR10" s="55"/>
      <c r="AS10" s="55"/>
      <c r="AT10" s="54">
        <f>データ!W6</f>
        <v>119.72</v>
      </c>
      <c r="AU10" s="54"/>
      <c r="AV10" s="54"/>
      <c r="AW10" s="54"/>
      <c r="AX10" s="54"/>
      <c r="AY10" s="54"/>
      <c r="AZ10" s="54"/>
      <c r="BA10" s="54"/>
      <c r="BB10" s="54">
        <f>データ!X6</f>
        <v>3622.18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113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80" t="s">
        <v>114</v>
      </c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80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80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80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80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80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80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80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80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80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80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80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80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2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80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2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80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80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83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80" t="s">
        <v>115</v>
      </c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80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80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80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80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80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80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80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80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80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80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80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80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80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80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80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【100.18】</v>
      </c>
      <c r="F85" s="12" t="str">
        <f>データ!AT6</f>
        <v>【10.64】</v>
      </c>
      <c r="G85" s="12" t="str">
        <f>データ!BE6</f>
        <v>【104.34】</v>
      </c>
      <c r="H85" s="12" t="str">
        <f>データ!BP6</f>
        <v>【245.36】</v>
      </c>
      <c r="I85" s="12" t="str">
        <f>データ!CA6</f>
        <v>【0.00】</v>
      </c>
      <c r="J85" s="12" t="str">
        <f>データ!CL6</f>
        <v>【48.89】</v>
      </c>
      <c r="K85" s="12" t="str">
        <f>データ!CW6</f>
        <v>【68.03】</v>
      </c>
      <c r="L85" s="12" t="str">
        <f>データ!DH6</f>
        <v>【94.07】</v>
      </c>
      <c r="M85" s="12" t="str">
        <f>データ!DS6</f>
        <v>【33.95】</v>
      </c>
      <c r="N85" s="12" t="str">
        <f>データ!ED6</f>
        <v>【1.02】</v>
      </c>
      <c r="O85" s="12" t="str">
        <f>データ!EO6</f>
        <v>【0.10】</v>
      </c>
    </row>
  </sheetData>
  <sheetProtection algorithmName="SHA-512" hashValue="YbMDU6syQPrv4oZmeIM50aJ161a3rZWFaLWw3+e6oFatp5i41JyKFhMspORB+A6ntiaPpsrWHXVTTY3nFZxFew==" saltValue="UflFpr9CgFhsX6e/SSUMT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210005</v>
      </c>
      <c r="D6" s="19">
        <f t="shared" si="3"/>
        <v>46</v>
      </c>
      <c r="E6" s="19">
        <f t="shared" si="3"/>
        <v>17</v>
      </c>
      <c r="F6" s="19">
        <f t="shared" si="3"/>
        <v>3</v>
      </c>
      <c r="G6" s="19">
        <f t="shared" si="3"/>
        <v>0</v>
      </c>
      <c r="H6" s="19" t="str">
        <f t="shared" si="3"/>
        <v>岐阜県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流域下水道</v>
      </c>
      <c r="L6" s="19" t="str">
        <f t="shared" si="3"/>
        <v>E1</v>
      </c>
      <c r="M6" s="19" t="str">
        <f t="shared" si="3"/>
        <v>非設置</v>
      </c>
      <c r="N6" s="20" t="str">
        <f t="shared" si="3"/>
        <v>-</v>
      </c>
      <c r="O6" s="20">
        <f t="shared" si="3"/>
        <v>73.55</v>
      </c>
      <c r="P6" s="20">
        <f t="shared" si="3"/>
        <v>55.02</v>
      </c>
      <c r="Q6" s="20">
        <f t="shared" si="3"/>
        <v>99.14</v>
      </c>
      <c r="R6" s="20">
        <f t="shared" si="3"/>
        <v>0</v>
      </c>
      <c r="S6" s="20">
        <f t="shared" si="3"/>
        <v>1996682</v>
      </c>
      <c r="T6" s="20">
        <f t="shared" si="3"/>
        <v>10621.29</v>
      </c>
      <c r="U6" s="20">
        <f t="shared" si="3"/>
        <v>187.99</v>
      </c>
      <c r="V6" s="20">
        <f t="shared" si="3"/>
        <v>433647</v>
      </c>
      <c r="W6" s="20">
        <f t="shared" si="3"/>
        <v>119.72</v>
      </c>
      <c r="X6" s="20">
        <f t="shared" si="3"/>
        <v>3622.18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105.29</v>
      </c>
      <c r="AC6" s="21">
        <f t="shared" si="4"/>
        <v>99.84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104.92</v>
      </c>
      <c r="AH6" s="21">
        <f t="shared" si="4"/>
        <v>100.14</v>
      </c>
      <c r="AI6" s="20" t="str">
        <f>IF(AI7="","",IF(AI7="-","【-】","【"&amp;SUBSTITUTE(TEXT(AI7,"#,##0.00"),"-","△")&amp;"】"))</f>
        <v>【100.18】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0">
        <f t="shared" si="5"/>
        <v>0</v>
      </c>
      <c r="AS6" s="21">
        <f t="shared" si="5"/>
        <v>10.71</v>
      </c>
      <c r="AT6" s="20" t="str">
        <f>IF(AT7="","",IF(AT7="-","【-】","【"&amp;SUBSTITUTE(TEXT(AT7,"#,##0.00"),"-","△")&amp;"】"))</f>
        <v>【10.64】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67.2</v>
      </c>
      <c r="AY6" s="21">
        <f t="shared" si="6"/>
        <v>61.51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68.36</v>
      </c>
      <c r="BD6" s="21">
        <f t="shared" si="6"/>
        <v>104.74</v>
      </c>
      <c r="BE6" s="20" t="str">
        <f>IF(BE7="","",IF(BE7="-","【-】","【"&amp;SUBSTITUTE(TEXT(BE7,"#,##0.00"),"-","△")&amp;"】"))</f>
        <v>【104.34】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397.56</v>
      </c>
      <c r="BJ6" s="21">
        <f t="shared" si="7"/>
        <v>386.63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542.23</v>
      </c>
      <c r="BO6" s="21">
        <f t="shared" si="7"/>
        <v>242.44</v>
      </c>
      <c r="BP6" s="20" t="str">
        <f>IF(BP7="","",IF(BP7="-","【-】","【"&amp;SUBSTITUTE(TEXT(BP7,"#,##0.00"),"-","△")&amp;"】"))</f>
        <v>【245.36】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0">
        <f t="shared" si="8"/>
        <v>0</v>
      </c>
      <c r="BU6" s="20">
        <f t="shared" si="8"/>
        <v>0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0">
        <f t="shared" si="8"/>
        <v>0</v>
      </c>
      <c r="BZ6" s="20">
        <f t="shared" si="8"/>
        <v>0</v>
      </c>
      <c r="CA6" s="20" t="str">
        <f>IF(CA7="","",IF(CA7="-","【-】","【"&amp;SUBSTITUTE(TEXT(CA7,"#,##0.00"),"-","△")&amp;"】"))</f>
        <v>【0.00】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60.05</v>
      </c>
      <c r="CF6" s="21">
        <f t="shared" si="9"/>
        <v>54.69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73.760000000000005</v>
      </c>
      <c r="CK6" s="21">
        <f t="shared" si="9"/>
        <v>48.7</v>
      </c>
      <c r="CL6" s="20" t="str">
        <f>IF(CL7="","",IF(CL7="-","【-】","【"&amp;SUBSTITUTE(TEXT(CL7,"#,##0.00"),"-","△")&amp;"】"))</f>
        <v>【48.89】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56.71</v>
      </c>
      <c r="CQ6" s="21">
        <f t="shared" si="10"/>
        <v>55.86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58.18</v>
      </c>
      <c r="CV6" s="21">
        <f t="shared" si="10"/>
        <v>68.05</v>
      </c>
      <c r="CW6" s="20" t="str">
        <f>IF(CW7="","",IF(CW7="-","【-】","【"&amp;SUBSTITUTE(TEXT(CW7,"#,##0.00"),"-","△")&amp;"】"))</f>
        <v>【68.03】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87.59</v>
      </c>
      <c r="DB6" s="21">
        <f t="shared" si="11"/>
        <v>88.25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85.82</v>
      </c>
      <c r="DG6" s="21">
        <f t="shared" si="11"/>
        <v>94.14</v>
      </c>
      <c r="DH6" s="20" t="str">
        <f>IF(DH7="","",IF(DH7="-","【-】","【"&amp;SUBSTITUTE(TEXT(DH7,"#,##0.00"),"-","△")&amp;"】"))</f>
        <v>【94.07】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5.75</v>
      </c>
      <c r="DM6" s="21">
        <f t="shared" si="12"/>
        <v>10.35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6.46</v>
      </c>
      <c r="DR6" s="21">
        <f t="shared" si="12"/>
        <v>34.17</v>
      </c>
      <c r="DS6" s="20" t="str">
        <f>IF(DS7="","",IF(DS7="-","【-】","【"&amp;SUBSTITUTE(TEXT(DS7,"#,##0.00"),"-","△")&amp;"】"))</f>
        <v>【33.95】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1">
        <f t="shared" si="13"/>
        <v>1.04</v>
      </c>
      <c r="ED6" s="20" t="str">
        <f>IF(ED7="","",IF(ED7="-","【-】","【"&amp;SUBSTITUTE(TEXT(ED7,"#,##0.00"),"-","△")&amp;"】"))</f>
        <v>【1.02】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>
        <f t="shared" si="14"/>
        <v>0.78</v>
      </c>
      <c r="EI6" s="21">
        <f t="shared" si="14"/>
        <v>1.51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0.46</v>
      </c>
      <c r="EN6" s="21">
        <f t="shared" si="14"/>
        <v>0.1</v>
      </c>
      <c r="EO6" s="20" t="str">
        <f>IF(EO7="","",IF(EO7="-","【-】","【"&amp;SUBSTITUTE(TEXT(EO7,"#,##0.00"),"-","△")&amp;"】"))</f>
        <v>【0.10】</v>
      </c>
    </row>
    <row r="7" spans="1:148" s="22" customFormat="1" x14ac:dyDescent="0.15">
      <c r="A7" s="14"/>
      <c r="B7" s="23">
        <v>2021</v>
      </c>
      <c r="C7" s="23">
        <v>210005</v>
      </c>
      <c r="D7" s="23">
        <v>46</v>
      </c>
      <c r="E7" s="23">
        <v>17</v>
      </c>
      <c r="F7" s="23">
        <v>3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73.55</v>
      </c>
      <c r="P7" s="24">
        <v>55.02</v>
      </c>
      <c r="Q7" s="24">
        <v>99.14</v>
      </c>
      <c r="R7" s="24">
        <v>0</v>
      </c>
      <c r="S7" s="24">
        <v>1996682</v>
      </c>
      <c r="T7" s="24">
        <v>10621.29</v>
      </c>
      <c r="U7" s="24">
        <v>187.99</v>
      </c>
      <c r="V7" s="24">
        <v>433647</v>
      </c>
      <c r="W7" s="24">
        <v>119.72</v>
      </c>
      <c r="X7" s="24">
        <v>3622.18</v>
      </c>
      <c r="Y7" s="24" t="s">
        <v>102</v>
      </c>
      <c r="Z7" s="24" t="s">
        <v>102</v>
      </c>
      <c r="AA7" s="24" t="s">
        <v>102</v>
      </c>
      <c r="AB7" s="24">
        <v>105.29</v>
      </c>
      <c r="AC7" s="24">
        <v>99.84</v>
      </c>
      <c r="AD7" s="24" t="s">
        <v>102</v>
      </c>
      <c r="AE7" s="24" t="s">
        <v>102</v>
      </c>
      <c r="AF7" s="24" t="s">
        <v>102</v>
      </c>
      <c r="AG7" s="24">
        <v>104.92</v>
      </c>
      <c r="AH7" s="24">
        <v>100.14</v>
      </c>
      <c r="AI7" s="24">
        <v>100.18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0</v>
      </c>
      <c r="AS7" s="24">
        <v>10.71</v>
      </c>
      <c r="AT7" s="24">
        <v>10.64</v>
      </c>
      <c r="AU7" s="24" t="s">
        <v>102</v>
      </c>
      <c r="AV7" s="24" t="s">
        <v>102</v>
      </c>
      <c r="AW7" s="24" t="s">
        <v>102</v>
      </c>
      <c r="AX7" s="24">
        <v>67.2</v>
      </c>
      <c r="AY7" s="24">
        <v>61.51</v>
      </c>
      <c r="AZ7" s="24" t="s">
        <v>102</v>
      </c>
      <c r="BA7" s="24" t="s">
        <v>102</v>
      </c>
      <c r="BB7" s="24" t="s">
        <v>102</v>
      </c>
      <c r="BC7" s="24">
        <v>68.36</v>
      </c>
      <c r="BD7" s="24">
        <v>104.74</v>
      </c>
      <c r="BE7" s="24">
        <v>104.34</v>
      </c>
      <c r="BF7" s="24" t="s">
        <v>102</v>
      </c>
      <c r="BG7" s="24" t="s">
        <v>102</v>
      </c>
      <c r="BH7" s="24" t="s">
        <v>102</v>
      </c>
      <c r="BI7" s="24">
        <v>397.56</v>
      </c>
      <c r="BJ7" s="24">
        <v>386.63</v>
      </c>
      <c r="BK7" s="24" t="s">
        <v>102</v>
      </c>
      <c r="BL7" s="24" t="s">
        <v>102</v>
      </c>
      <c r="BM7" s="24" t="s">
        <v>102</v>
      </c>
      <c r="BN7" s="24">
        <v>542.23</v>
      </c>
      <c r="BO7" s="24">
        <v>242.44</v>
      </c>
      <c r="BP7" s="24">
        <v>245.36</v>
      </c>
      <c r="BQ7" s="24" t="s">
        <v>102</v>
      </c>
      <c r="BR7" s="24" t="s">
        <v>102</v>
      </c>
      <c r="BS7" s="24" t="s">
        <v>102</v>
      </c>
      <c r="BT7" s="24">
        <v>0</v>
      </c>
      <c r="BU7" s="24">
        <v>0</v>
      </c>
      <c r="BV7" s="24" t="s">
        <v>102</v>
      </c>
      <c r="BW7" s="24" t="s">
        <v>102</v>
      </c>
      <c r="BX7" s="24" t="s">
        <v>102</v>
      </c>
      <c r="BY7" s="24">
        <v>0</v>
      </c>
      <c r="BZ7" s="24">
        <v>0</v>
      </c>
      <c r="CA7" s="24">
        <v>0</v>
      </c>
      <c r="CB7" s="24" t="s">
        <v>102</v>
      </c>
      <c r="CC7" s="24" t="s">
        <v>102</v>
      </c>
      <c r="CD7" s="24" t="s">
        <v>102</v>
      </c>
      <c r="CE7" s="24">
        <v>60.05</v>
      </c>
      <c r="CF7" s="24">
        <v>54.69</v>
      </c>
      <c r="CG7" s="24" t="s">
        <v>102</v>
      </c>
      <c r="CH7" s="24" t="s">
        <v>102</v>
      </c>
      <c r="CI7" s="24" t="s">
        <v>102</v>
      </c>
      <c r="CJ7" s="24">
        <v>73.760000000000005</v>
      </c>
      <c r="CK7" s="24">
        <v>48.7</v>
      </c>
      <c r="CL7" s="24">
        <v>48.89</v>
      </c>
      <c r="CM7" s="24" t="s">
        <v>102</v>
      </c>
      <c r="CN7" s="24" t="s">
        <v>102</v>
      </c>
      <c r="CO7" s="24" t="s">
        <v>102</v>
      </c>
      <c r="CP7" s="24">
        <v>56.71</v>
      </c>
      <c r="CQ7" s="24">
        <v>55.86</v>
      </c>
      <c r="CR7" s="24" t="s">
        <v>102</v>
      </c>
      <c r="CS7" s="24" t="s">
        <v>102</v>
      </c>
      <c r="CT7" s="24" t="s">
        <v>102</v>
      </c>
      <c r="CU7" s="24">
        <v>58.18</v>
      </c>
      <c r="CV7" s="24">
        <v>68.05</v>
      </c>
      <c r="CW7" s="24">
        <v>68.03</v>
      </c>
      <c r="CX7" s="24" t="s">
        <v>102</v>
      </c>
      <c r="CY7" s="24" t="s">
        <v>102</v>
      </c>
      <c r="CZ7" s="24" t="s">
        <v>102</v>
      </c>
      <c r="DA7" s="24">
        <v>87.59</v>
      </c>
      <c r="DB7" s="24">
        <v>88.25</v>
      </c>
      <c r="DC7" s="24" t="s">
        <v>102</v>
      </c>
      <c r="DD7" s="24" t="s">
        <v>102</v>
      </c>
      <c r="DE7" s="24" t="s">
        <v>102</v>
      </c>
      <c r="DF7" s="24">
        <v>85.82</v>
      </c>
      <c r="DG7" s="24">
        <v>94.14</v>
      </c>
      <c r="DH7" s="24">
        <v>94.07</v>
      </c>
      <c r="DI7" s="24" t="s">
        <v>102</v>
      </c>
      <c r="DJ7" s="24" t="s">
        <v>102</v>
      </c>
      <c r="DK7" s="24" t="s">
        <v>102</v>
      </c>
      <c r="DL7" s="24">
        <v>5.75</v>
      </c>
      <c r="DM7" s="24">
        <v>10.35</v>
      </c>
      <c r="DN7" s="24" t="s">
        <v>102</v>
      </c>
      <c r="DO7" s="24" t="s">
        <v>102</v>
      </c>
      <c r="DP7" s="24" t="s">
        <v>102</v>
      </c>
      <c r="DQ7" s="24">
        <v>6.46</v>
      </c>
      <c r="DR7" s="24">
        <v>34.17</v>
      </c>
      <c r="DS7" s="24">
        <v>33.950000000000003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1.04</v>
      </c>
      <c r="ED7" s="24">
        <v>1.02</v>
      </c>
      <c r="EE7" s="24" t="s">
        <v>102</v>
      </c>
      <c r="EF7" s="24" t="s">
        <v>102</v>
      </c>
      <c r="EG7" s="24" t="s">
        <v>102</v>
      </c>
      <c r="EH7" s="24">
        <v>0.78</v>
      </c>
      <c r="EI7" s="24">
        <v>1.51</v>
      </c>
      <c r="EJ7" s="24" t="s">
        <v>102</v>
      </c>
      <c r="EK7" s="24" t="s">
        <v>102</v>
      </c>
      <c r="EL7" s="24" t="s">
        <v>102</v>
      </c>
      <c r="EM7" s="24">
        <v>0.46</v>
      </c>
      <c r="EN7" s="24">
        <v>0.1</v>
      </c>
      <c r="EO7" s="24">
        <v>0.1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Gifu</cp:lastModifiedBy>
  <dcterms:created xsi:type="dcterms:W3CDTF">2023-01-12T23:36:30Z</dcterms:created>
  <dcterms:modified xsi:type="dcterms:W3CDTF">2023-01-17T10:26:52Z</dcterms:modified>
  <cp:category/>
</cp:coreProperties>
</file>