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TDdio7eHYvWJkQ9+41+ZSBaC6letIqM5/bfw+SaWPElB44AN7Pe3hWygzpu9CxvrQcrdhqNdKuxi1LH5GZHtw==" workbookSaltValue="IteaX5dWbQYLjGWiyP6dBg==" workbookSpinCount="100000"/>
  <bookViews>
    <workbookView xWindow="0" yWindow="0" windowWidth="19200" windowHeight="1092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<sst xmlns="http://schemas.openxmlformats.org/spreadsheetml/2006/main" xmlns:r="http://schemas.openxmlformats.org/officeDocument/2006/relationships" count="112" uniqueCount="112">
  <si>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2"/>
  </si>
  <si>
    <t>経営比較分析表（令和3年度決算）</t>
    <rPh sb="8" eb="10">
      <t>レイワ</t>
    </rPh>
    <rPh sb="12" eb="13">
      <t>ド</t>
    </rPh>
    <phoneticPr fontId="2"/>
  </si>
  <si>
    <t>事業CD</t>
    <rPh sb="0" eb="2">
      <t>ジギョウ</t>
    </rPh>
    <phoneticPr fontId="2"/>
  </si>
  <si>
    <t>業種CD</t>
    <rPh sb="0" eb="2">
      <t>ギョウシュ</t>
    </rPh>
    <phoneticPr fontId="2"/>
  </si>
  <si>
    <t>令和3年度全国平均</t>
    <rPh sb="0" eb="2">
      <t>レイワ</t>
    </rPh>
    <rPh sb="3" eb="5">
      <t>ネンド</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</si>
  <si>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</si>
  <si>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</si>
  <si>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</si>
  <si>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</si>
  <si>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</si>
  <si>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</si>
  <si>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</si>
  <si>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</si>
  <si>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2"/>
  </si>
  <si>
    <t>類似団体区分</t>
    <rPh sb="4" eb="6">
      <t>クブン</t>
    </rPh>
    <phoneticPr fontId="2"/>
  </si>
  <si>
    <r>
      <t>給水人口密度(人/km</t>
    </r>
    <r>
      <rPr>
        <b/>
        <vertAlign val="superscript"/>
        <sz val="11"/>
        <color theme="1"/>
        <rFont val="ＭＳ ゴシック"/>
      </rPr>
      <t>2</t>
    </r>
    <r>
      <rPr>
        <b/>
        <sz val="11"/>
        <color theme="1"/>
        <rFont val="ＭＳ ゴシック"/>
      </rPr>
      <t>)</t>
    </r>
    <rPh sb="0" eb="2">
      <t>キュウスイ</t>
    </rPh>
    <phoneticPr fontId="2"/>
  </si>
  <si>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</si>
  <si>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</si>
  <si>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</si>
  <si>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</si>
  <si>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</si>
  <si>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</si>
  <si>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</si>
  <si>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</si>
  <si>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2"/>
  </si>
  <si>
    <t>普及率(％)</t>
  </si>
  <si>
    <t>現在給水人口(人)</t>
  </si>
  <si>
    <t>小項目</t>
    <rPh sb="0" eb="3">
      <t>ショウコウモク</t>
    </rPh>
    <phoneticPr fontId="2"/>
  </si>
  <si>
    <t>1⑥</t>
  </si>
  <si>
    <t>基本情報</t>
    <rPh sb="0" eb="2">
      <t>キホン</t>
    </rPh>
    <rPh sb="2" eb="4">
      <t>ジョウホウ</t>
    </rPh>
    <phoneticPr fontId="2"/>
  </si>
  <si>
    <r>
      <t>給水区域面積(km</t>
    </r>
    <r>
      <rPr>
        <b/>
        <vertAlign val="superscript"/>
        <sz val="11"/>
        <color theme="1"/>
        <rFont val="ＭＳ ゴシック"/>
      </rPr>
      <t>2</t>
    </r>
    <r>
      <rPr>
        <b/>
        <sz val="11"/>
        <color theme="1"/>
        <rFont val="ＭＳ ゴシック"/>
      </rPr>
      <t>)</t>
    </r>
    <rPh sb="0" eb="2">
      <t>キュウスイ</t>
    </rPh>
    <rPh sb="2" eb="4">
      <t>クイキ</t>
    </rPh>
    <phoneticPr fontId="2"/>
  </si>
  <si>
    <t>－</t>
  </si>
  <si>
    <t>2①</t>
  </si>
  <si>
    <t>類似団体平均値（平均値）</t>
  </si>
  <si>
    <t>⑤料金回収率(％)</t>
    <rPh sb="1" eb="3">
      <t>リョウキン</t>
    </rPh>
    <rPh sb="3" eb="5">
      <t>カイシュウ</t>
    </rPh>
    <rPh sb="5" eb="6">
      <t>リツ</t>
    </rPh>
    <phoneticPr fontId="2"/>
  </si>
  <si>
    <t>【】</t>
  </si>
  <si>
    <t>分析欄</t>
    <rPh sb="0" eb="2">
      <t>ブンセキ</t>
    </rPh>
    <rPh sb="2" eb="3">
      <t>ラン</t>
    </rPh>
    <phoneticPr fontId="2"/>
  </si>
  <si>
    <t>③流動比率(％)</t>
    <rPh sb="1" eb="3">
      <t>リュウドウ</t>
    </rPh>
    <rPh sb="3" eb="5">
      <t>ヒリツ</t>
    </rPh>
    <phoneticPr fontId="2"/>
  </si>
  <si>
    <t>1. 経営の健全性・効率性</t>
  </si>
  <si>
    <t>1. 経営の健全性・効率性について</t>
  </si>
  <si>
    <t>1④</t>
  </si>
  <si>
    <t>2. 老朽化の状況について</t>
  </si>
  <si>
    <t>全国平均</t>
    <rPh sb="0" eb="2">
      <t>ゼンコク</t>
    </rPh>
    <rPh sb="2" eb="4">
      <t>ヘイキン</t>
    </rPh>
    <phoneticPr fontId="2"/>
  </si>
  <si>
    <t>②累積欠損金比率(％)</t>
  </si>
  <si>
    <t>1①</t>
  </si>
  <si>
    <t>水道事業(法適用)</t>
    <rPh sb="0" eb="2">
      <t>スイドウ</t>
    </rPh>
    <rPh sb="2" eb="4">
      <t>ジギョウ</t>
    </rPh>
    <rPh sb="5" eb="6">
      <t>ホウ</t>
    </rPh>
    <rPh sb="6" eb="8">
      <t>テキヨウ</t>
    </rPh>
    <phoneticPr fontId="2"/>
  </si>
  <si>
    <t>1②</t>
  </si>
  <si>
    <t>1③</t>
  </si>
  <si>
    <t>1⑦</t>
  </si>
  <si>
    <t>年度</t>
    <rPh sb="0" eb="2">
      <t>ネンド</t>
    </rPh>
    <phoneticPr fontId="2"/>
  </si>
  <si>
    <t>1⑧</t>
  </si>
  <si>
    <t>①経常収支比率(％)</t>
  </si>
  <si>
    <t>2②</t>
  </si>
  <si>
    <t>1. 経営の健全性・効率性</t>
    <rPh sb="3" eb="5">
      <t>ケイエイ</t>
    </rPh>
    <rPh sb="6" eb="9">
      <t>ケンゼンセイ</t>
    </rPh>
    <rPh sb="10" eb="12">
      <t>コウリツ</t>
    </rPh>
    <rPh sb="12" eb="13">
      <t>セイ</t>
    </rPh>
    <phoneticPr fontId="2"/>
  </si>
  <si>
    <t>2③</t>
  </si>
  <si>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</si>
  <si>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</si>
  <si>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</si>
  <si>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</si>
  <si>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</si>
  <si>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②管路経年化率(％)</t>
    <rPh sb="1" eb="3">
      <t>カンロ</t>
    </rPh>
    <rPh sb="3" eb="6">
      <t>ケイネンカ</t>
    </rPh>
    <rPh sb="6" eb="7">
      <t>リツ</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</si>
  <si>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</si>
  <si>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⑥給水原価(円)</t>
    <rPh sb="1" eb="3">
      <t>キュウスイ</t>
    </rPh>
    <rPh sb="3" eb="5">
      <t>ゲンカ</t>
    </rPh>
    <rPh sb="6" eb="7">
      <t>エン</t>
    </rPh>
    <phoneticPr fontId="2"/>
  </si>
  <si>
    <t>人口密度</t>
    <rPh sb="0" eb="2">
      <t>ジンコウ</t>
    </rPh>
    <rPh sb="2" eb="4">
      <t>ミツド</t>
    </rPh>
    <phoneticPr fontId="2"/>
  </si>
  <si>
    <t>⑦施設利用率(％)</t>
    <rPh sb="1" eb="3">
      <t>シセツ</t>
    </rPh>
    <rPh sb="3" eb="6">
      <t>リヨウリツ</t>
    </rPh>
    <phoneticPr fontId="2"/>
  </si>
  <si>
    <t>⑧有収率(％)</t>
  </si>
  <si>
    <t>①有形固定資産減価償却率(％)</t>
    <rPh sb="1" eb="3">
      <t>ユウケイ</t>
    </rPh>
    <rPh sb="3" eb="5">
      <t>コテイ</t>
    </rPh>
    <rPh sb="5" eb="7">
      <t>シサン</t>
    </rPh>
    <rPh sb="7" eb="9">
      <t>ゲンカ</t>
    </rPh>
    <rPh sb="9" eb="11">
      <t>ショウキャク</t>
    </rPh>
    <rPh sb="11" eb="12">
      <t>リツ</t>
    </rPh>
    <phoneticPr fontId="2"/>
  </si>
  <si>
    <t>③管路更新率(％)</t>
    <rPh sb="1" eb="3">
      <t>カンロ</t>
    </rPh>
    <rPh sb="3" eb="5">
      <t>コウシン</t>
    </rPh>
    <rPh sb="5" eb="6">
      <t>リツ</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</si>
  <si>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</si>
  <si>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</si>
  <si>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</si>
  <si>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</si>
  <si>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</si>
  <si>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</si>
  <si>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</si>
  <si>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</si>
  <si>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</si>
  <si>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</si>
  <si>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給水人口</t>
    <rPh sb="0" eb="2">
      <t>キュウスイ</t>
    </rPh>
    <rPh sb="2" eb="4">
      <t>ジンコウ</t>
    </rPh>
    <phoneticPr fontId="2"/>
  </si>
  <si>
    <t>給水区域面積</t>
  </si>
  <si>
    <t>給水人口密度</t>
  </si>
  <si>
    <t>比率(N-4)</t>
    <rPh sb="0" eb="2">
      <t>ヒリツ</t>
    </rPh>
    <phoneticPr fontId="2"/>
  </si>
  <si>
    <t>比率(N-3)</t>
    <rPh sb="0" eb="2">
      <t>ヒリツ</t>
    </rPh>
    <phoneticPr fontId="2"/>
  </si>
  <si>
    <t>比率(N-2)</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</si>
  <si>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</si>
  <si>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</si>
  <si>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</si>
  <si>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</si>
  <si>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</si>
  <si>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</si>
  <si>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</si>
  <si>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</si>
  <si>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t>
  </si>
  <si>
    <t>静岡県</t>
  </si>
  <si>
    <t>法適用</t>
  </si>
  <si>
    <t>水道事業</t>
  </si>
  <si>
    <t>用水供給事業</t>
  </si>
  <si>
    <t>B</t>
  </si>
  <si>
    <t>自治体職員</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</si>
  <si>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</si>
  <si>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</si>
  <si>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</si>
  <si>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</si>
  <si>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</si>
  <si>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</si>
  <si>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</si>
  <si>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</si>
  <si>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</si>
  <si>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</si>
  <si>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経営の健全性については、①経常収支比率（％）から⑥給水原価（円）までの各指標について、類似団体平均値と同等もしくは同等以上の値となっており、健全な経営を維持しているものと判断する。なお、③流動比率（％）については、令和元年度以降に大幅に減少しているが、投資有価証券の購入額が増加したことによるものである。
・一方、経営の効率性については、⑦施設利用率（％）が類似団体平均値を下回っているが、今後の施設更新では、平成28年度に策定した「水道施設更新マスタープラン」に基づき、施設規模の適正化を進め、効率的な経営に努める。
・なお、⑧有収率（％）は、類似団体平均値を下回っており、この原因として収益を得ない施設洗浄作業に要する水量の影響等が考えられるが、数値は98%を超えているため、特段問題はないと考える。</t>
    <rPh sb="113" eb="115">
      <t>イコウ</t>
    </rPh>
    <rPh sb="249" eb="252">
      <t>コウリツテキ</t>
    </rPh>
    <rPh sb="253" eb="255">
      <t>ケイエイ</t>
    </rPh>
    <rPh sb="256" eb="257">
      <t>ツト</t>
    </rPh>
    <phoneticPr fontId="2"/>
  </si>
  <si>
    <t>・②管路経年化率（％）は、類似団体平均値と比較して法定耐用年数40年を超過した管路が増加している。耐用年数を超過した管路の対応として、本県では、管路管体調査により健全度を把握し、計画的に管路の延命化を図っている一方、更新が必要な区間については、計画的かつ効率的に管路更新を進めている。
・③管路更新率（％）については、計画的な管路の更新により、類似団体平均値を上回っている。平成29年度及び令和2年度については、榛南水道及び遠州水道で複数年にわたる送水管布設替工事が完成したことから、例年を大きく上回った。</t>
    <rPh sb="49" eb="51">
      <t>タイヨウ</t>
    </rPh>
    <rPh sb="51" eb="53">
      <t>ネンスウ</t>
    </rPh>
    <rPh sb="54" eb="56">
      <t>チョウカ</t>
    </rPh>
    <rPh sb="58" eb="60">
      <t>カンロ</t>
    </rPh>
    <rPh sb="61" eb="63">
      <t>タイオウ</t>
    </rPh>
    <rPh sb="193" eb="194">
      <t>オヨ</t>
    </rPh>
    <rPh sb="195" eb="197">
      <t>レイワ</t>
    </rPh>
    <rPh sb="198" eb="199">
      <t>ネン</t>
    </rPh>
    <rPh sb="199" eb="200">
      <t>ド</t>
    </rPh>
    <phoneticPr fontId="2"/>
  </si>
  <si>
    <t>・現状では経営の健全性を確保しているが、今後は、人口減少の進展や市町の自己水源への転換等による給水収益の減少や施設の更新等による費用の増加が見込まれる。
・このため、平成28年度に将来の水需要に見合った適正な施設規模への更新を目的とした基本計画である「水道施設更新マスタープラン」を策定し、このマスタープランに基づき「経営戦略」を平成29年度に策定した。
・今後は、令和3年度に見直した「経営戦略」に基づき、各水道の状況に応じた適正な施設規模での更新や、より一層の経営改善に取り組むとともに、引き続き健全経営に努めていく。</t>
    <rPh sb="183" eb="185">
      <t>レイワ</t>
    </rPh>
    <rPh sb="186" eb="188">
      <t>ネンド</t>
    </rPh>
    <rPh sb="189" eb="191">
      <t>ミナオ</t>
    </rPh>
    <rPh sb="194" eb="196">
      <t>ケイエイ</t>
    </rPh>
    <rPh sb="196" eb="198">
      <t>センリャク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</si>
</sst>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176" fontId="4" fillId="0" borderId="2" xfId="0" applyNumberFormat="1" applyFont="1" applyBorder="1" applyAlignment="1" applyProtection="1">
      <alignment horizontal="center" vertical="center" shrinkToFit="1"/>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3" fillId="2" borderId="6" xfId="0" applyFont="1" applyFill="1" applyBorder="1" applyAlignment="1">
      <alignment horizontal="center" vertical="center" shrinkToFit="1"/>
    </xf>
    <xf numFmtId="0" fontId="4" fillId="0" borderId="6" xfId="0" applyFont="1" applyBorder="1" applyAlignment="1" applyProtection="1">
      <alignment horizontal="center" vertical="center" shrinkToFit="1"/>
      <protection hidden="1"/>
    </xf>
    <xf numFmtId="176" fontId="4" fillId="0" borderId="6" xfId="0" applyNumberFormat="1" applyFont="1" applyBorder="1" applyAlignment="1" applyProtection="1">
      <alignment horizontal="center" vertical="center" shrinkToFit="1"/>
      <protection hidden="1"/>
    </xf>
    <xf numFmtId="0" fontId="6" fillId="0" borderId="7"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9" fillId="0" borderId="0" xfId="0" applyFont="1">
      <alignment vertical="center"/>
    </xf>
    <xf numFmtId="0" fontId="3" fillId="2" borderId="8" xfId="0" applyFont="1" applyFill="1" applyBorder="1" applyAlignment="1">
      <alignment horizontal="center" vertical="center" shrinkToFit="1"/>
    </xf>
    <xf numFmtId="0" fontId="4" fillId="0" borderId="8" xfId="0" applyFont="1" applyBorder="1" applyAlignment="1" applyProtection="1">
      <alignment horizontal="center" vertical="center" shrinkToFit="1"/>
      <protection hidden="1"/>
    </xf>
    <xf numFmtId="176" fontId="4" fillId="0" borderId="8" xfId="0" applyNumberFormat="1" applyFont="1" applyBorder="1" applyAlignment="1" applyProtection="1">
      <alignment horizontal="center" vertical="center" shrinkToFit="1"/>
      <protection hidden="1"/>
    </xf>
    <xf numFmtId="0" fontId="3" fillId="2" borderId="9" xfId="0" applyFont="1" applyFill="1" applyBorder="1" applyAlignment="1">
      <alignment horizontal="center" vertical="center" shrinkToFit="1"/>
    </xf>
    <xf numFmtId="0" fontId="4" fillId="0" borderId="9" xfId="0" applyFont="1" applyBorder="1" applyAlignment="1" applyProtection="1">
      <alignment horizontal="center" vertical="center" shrinkToFit="1"/>
      <protection hidden="1"/>
    </xf>
    <xf numFmtId="176" fontId="4" fillId="0" borderId="9" xfId="0" applyNumberFormat="1" applyFont="1" applyBorder="1" applyAlignment="1" applyProtection="1">
      <alignment horizontal="center" vertical="center" shrinkToFit="1"/>
      <protection hidden="1"/>
    </xf>
    <xf numFmtId="0" fontId="10" fillId="0" borderId="0" xfId="0" applyFont="1">
      <alignment vertical="center"/>
    </xf>
    <xf numFmtId="177" fontId="4" fillId="0" borderId="9" xfId="0" applyNumberFormat="1" applyFont="1" applyBorder="1" applyAlignment="1" applyProtection="1">
      <alignment horizontal="center" vertical="center" shrinkToFit="1"/>
      <protection hidden="1"/>
    </xf>
    <xf numFmtId="49" fontId="3" fillId="0" borderId="0" xfId="0" applyNumberFormat="1" applyFont="1" applyAlignment="1" applyProtection="1">
      <alignment horizontal="left" vertical="center"/>
      <protection hidden="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6" fillId="0" borderId="3" xfId="0" applyFont="1" applyBorder="1" applyAlignment="1">
      <alignment horizontal="left" vertical="center"/>
    </xf>
    <xf numFmtId="0" fontId="11" fillId="0" borderId="4" xfId="0" applyFont="1" applyBorder="1" applyAlignment="1">
      <alignment horizontal="center" vertical="center"/>
    </xf>
    <xf numFmtId="0" fontId="12" fillId="0" borderId="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4" fillId="0" borderId="4" xfId="2" applyFont="1" applyBorder="1" applyAlignment="1" applyProtection="1">
      <alignment horizontal="left" vertical="top" wrapText="1"/>
      <protection locked="0"/>
    </xf>
    <xf numFmtId="0" fontId="4" fillId="0" borderId="5" xfId="2" applyFont="1" applyBorder="1" applyAlignment="1" applyProtection="1">
      <alignment horizontal="left" vertical="top" wrapText="1"/>
      <protection locked="0"/>
    </xf>
    <xf numFmtId="0" fontId="6" fillId="0" borderId="7"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1" xfId="0" applyFont="1" applyBorder="1" applyAlignment="1">
      <alignment horizontal="center" vertical="center"/>
    </xf>
    <xf numFmtId="0" fontId="13" fillId="0" borderId="7" xfId="0" applyFont="1" applyBorder="1" applyAlignment="1">
      <alignment horizontal="left" vertical="center"/>
    </xf>
    <xf numFmtId="0" fontId="13" fillId="0" borderId="0" xfId="0" applyFont="1" applyAlignment="1">
      <alignment horizontal="left" vertical="center"/>
    </xf>
    <xf numFmtId="0" fontId="4" fillId="0" borderId="0" xfId="2" applyFont="1" applyBorder="1" applyAlignment="1" applyProtection="1">
      <alignment horizontal="left" vertical="top" wrapText="1"/>
      <protection locked="0"/>
    </xf>
    <xf numFmtId="0" fontId="4" fillId="0" borderId="1" xfId="2"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3" fillId="0" borderId="1" xfId="0" applyFont="1" applyBorder="1" applyAlignment="1">
      <alignment horizontal="left" vertical="center"/>
    </xf>
    <xf numFmtId="0" fontId="6" fillId="0" borderId="10" xfId="0" applyFont="1" applyBorder="1" applyAlignment="1">
      <alignment horizontal="left" vertical="center"/>
    </xf>
    <xf numFmtId="0" fontId="11" fillId="0" borderId="11" xfId="0" applyFont="1" applyBorder="1" applyAlignment="1">
      <alignment horizontal="left" vertical="center"/>
    </xf>
    <xf numFmtId="0" fontId="12" fillId="0" borderId="11" xfId="0" applyFont="1" applyBorder="1" applyAlignment="1">
      <alignment horizontal="left" vertical="center"/>
    </xf>
    <xf numFmtId="0" fontId="3" fillId="0" borderId="12"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4" fillId="0" borderId="11" xfId="2" applyFont="1" applyBorder="1" applyAlignment="1" applyProtection="1">
      <alignment horizontal="left" vertical="top" wrapText="1"/>
      <protection locked="0"/>
    </xf>
    <xf numFmtId="0" fontId="4" fillId="0" borderId="12" xfId="2"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7"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3" applyNumberFormat="1" applyFont="1" applyFill="1" applyBorder="1" applyAlignment="1">
      <alignment vertical="center" shrinkToFit="1"/>
    </xf>
    <xf numFmtId="176" fontId="0" fillId="0" borderId="9" xfId="3"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3" applyNumberFormat="1" applyFont="1" applyFill="1" applyBorder="1" applyAlignment="1">
      <alignment vertical="center" shrinkToFit="1"/>
    </xf>
    <xf numFmtId="40" fontId="0" fillId="0" borderId="0" xfId="0" applyNumberFormat="1">
      <alignment vertical="center"/>
    </xf>
    <xf numFmtId="181" fontId="0" fillId="0" borderId="0" xfId="3" applyNumberFormat="1" applyFont="1" applyBorder="1" applyAlignment="1">
      <alignment vertical="center" shrinkToFit="1"/>
    </xf>
  </cellXfs>
  <cellStyles count="4">
    <cellStyle name="桁区切り 2" xfId="1"/>
    <cellStyle name="標準" xfId="0" builtinId="0"/>
    <cellStyle name="標準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2.2000000000000002</c:v>
                </c:pt>
                <c:pt idx="1">
                  <c:v>0.79</c:v>
                </c:pt>
                <c:pt idx="2">
                  <c:v>0.26</c:v>
                </c:pt>
                <c:pt idx="3">
                  <c:v>1.07</c:v>
                </c:pt>
                <c:pt idx="4">
                  <c:v>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0.27</c:v>
                </c:pt>
                <c:pt idx="1">
                  <c:v>0.24</c:v>
                </c:pt>
                <c:pt idx="2">
                  <c:v>0.2</c:v>
                </c:pt>
                <c:pt idx="3">
                  <c:v>0.32</c:v>
                </c:pt>
                <c:pt idx="4">
                  <c:v>0.28000000000000003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52.17</c:v>
                </c:pt>
                <c:pt idx="1">
                  <c:v>51.93</c:v>
                </c:pt>
                <c:pt idx="2">
                  <c:v>50.43</c:v>
                </c:pt>
                <c:pt idx="3">
                  <c:v>51.13</c:v>
                </c:pt>
                <c:pt idx="4">
                  <c:v>51.09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62.19</c:v>
                </c:pt>
                <c:pt idx="1">
                  <c:v>61.77</c:v>
                </c:pt>
                <c:pt idx="2">
                  <c:v>61.69</c:v>
                </c:pt>
                <c:pt idx="3">
                  <c:v>62.26</c:v>
                </c:pt>
                <c:pt idx="4">
                  <c:v>62.22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98.99</c:v>
                </c:pt>
                <c:pt idx="1">
                  <c:v>98.05</c:v>
                </c:pt>
                <c:pt idx="2">
                  <c:v>98.11</c:v>
                </c:pt>
                <c:pt idx="3">
                  <c:v>98.57</c:v>
                </c:pt>
                <c:pt idx="4">
                  <c:v>98.74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100.05</c:v>
                </c:pt>
                <c:pt idx="1">
                  <c:v>100.08</c:v>
                </c:pt>
                <c:pt idx="2">
                  <c:v>100</c:v>
                </c:pt>
                <c:pt idx="3">
                  <c:v>100.16</c:v>
                </c:pt>
                <c:pt idx="4">
                  <c:v>100.28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123.47</c:v>
                </c:pt>
                <c:pt idx="1">
                  <c:v>121.09</c:v>
                </c:pt>
                <c:pt idx="2">
                  <c:v>121.94</c:v>
                </c:pt>
                <c:pt idx="3">
                  <c:v>119.18</c:v>
                </c:pt>
                <c:pt idx="4">
                  <c:v>119.37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114.26</c:v>
                </c:pt>
                <c:pt idx="1">
                  <c:v>112.98</c:v>
                </c:pt>
                <c:pt idx="2">
                  <c:v>112.91</c:v>
                </c:pt>
                <c:pt idx="3">
                  <c:v>111.13</c:v>
                </c:pt>
                <c:pt idx="4">
                  <c:v>112.49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50.6</c:v>
                </c:pt>
                <c:pt idx="1">
                  <c:v>52.06</c:v>
                </c:pt>
                <c:pt idx="2">
                  <c:v>53.19</c:v>
                </c:pt>
                <c:pt idx="3">
                  <c:v>54.07</c:v>
                </c:pt>
                <c:pt idx="4">
                  <c:v>55.73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54.73</c:v>
                </c:pt>
                <c:pt idx="1">
                  <c:v>55.77</c:v>
                </c:pt>
                <c:pt idx="2">
                  <c:v>56.48</c:v>
                </c:pt>
                <c:pt idx="3">
                  <c:v>57.5</c:v>
                </c:pt>
                <c:pt idx="4">
                  <c:v>58.52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36.119999999999997</c:v>
                </c:pt>
                <c:pt idx="1">
                  <c:v>36.69</c:v>
                </c:pt>
                <c:pt idx="2">
                  <c:v>36.590000000000003</c:v>
                </c:pt>
                <c:pt idx="3">
                  <c:v>36.159999999999997</c:v>
                </c:pt>
                <c:pt idx="4">
                  <c:v>36.58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22.46</c:v>
                </c:pt>
                <c:pt idx="1">
                  <c:v>25.84</c:v>
                </c:pt>
                <c:pt idx="2">
                  <c:v>27.61</c:v>
                </c:pt>
                <c:pt idx="3">
                  <c:v>30.3</c:v>
                </c:pt>
                <c:pt idx="4">
                  <c:v>31.74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10.58</c:v>
                </c:pt>
                <c:pt idx="1">
                  <c:v>10.49</c:v>
                </c:pt>
                <c:pt idx="2">
                  <c:v>9.92</c:v>
                </c:pt>
                <c:pt idx="3">
                  <c:v>12.29</c:v>
                </c:pt>
                <c:pt idx="4">
                  <c:v>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685.56</c:v>
                </c:pt>
                <c:pt idx="1">
                  <c:v>727.84</c:v>
                </c:pt>
                <c:pt idx="2">
                  <c:v>503.31</c:v>
                </c:pt>
                <c:pt idx="3">
                  <c:v>450.38</c:v>
                </c:pt>
                <c:pt idx="4">
                  <c:v>501.38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243.44</c:v>
                </c:pt>
                <c:pt idx="1">
                  <c:v>258.49</c:v>
                </c:pt>
                <c:pt idx="2">
                  <c:v>271.10000000000002</c:v>
                </c:pt>
                <c:pt idx="3">
                  <c:v>284.45</c:v>
                </c:pt>
                <c:pt idx="4">
                  <c:v>309.23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247.22</c:v>
                </c:pt>
                <c:pt idx="1">
                  <c:v>236.69</c:v>
                </c:pt>
                <c:pt idx="2">
                  <c:v>224.24</c:v>
                </c:pt>
                <c:pt idx="3">
                  <c:v>215.78</c:v>
                </c:pt>
                <c:pt idx="4">
                  <c:v>204.7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303.26</c:v>
                </c:pt>
                <c:pt idx="1">
                  <c:v>290.31</c:v>
                </c:pt>
                <c:pt idx="2">
                  <c:v>272.95999999999998</c:v>
                </c:pt>
                <c:pt idx="3">
                  <c:v>260.95999999999998</c:v>
                </c:pt>
                <c:pt idx="4">
                  <c:v>240.07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124.17</c:v>
                </c:pt>
                <c:pt idx="1">
                  <c:v>121.46</c:v>
                </c:pt>
                <c:pt idx="2">
                  <c:v>121.82</c:v>
                </c:pt>
                <c:pt idx="3">
                  <c:v>118.46</c:v>
                </c:pt>
                <c:pt idx="4">
                  <c:v>118.75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114.14</c:v>
                </c:pt>
                <c:pt idx="1">
                  <c:v>112.83</c:v>
                </c:pt>
                <c:pt idx="2">
                  <c:v>112.84</c:v>
                </c:pt>
                <c:pt idx="3">
                  <c:v>110.77</c:v>
                </c:pt>
                <c:pt idx="4">
                  <c:v>112.35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60.27</c:v>
                </c:pt>
                <c:pt idx="1">
                  <c:v>62.36</c:v>
                </c:pt>
                <c:pt idx="2">
                  <c:v>63.58</c:v>
                </c:pt>
                <c:pt idx="3">
                  <c:v>64.37</c:v>
                </c:pt>
                <c:pt idx="4">
                  <c:v>64.14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73.03</c:v>
                </c:pt>
                <c:pt idx="1">
                  <c:v>73.86</c:v>
                </c:pt>
                <c:pt idx="2">
                  <c:v>73.849999999999994</c:v>
                </c:pt>
                <c:pt idx="3">
                  <c:v>73.180000000000007</c:v>
                </c:pt>
                <c:pt idx="4">
                  <c:v>73.05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【8.77】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【309.23】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【240.07】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【100.28】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【73.05】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【112.35】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【58.52】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【31.74】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J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16</v>
      </c>
      <c r="AM7" s="25"/>
      <c r="AN7" s="25"/>
      <c r="AO7" s="25"/>
      <c r="AP7" s="25"/>
      <c r="AQ7" s="25"/>
      <c r="AR7" s="25"/>
      <c r="AS7" s="25"/>
      <c r="AT7" s="5" t="s">
        <v>11</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用水供給事業</v>
      </c>
      <c r="Q8" s="26"/>
      <c r="R8" s="26"/>
      <c r="S8" s="26"/>
      <c r="T8" s="26"/>
      <c r="U8" s="26"/>
      <c r="V8" s="26"/>
      <c r="W8" s="26" t="str">
        <f>データ!$L$6</f>
        <v>B</v>
      </c>
      <c r="X8" s="26"/>
      <c r="Y8" s="26"/>
      <c r="Z8" s="26"/>
      <c r="AA8" s="26"/>
      <c r="AB8" s="26"/>
      <c r="AC8" s="26"/>
      <c r="AD8" s="26" t="str">
        <f>データ!$M$6</f>
        <v>自治体職員</v>
      </c>
      <c r="AE8" s="26"/>
      <c r="AF8" s="26"/>
      <c r="AG8" s="26"/>
      <c r="AH8" s="26"/>
      <c r="AI8" s="26"/>
      <c r="AJ8" s="26"/>
      <c r="AK8" s="2"/>
      <c r="AL8" s="29">
        <f>データ!$R$6</f>
        <v>3658375</v>
      </c>
      <c r="AM8" s="29"/>
      <c r="AN8" s="29"/>
      <c r="AO8" s="29"/>
      <c r="AP8" s="29"/>
      <c r="AQ8" s="29"/>
      <c r="AR8" s="29"/>
      <c r="AS8" s="29"/>
      <c r="AT8" s="7">
        <f>データ!$S$6</f>
        <v>7776.92</v>
      </c>
      <c r="AU8" s="15"/>
      <c r="AV8" s="15"/>
      <c r="AW8" s="15"/>
      <c r="AX8" s="15"/>
      <c r="AY8" s="15"/>
      <c r="AZ8" s="15"/>
      <c r="BA8" s="15"/>
      <c r="BB8" s="27">
        <f>データ!$T$6</f>
        <v>470.41</v>
      </c>
      <c r="BC8" s="27"/>
      <c r="BD8" s="27"/>
      <c r="BE8" s="27"/>
      <c r="BF8" s="27"/>
      <c r="BG8" s="27"/>
      <c r="BH8" s="27"/>
      <c r="BI8" s="27"/>
      <c r="BJ8" s="3"/>
      <c r="BK8" s="3"/>
      <c r="BL8" s="36" t="s">
        <v>12</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15</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80.02</v>
      </c>
      <c r="J10" s="15"/>
      <c r="K10" s="15"/>
      <c r="L10" s="15"/>
      <c r="M10" s="15"/>
      <c r="N10" s="15"/>
      <c r="O10" s="24"/>
      <c r="P10" s="27">
        <f>データ!$P$6</f>
        <v>97.13</v>
      </c>
      <c r="Q10" s="27"/>
      <c r="R10" s="27"/>
      <c r="S10" s="27"/>
      <c r="T10" s="27"/>
      <c r="U10" s="27"/>
      <c r="V10" s="27"/>
      <c r="W10" s="29">
        <f>データ!$Q$6</f>
        <v>0</v>
      </c>
      <c r="X10" s="29"/>
      <c r="Y10" s="29"/>
      <c r="Z10" s="29"/>
      <c r="AA10" s="29"/>
      <c r="AB10" s="29"/>
      <c r="AC10" s="29"/>
      <c r="AD10" s="2"/>
      <c r="AE10" s="2"/>
      <c r="AF10" s="2"/>
      <c r="AG10" s="2"/>
      <c r="AH10" s="2"/>
      <c r="AI10" s="2"/>
      <c r="AJ10" s="2"/>
      <c r="AK10" s="2"/>
      <c r="AL10" s="29">
        <f>データ!$U$6</f>
        <v>1319728</v>
      </c>
      <c r="AM10" s="29"/>
      <c r="AN10" s="29"/>
      <c r="AO10" s="29"/>
      <c r="AP10" s="29"/>
      <c r="AQ10" s="29"/>
      <c r="AR10" s="29"/>
      <c r="AS10" s="29"/>
      <c r="AT10" s="7">
        <f>データ!$V$6</f>
        <v>1341.6</v>
      </c>
      <c r="AU10" s="15"/>
      <c r="AV10" s="15"/>
      <c r="AW10" s="15"/>
      <c r="AX10" s="15"/>
      <c r="AY10" s="15"/>
      <c r="AZ10" s="15"/>
      <c r="BA10" s="15"/>
      <c r="BB10" s="27">
        <f>データ!$W$6</f>
        <v>983.7</v>
      </c>
      <c r="BC10" s="27"/>
      <c r="BD10" s="27"/>
      <c r="BE10" s="27"/>
      <c r="BF10" s="27"/>
      <c r="BG10" s="27"/>
      <c r="BH10" s="27"/>
      <c r="BI10" s="27"/>
      <c r="BJ10" s="2"/>
      <c r="BK10" s="2"/>
      <c r="BL10" s="38" t="s">
        <v>35</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8</v>
      </c>
      <c r="J84" s="12" t="s">
        <v>28</v>
      </c>
      <c r="K84" s="12" t="s">
        <v>48</v>
      </c>
      <c r="L84" s="12" t="s">
        <v>50</v>
      </c>
      <c r="M84" s="12" t="s">
        <v>32</v>
      </c>
      <c r="N84" s="12" t="s">
        <v>52</v>
      </c>
      <c r="O84" s="12" t="s">
        <v>54</v>
      </c>
    </row>
    <row r="85" spans="1:78" hidden="1">
      <c r="B85" s="12"/>
      <c r="C85" s="12"/>
      <c r="D85" s="12"/>
      <c r="E85" s="12" t="str">
        <f>データ!AH6</f>
        <v>【112.49】</v>
      </c>
      <c r="F85" s="12" t="str">
        <f>データ!AS6</f>
        <v>【8.77】</v>
      </c>
      <c r="G85" s="12" t="str">
        <f>データ!BD6</f>
        <v>【309.23】</v>
      </c>
      <c r="H85" s="12" t="str">
        <f>データ!BO6</f>
        <v>【240.07】</v>
      </c>
      <c r="I85" s="12" t="str">
        <f>データ!BZ6</f>
        <v>【112.35】</v>
      </c>
      <c r="J85" s="12" t="str">
        <f>データ!CK6</f>
        <v>【73.05】</v>
      </c>
      <c r="K85" s="12" t="str">
        <f>データ!CV6</f>
        <v>【62.22】</v>
      </c>
      <c r="L85" s="12" t="str">
        <f>データ!DG6</f>
        <v>【100.28】</v>
      </c>
      <c r="M85" s="12" t="str">
        <f>データ!DR6</f>
        <v>【58.52】</v>
      </c>
      <c r="N85" s="12" t="str">
        <f>データ!EC6</f>
        <v>【31.74】</v>
      </c>
      <c r="O85" s="12" t="str">
        <f>データ!EN6</f>
        <v>【0.28】</v>
      </c>
    </row>
  </sheetData>
  <sheetProtection algorithmName="SHA-512" hashValue="4RuqaPbLh218CcwQ0MHk7NB0SOcIf0AlSPKm3wF9PuVeyZ68KexdM5RrMb/Rkz9G/5P9c5FA5eFbcn2YhHXi7A==" saltValue="Mup+T7Jfz2UvvpEYP+vIk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58</v>
      </c>
      <c r="E3" s="67" t="s">
        <v>3</v>
      </c>
      <c r="F3" s="67" t="s">
        <v>2</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59</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62</v>
      </c>
      <c r="CB4" s="85"/>
      <c r="CC4" s="85"/>
      <c r="CD4" s="85"/>
      <c r="CE4" s="85"/>
      <c r="CF4" s="85"/>
      <c r="CG4" s="85"/>
      <c r="CH4" s="85"/>
      <c r="CI4" s="85"/>
      <c r="CJ4" s="85"/>
      <c r="CK4" s="85"/>
      <c r="CL4" s="85" t="s">
        <v>64</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60</v>
      </c>
      <c r="DT4" s="85"/>
      <c r="DU4" s="85"/>
      <c r="DV4" s="85"/>
      <c r="DW4" s="85"/>
      <c r="DX4" s="85"/>
      <c r="DY4" s="85"/>
      <c r="DZ4" s="85"/>
      <c r="EA4" s="85"/>
      <c r="EB4" s="85"/>
      <c r="EC4" s="85"/>
      <c r="ED4" s="85" t="s">
        <v>67</v>
      </c>
      <c r="EE4" s="85"/>
      <c r="EF4" s="85"/>
      <c r="EG4" s="85"/>
      <c r="EH4" s="85"/>
      <c r="EI4" s="85"/>
      <c r="EJ4" s="85"/>
      <c r="EK4" s="85"/>
      <c r="EL4" s="85"/>
      <c r="EM4" s="85"/>
      <c r="EN4" s="85"/>
    </row>
    <row r="5" spans="1:144">
      <c r="A5" s="65" t="s">
        <v>27</v>
      </c>
      <c r="B5" s="69"/>
      <c r="C5" s="69"/>
      <c r="D5" s="69"/>
      <c r="E5" s="69"/>
      <c r="F5" s="69"/>
      <c r="G5" s="69"/>
      <c r="H5" s="77" t="s">
        <v>56</v>
      </c>
      <c r="I5" s="77" t="s">
        <v>68</v>
      </c>
      <c r="J5" s="77" t="s">
        <v>69</v>
      </c>
      <c r="K5" s="77" t="s">
        <v>70</v>
      </c>
      <c r="L5" s="77" t="s">
        <v>71</v>
      </c>
      <c r="M5" s="77" t="s">
        <v>5</v>
      </c>
      <c r="N5" s="77" t="s">
        <v>72</v>
      </c>
      <c r="O5" s="77" t="s">
        <v>73</v>
      </c>
      <c r="P5" s="77" t="s">
        <v>74</v>
      </c>
      <c r="Q5" s="77" t="s">
        <v>75</v>
      </c>
      <c r="R5" s="77" t="s">
        <v>76</v>
      </c>
      <c r="S5" s="77" t="s">
        <v>77</v>
      </c>
      <c r="T5" s="77" t="s">
        <v>63</v>
      </c>
      <c r="U5" s="77" t="s">
        <v>78</v>
      </c>
      <c r="V5" s="77" t="s">
        <v>79</v>
      </c>
      <c r="W5" s="77" t="s">
        <v>80</v>
      </c>
      <c r="X5" s="77" t="s">
        <v>81</v>
      </c>
      <c r="Y5" s="77" t="s">
        <v>82</v>
      </c>
      <c r="Z5" s="77" t="s">
        <v>83</v>
      </c>
      <c r="AA5" s="77" t="s">
        <v>0</v>
      </c>
      <c r="AB5" s="77" t="s">
        <v>84</v>
      </c>
      <c r="AC5" s="77" t="s">
        <v>86</v>
      </c>
      <c r="AD5" s="77" t="s">
        <v>87</v>
      </c>
      <c r="AE5" s="77" t="s">
        <v>88</v>
      </c>
      <c r="AF5" s="77" t="s">
        <v>89</v>
      </c>
      <c r="AG5" s="77" t="s">
        <v>90</v>
      </c>
      <c r="AH5" s="77" t="s">
        <v>42</v>
      </c>
      <c r="AI5" s="77" t="s">
        <v>81</v>
      </c>
      <c r="AJ5" s="77" t="s">
        <v>82</v>
      </c>
      <c r="AK5" s="77" t="s">
        <v>83</v>
      </c>
      <c r="AL5" s="77" t="s">
        <v>0</v>
      </c>
      <c r="AM5" s="77" t="s">
        <v>84</v>
      </c>
      <c r="AN5" s="77" t="s">
        <v>86</v>
      </c>
      <c r="AO5" s="77" t="s">
        <v>87</v>
      </c>
      <c r="AP5" s="77" t="s">
        <v>88</v>
      </c>
      <c r="AQ5" s="77" t="s">
        <v>89</v>
      </c>
      <c r="AR5" s="77" t="s">
        <v>90</v>
      </c>
      <c r="AS5" s="77" t="s">
        <v>85</v>
      </c>
      <c r="AT5" s="77" t="s">
        <v>81</v>
      </c>
      <c r="AU5" s="77" t="s">
        <v>82</v>
      </c>
      <c r="AV5" s="77" t="s">
        <v>83</v>
      </c>
      <c r="AW5" s="77" t="s">
        <v>0</v>
      </c>
      <c r="AX5" s="77" t="s">
        <v>84</v>
      </c>
      <c r="AY5" s="77" t="s">
        <v>86</v>
      </c>
      <c r="AZ5" s="77" t="s">
        <v>87</v>
      </c>
      <c r="BA5" s="77" t="s">
        <v>88</v>
      </c>
      <c r="BB5" s="77" t="s">
        <v>89</v>
      </c>
      <c r="BC5" s="77" t="s">
        <v>90</v>
      </c>
      <c r="BD5" s="77" t="s">
        <v>85</v>
      </c>
      <c r="BE5" s="77" t="s">
        <v>81</v>
      </c>
      <c r="BF5" s="77" t="s">
        <v>82</v>
      </c>
      <c r="BG5" s="77" t="s">
        <v>83</v>
      </c>
      <c r="BH5" s="77" t="s">
        <v>0</v>
      </c>
      <c r="BI5" s="77" t="s">
        <v>84</v>
      </c>
      <c r="BJ5" s="77" t="s">
        <v>86</v>
      </c>
      <c r="BK5" s="77" t="s">
        <v>87</v>
      </c>
      <c r="BL5" s="77" t="s">
        <v>88</v>
      </c>
      <c r="BM5" s="77" t="s">
        <v>89</v>
      </c>
      <c r="BN5" s="77" t="s">
        <v>90</v>
      </c>
      <c r="BO5" s="77" t="s">
        <v>85</v>
      </c>
      <c r="BP5" s="77" t="s">
        <v>81</v>
      </c>
      <c r="BQ5" s="77" t="s">
        <v>82</v>
      </c>
      <c r="BR5" s="77" t="s">
        <v>83</v>
      </c>
      <c r="BS5" s="77" t="s">
        <v>0</v>
      </c>
      <c r="BT5" s="77" t="s">
        <v>84</v>
      </c>
      <c r="BU5" s="77" t="s">
        <v>86</v>
      </c>
      <c r="BV5" s="77" t="s">
        <v>87</v>
      </c>
      <c r="BW5" s="77" t="s">
        <v>88</v>
      </c>
      <c r="BX5" s="77" t="s">
        <v>89</v>
      </c>
      <c r="BY5" s="77" t="s">
        <v>90</v>
      </c>
      <c r="BZ5" s="77" t="s">
        <v>85</v>
      </c>
      <c r="CA5" s="77" t="s">
        <v>81</v>
      </c>
      <c r="CB5" s="77" t="s">
        <v>82</v>
      </c>
      <c r="CC5" s="77" t="s">
        <v>83</v>
      </c>
      <c r="CD5" s="77" t="s">
        <v>0</v>
      </c>
      <c r="CE5" s="77" t="s">
        <v>84</v>
      </c>
      <c r="CF5" s="77" t="s">
        <v>86</v>
      </c>
      <c r="CG5" s="77" t="s">
        <v>87</v>
      </c>
      <c r="CH5" s="77" t="s">
        <v>88</v>
      </c>
      <c r="CI5" s="77" t="s">
        <v>89</v>
      </c>
      <c r="CJ5" s="77" t="s">
        <v>90</v>
      </c>
      <c r="CK5" s="77" t="s">
        <v>85</v>
      </c>
      <c r="CL5" s="77" t="s">
        <v>81</v>
      </c>
      <c r="CM5" s="77" t="s">
        <v>82</v>
      </c>
      <c r="CN5" s="77" t="s">
        <v>83</v>
      </c>
      <c r="CO5" s="77" t="s">
        <v>0</v>
      </c>
      <c r="CP5" s="77" t="s">
        <v>84</v>
      </c>
      <c r="CQ5" s="77" t="s">
        <v>86</v>
      </c>
      <c r="CR5" s="77" t="s">
        <v>87</v>
      </c>
      <c r="CS5" s="77" t="s">
        <v>88</v>
      </c>
      <c r="CT5" s="77" t="s">
        <v>89</v>
      </c>
      <c r="CU5" s="77" t="s">
        <v>90</v>
      </c>
      <c r="CV5" s="77" t="s">
        <v>85</v>
      </c>
      <c r="CW5" s="77" t="s">
        <v>81</v>
      </c>
      <c r="CX5" s="77" t="s">
        <v>82</v>
      </c>
      <c r="CY5" s="77" t="s">
        <v>83</v>
      </c>
      <c r="CZ5" s="77" t="s">
        <v>0</v>
      </c>
      <c r="DA5" s="77" t="s">
        <v>84</v>
      </c>
      <c r="DB5" s="77" t="s">
        <v>86</v>
      </c>
      <c r="DC5" s="77" t="s">
        <v>87</v>
      </c>
      <c r="DD5" s="77" t="s">
        <v>88</v>
      </c>
      <c r="DE5" s="77" t="s">
        <v>89</v>
      </c>
      <c r="DF5" s="77" t="s">
        <v>90</v>
      </c>
      <c r="DG5" s="77" t="s">
        <v>85</v>
      </c>
      <c r="DH5" s="77" t="s">
        <v>81</v>
      </c>
      <c r="DI5" s="77" t="s">
        <v>82</v>
      </c>
      <c r="DJ5" s="77" t="s">
        <v>83</v>
      </c>
      <c r="DK5" s="77" t="s">
        <v>0</v>
      </c>
      <c r="DL5" s="77" t="s">
        <v>84</v>
      </c>
      <c r="DM5" s="77" t="s">
        <v>86</v>
      </c>
      <c r="DN5" s="77" t="s">
        <v>87</v>
      </c>
      <c r="DO5" s="77" t="s">
        <v>88</v>
      </c>
      <c r="DP5" s="77" t="s">
        <v>89</v>
      </c>
      <c r="DQ5" s="77" t="s">
        <v>90</v>
      </c>
      <c r="DR5" s="77" t="s">
        <v>85</v>
      </c>
      <c r="DS5" s="77" t="s">
        <v>81</v>
      </c>
      <c r="DT5" s="77" t="s">
        <v>82</v>
      </c>
      <c r="DU5" s="77" t="s">
        <v>83</v>
      </c>
      <c r="DV5" s="77" t="s">
        <v>0</v>
      </c>
      <c r="DW5" s="77" t="s">
        <v>84</v>
      </c>
      <c r="DX5" s="77" t="s">
        <v>86</v>
      </c>
      <c r="DY5" s="77" t="s">
        <v>87</v>
      </c>
      <c r="DZ5" s="77" t="s">
        <v>88</v>
      </c>
      <c r="EA5" s="77" t="s">
        <v>89</v>
      </c>
      <c r="EB5" s="77" t="s">
        <v>90</v>
      </c>
      <c r="EC5" s="77" t="s">
        <v>85</v>
      </c>
      <c r="ED5" s="77" t="s">
        <v>81</v>
      </c>
      <c r="EE5" s="77" t="s">
        <v>82</v>
      </c>
      <c r="EF5" s="77" t="s">
        <v>83</v>
      </c>
      <c r="EG5" s="77" t="s">
        <v>0</v>
      </c>
      <c r="EH5" s="77" t="s">
        <v>84</v>
      </c>
      <c r="EI5" s="77" t="s">
        <v>86</v>
      </c>
      <c r="EJ5" s="77" t="s">
        <v>87</v>
      </c>
      <c r="EK5" s="77" t="s">
        <v>88</v>
      </c>
      <c r="EL5" s="77" t="s">
        <v>89</v>
      </c>
      <c r="EM5" s="77" t="s">
        <v>90</v>
      </c>
      <c r="EN5" s="77" t="s">
        <v>85</v>
      </c>
    </row>
    <row r="6" spans="1:144" s="64" customFormat="1">
      <c r="A6" s="65" t="s">
        <v>91</v>
      </c>
      <c r="B6" s="70">
        <f t="shared" ref="B6:W6" si="1">B7</f>
        <v>2021</v>
      </c>
      <c r="C6" s="70">
        <f t="shared" si="1"/>
        <v>220001</v>
      </c>
      <c r="D6" s="70">
        <f t="shared" si="1"/>
        <v>46</v>
      </c>
      <c r="E6" s="70">
        <f t="shared" si="1"/>
        <v>1</v>
      </c>
      <c r="F6" s="70">
        <f t="shared" si="1"/>
        <v>0</v>
      </c>
      <c r="G6" s="70">
        <f t="shared" si="1"/>
        <v>2</v>
      </c>
      <c r="H6" s="70" t="str">
        <f t="shared" si="1"/>
        <v>静岡県</v>
      </c>
      <c r="I6" s="70" t="str">
        <f t="shared" si="1"/>
        <v>法適用</v>
      </c>
      <c r="J6" s="70" t="str">
        <f t="shared" si="1"/>
        <v>水道事業</v>
      </c>
      <c r="K6" s="70" t="str">
        <f t="shared" si="1"/>
        <v>用水供給事業</v>
      </c>
      <c r="L6" s="70" t="str">
        <f t="shared" si="1"/>
        <v>B</v>
      </c>
      <c r="M6" s="70" t="str">
        <f t="shared" si="1"/>
        <v>自治体職員</v>
      </c>
      <c r="N6" s="80" t="str">
        <f t="shared" si="1"/>
        <v>-</v>
      </c>
      <c r="O6" s="80">
        <f t="shared" si="1"/>
        <v>80.02</v>
      </c>
      <c r="P6" s="80">
        <f t="shared" si="1"/>
        <v>97.13</v>
      </c>
      <c r="Q6" s="80">
        <f t="shared" si="1"/>
        <v>0</v>
      </c>
      <c r="R6" s="80">
        <f t="shared" si="1"/>
        <v>3658375</v>
      </c>
      <c r="S6" s="80">
        <f t="shared" si="1"/>
        <v>7776.92</v>
      </c>
      <c r="T6" s="80">
        <f t="shared" si="1"/>
        <v>470.41</v>
      </c>
      <c r="U6" s="80">
        <f t="shared" si="1"/>
        <v>1319728</v>
      </c>
      <c r="V6" s="80">
        <f t="shared" si="1"/>
        <v>1341.6</v>
      </c>
      <c r="W6" s="80">
        <f t="shared" si="1"/>
        <v>983.7</v>
      </c>
      <c r="X6" s="86">
        <f t="shared" ref="X6:AG6" si="2">IF(X7="",NA(),X7)</f>
        <v>123.47</v>
      </c>
      <c r="Y6" s="86">
        <f t="shared" si="2"/>
        <v>121.09</v>
      </c>
      <c r="Z6" s="86">
        <f t="shared" si="2"/>
        <v>121.94</v>
      </c>
      <c r="AA6" s="86">
        <f t="shared" si="2"/>
        <v>119.18</v>
      </c>
      <c r="AB6" s="86">
        <f t="shared" si="2"/>
        <v>119.37</v>
      </c>
      <c r="AC6" s="86">
        <f t="shared" si="2"/>
        <v>114.26</v>
      </c>
      <c r="AD6" s="86">
        <f t="shared" si="2"/>
        <v>112.98</v>
      </c>
      <c r="AE6" s="86">
        <f t="shared" si="2"/>
        <v>112.91</v>
      </c>
      <c r="AF6" s="86">
        <f t="shared" si="2"/>
        <v>111.13</v>
      </c>
      <c r="AG6" s="86">
        <f t="shared" si="2"/>
        <v>112.49</v>
      </c>
      <c r="AH6" s="80" t="str">
        <f>IF(AH7="","",IF(AH7="-","【-】","【"&amp;SUBSTITUTE(TEXT(AH7,"#,##0.00"),"-","△")&amp;"】"))</f>
        <v>【112.49】</v>
      </c>
      <c r="AI6" s="80">
        <f t="shared" ref="AI6:AR6" si="3">IF(AI7="",NA(),AI7)</f>
        <v>0</v>
      </c>
      <c r="AJ6" s="80">
        <f t="shared" si="3"/>
        <v>0</v>
      </c>
      <c r="AK6" s="80">
        <f t="shared" si="3"/>
        <v>0</v>
      </c>
      <c r="AL6" s="80">
        <f t="shared" si="3"/>
        <v>0</v>
      </c>
      <c r="AM6" s="80">
        <f t="shared" si="3"/>
        <v>0</v>
      </c>
      <c r="AN6" s="86">
        <f t="shared" si="3"/>
        <v>10.58</v>
      </c>
      <c r="AO6" s="86">
        <f t="shared" si="3"/>
        <v>10.49</v>
      </c>
      <c r="AP6" s="86">
        <f t="shared" si="3"/>
        <v>9.92</v>
      </c>
      <c r="AQ6" s="86">
        <f t="shared" si="3"/>
        <v>12.29</v>
      </c>
      <c r="AR6" s="86">
        <f t="shared" si="3"/>
        <v>8.77</v>
      </c>
      <c r="AS6" s="80" t="str">
        <f>IF(AS7="","",IF(AS7="-","【-】","【"&amp;SUBSTITUTE(TEXT(AS7,"#,##0.00"),"-","△")&amp;"】"))</f>
        <v>【8.77】</v>
      </c>
      <c r="AT6" s="86">
        <f t="shared" ref="AT6:BC6" si="4">IF(AT7="",NA(),AT7)</f>
        <v>685.56</v>
      </c>
      <c r="AU6" s="86">
        <f t="shared" si="4"/>
        <v>727.84</v>
      </c>
      <c r="AV6" s="86">
        <f t="shared" si="4"/>
        <v>503.31</v>
      </c>
      <c r="AW6" s="86">
        <f t="shared" si="4"/>
        <v>450.38</v>
      </c>
      <c r="AX6" s="86">
        <f t="shared" si="4"/>
        <v>501.38</v>
      </c>
      <c r="AY6" s="86">
        <f t="shared" si="4"/>
        <v>243.44</v>
      </c>
      <c r="AZ6" s="86">
        <f t="shared" si="4"/>
        <v>258.49</v>
      </c>
      <c r="BA6" s="86">
        <f t="shared" si="4"/>
        <v>271.10000000000002</v>
      </c>
      <c r="BB6" s="86">
        <f t="shared" si="4"/>
        <v>284.45</v>
      </c>
      <c r="BC6" s="86">
        <f t="shared" si="4"/>
        <v>309.23</v>
      </c>
      <c r="BD6" s="80" t="str">
        <f>IF(BD7="","",IF(BD7="-","【-】","【"&amp;SUBSTITUTE(TEXT(BD7,"#,##0.00"),"-","△")&amp;"】"))</f>
        <v>【309.23】</v>
      </c>
      <c r="BE6" s="86">
        <f t="shared" ref="BE6:BN6" si="5">IF(BE7="",NA(),BE7)</f>
        <v>247.22</v>
      </c>
      <c r="BF6" s="86">
        <f t="shared" si="5"/>
        <v>236.69</v>
      </c>
      <c r="BG6" s="86">
        <f t="shared" si="5"/>
        <v>224.24</v>
      </c>
      <c r="BH6" s="86">
        <f t="shared" si="5"/>
        <v>215.78</v>
      </c>
      <c r="BI6" s="86">
        <f t="shared" si="5"/>
        <v>204.7</v>
      </c>
      <c r="BJ6" s="86">
        <f t="shared" si="5"/>
        <v>303.26</v>
      </c>
      <c r="BK6" s="86">
        <f t="shared" si="5"/>
        <v>290.31</v>
      </c>
      <c r="BL6" s="86">
        <f t="shared" si="5"/>
        <v>272.95999999999998</v>
      </c>
      <c r="BM6" s="86">
        <f t="shared" si="5"/>
        <v>260.95999999999998</v>
      </c>
      <c r="BN6" s="86">
        <f t="shared" si="5"/>
        <v>240.07</v>
      </c>
      <c r="BO6" s="80" t="str">
        <f>IF(BO7="","",IF(BO7="-","【-】","【"&amp;SUBSTITUTE(TEXT(BO7,"#,##0.00"),"-","△")&amp;"】"))</f>
        <v>【240.07】</v>
      </c>
      <c r="BP6" s="86">
        <f t="shared" ref="BP6:BY6" si="6">IF(BP7="",NA(),BP7)</f>
        <v>124.17</v>
      </c>
      <c r="BQ6" s="86">
        <f t="shared" si="6"/>
        <v>121.46</v>
      </c>
      <c r="BR6" s="86">
        <f t="shared" si="6"/>
        <v>121.82</v>
      </c>
      <c r="BS6" s="86">
        <f t="shared" si="6"/>
        <v>118.46</v>
      </c>
      <c r="BT6" s="86">
        <f t="shared" si="6"/>
        <v>118.75</v>
      </c>
      <c r="BU6" s="86">
        <f t="shared" si="6"/>
        <v>114.14</v>
      </c>
      <c r="BV6" s="86">
        <f t="shared" si="6"/>
        <v>112.83</v>
      </c>
      <c r="BW6" s="86">
        <f t="shared" si="6"/>
        <v>112.84</v>
      </c>
      <c r="BX6" s="86">
        <f t="shared" si="6"/>
        <v>110.77</v>
      </c>
      <c r="BY6" s="86">
        <f t="shared" si="6"/>
        <v>112.35</v>
      </c>
      <c r="BZ6" s="80" t="str">
        <f>IF(BZ7="","",IF(BZ7="-","【-】","【"&amp;SUBSTITUTE(TEXT(BZ7,"#,##0.00"),"-","△")&amp;"】"))</f>
        <v>【112.35】</v>
      </c>
      <c r="CA6" s="86">
        <f t="shared" ref="CA6:CJ6" si="7">IF(CA7="",NA(),CA7)</f>
        <v>60.27</v>
      </c>
      <c r="CB6" s="86">
        <f t="shared" si="7"/>
        <v>62.36</v>
      </c>
      <c r="CC6" s="86">
        <f t="shared" si="7"/>
        <v>63.58</v>
      </c>
      <c r="CD6" s="86">
        <f t="shared" si="7"/>
        <v>64.37</v>
      </c>
      <c r="CE6" s="86">
        <f t="shared" si="7"/>
        <v>64.14</v>
      </c>
      <c r="CF6" s="86">
        <f t="shared" si="7"/>
        <v>73.03</v>
      </c>
      <c r="CG6" s="86">
        <f t="shared" si="7"/>
        <v>73.86</v>
      </c>
      <c r="CH6" s="86">
        <f t="shared" si="7"/>
        <v>73.849999999999994</v>
      </c>
      <c r="CI6" s="86">
        <f t="shared" si="7"/>
        <v>73.180000000000007</v>
      </c>
      <c r="CJ6" s="86">
        <f t="shared" si="7"/>
        <v>73.05</v>
      </c>
      <c r="CK6" s="80" t="str">
        <f>IF(CK7="","",IF(CK7="-","【-】","【"&amp;SUBSTITUTE(TEXT(CK7,"#,##0.00"),"-","△")&amp;"】"))</f>
        <v>【73.05】</v>
      </c>
      <c r="CL6" s="86">
        <f t="shared" ref="CL6:CU6" si="8">IF(CL7="",NA(),CL7)</f>
        <v>52.17</v>
      </c>
      <c r="CM6" s="86">
        <f t="shared" si="8"/>
        <v>51.93</v>
      </c>
      <c r="CN6" s="86">
        <f t="shared" si="8"/>
        <v>50.43</v>
      </c>
      <c r="CO6" s="86">
        <f t="shared" si="8"/>
        <v>51.13</v>
      </c>
      <c r="CP6" s="86">
        <f t="shared" si="8"/>
        <v>51.09</v>
      </c>
      <c r="CQ6" s="86">
        <f t="shared" si="8"/>
        <v>62.19</v>
      </c>
      <c r="CR6" s="86">
        <f t="shared" si="8"/>
        <v>61.77</v>
      </c>
      <c r="CS6" s="86">
        <f t="shared" si="8"/>
        <v>61.69</v>
      </c>
      <c r="CT6" s="86">
        <f t="shared" si="8"/>
        <v>62.26</v>
      </c>
      <c r="CU6" s="86">
        <f t="shared" si="8"/>
        <v>62.22</v>
      </c>
      <c r="CV6" s="80" t="str">
        <f>IF(CV7="","",IF(CV7="-","【-】","【"&amp;SUBSTITUTE(TEXT(CV7,"#,##0.00"),"-","△")&amp;"】"))</f>
        <v>【62.22】</v>
      </c>
      <c r="CW6" s="86">
        <f t="shared" ref="CW6:DF6" si="9">IF(CW7="",NA(),CW7)</f>
        <v>98.99</v>
      </c>
      <c r="CX6" s="86">
        <f t="shared" si="9"/>
        <v>98.05</v>
      </c>
      <c r="CY6" s="86">
        <f t="shared" si="9"/>
        <v>98.11</v>
      </c>
      <c r="CZ6" s="86">
        <f t="shared" si="9"/>
        <v>98.57</v>
      </c>
      <c r="DA6" s="86">
        <f t="shared" si="9"/>
        <v>98.74</v>
      </c>
      <c r="DB6" s="86">
        <f t="shared" si="9"/>
        <v>100.05</v>
      </c>
      <c r="DC6" s="86">
        <f t="shared" si="9"/>
        <v>100.08</v>
      </c>
      <c r="DD6" s="86">
        <f t="shared" si="9"/>
        <v>100</v>
      </c>
      <c r="DE6" s="86">
        <f t="shared" si="9"/>
        <v>100.16</v>
      </c>
      <c r="DF6" s="86">
        <f t="shared" si="9"/>
        <v>100.28</v>
      </c>
      <c r="DG6" s="80" t="str">
        <f>IF(DG7="","",IF(DG7="-","【-】","【"&amp;SUBSTITUTE(TEXT(DG7,"#,##0.00"),"-","△")&amp;"】"))</f>
        <v>【100.28】</v>
      </c>
      <c r="DH6" s="86">
        <f t="shared" ref="DH6:DQ6" si="10">IF(DH7="",NA(),DH7)</f>
        <v>50.6</v>
      </c>
      <c r="DI6" s="86">
        <f t="shared" si="10"/>
        <v>52.06</v>
      </c>
      <c r="DJ6" s="86">
        <f t="shared" si="10"/>
        <v>53.19</v>
      </c>
      <c r="DK6" s="86">
        <f t="shared" si="10"/>
        <v>54.07</v>
      </c>
      <c r="DL6" s="86">
        <f t="shared" si="10"/>
        <v>55.73</v>
      </c>
      <c r="DM6" s="86">
        <f t="shared" si="10"/>
        <v>54.73</v>
      </c>
      <c r="DN6" s="86">
        <f t="shared" si="10"/>
        <v>55.77</v>
      </c>
      <c r="DO6" s="86">
        <f t="shared" si="10"/>
        <v>56.48</v>
      </c>
      <c r="DP6" s="86">
        <f t="shared" si="10"/>
        <v>57.5</v>
      </c>
      <c r="DQ6" s="86">
        <f t="shared" si="10"/>
        <v>58.52</v>
      </c>
      <c r="DR6" s="80" t="str">
        <f>IF(DR7="","",IF(DR7="-","【-】","【"&amp;SUBSTITUTE(TEXT(DR7,"#,##0.00"),"-","△")&amp;"】"))</f>
        <v>【58.52】</v>
      </c>
      <c r="DS6" s="86">
        <f t="shared" ref="DS6:EB6" si="11">IF(DS7="",NA(),DS7)</f>
        <v>36.119999999999997</v>
      </c>
      <c r="DT6" s="86">
        <f t="shared" si="11"/>
        <v>36.69</v>
      </c>
      <c r="DU6" s="86">
        <f t="shared" si="11"/>
        <v>36.590000000000003</v>
      </c>
      <c r="DV6" s="86">
        <f t="shared" si="11"/>
        <v>36.159999999999997</v>
      </c>
      <c r="DW6" s="86">
        <f t="shared" si="11"/>
        <v>36.58</v>
      </c>
      <c r="DX6" s="86">
        <f t="shared" si="11"/>
        <v>22.46</v>
      </c>
      <c r="DY6" s="86">
        <f t="shared" si="11"/>
        <v>25.84</v>
      </c>
      <c r="DZ6" s="86">
        <f t="shared" si="11"/>
        <v>27.61</v>
      </c>
      <c r="EA6" s="86">
        <f t="shared" si="11"/>
        <v>30.3</v>
      </c>
      <c r="EB6" s="86">
        <f t="shared" si="11"/>
        <v>31.74</v>
      </c>
      <c r="EC6" s="80" t="str">
        <f>IF(EC7="","",IF(EC7="-","【-】","【"&amp;SUBSTITUTE(TEXT(EC7,"#,##0.00"),"-","△")&amp;"】"))</f>
        <v>【31.74】</v>
      </c>
      <c r="ED6" s="86">
        <f t="shared" ref="ED6:EM6" si="12">IF(ED7="",NA(),ED7)</f>
        <v>2.2000000000000002</v>
      </c>
      <c r="EE6" s="86">
        <f t="shared" si="12"/>
        <v>0.79</v>
      </c>
      <c r="EF6" s="86">
        <f t="shared" si="12"/>
        <v>0.26</v>
      </c>
      <c r="EG6" s="86">
        <f t="shared" si="12"/>
        <v>1.07</v>
      </c>
      <c r="EH6" s="86">
        <f t="shared" si="12"/>
        <v>0.8</v>
      </c>
      <c r="EI6" s="86">
        <f t="shared" si="12"/>
        <v>0.27</v>
      </c>
      <c r="EJ6" s="86">
        <f t="shared" si="12"/>
        <v>0.24</v>
      </c>
      <c r="EK6" s="86">
        <f t="shared" si="12"/>
        <v>0.2</v>
      </c>
      <c r="EL6" s="86">
        <f t="shared" si="12"/>
        <v>0.32</v>
      </c>
      <c r="EM6" s="86">
        <f t="shared" si="12"/>
        <v>0.28000000000000003</v>
      </c>
      <c r="EN6" s="80" t="str">
        <f>IF(EN7="","",IF(EN7="-","【-】","【"&amp;SUBSTITUTE(TEXT(EN7,"#,##0.00"),"-","△")&amp;"】"))</f>
        <v>【0.28】</v>
      </c>
    </row>
    <row r="7" spans="1:144" s="64" customFormat="1">
      <c r="A7" s="65"/>
      <c r="B7" s="71">
        <v>2021</v>
      </c>
      <c r="C7" s="71">
        <v>220001</v>
      </c>
      <c r="D7" s="71">
        <v>46</v>
      </c>
      <c r="E7" s="71">
        <v>1</v>
      </c>
      <c r="F7" s="71">
        <v>0</v>
      </c>
      <c r="G7" s="71">
        <v>2</v>
      </c>
      <c r="H7" s="71" t="s">
        <v>93</v>
      </c>
      <c r="I7" s="71" t="s">
        <v>94</v>
      </c>
      <c r="J7" s="71" t="s">
        <v>95</v>
      </c>
      <c r="K7" s="71" t="s">
        <v>96</v>
      </c>
      <c r="L7" s="71" t="s">
        <v>97</v>
      </c>
      <c r="M7" s="71" t="s">
        <v>98</v>
      </c>
      <c r="N7" s="81" t="s">
        <v>92</v>
      </c>
      <c r="O7" s="81">
        <v>80.02</v>
      </c>
      <c r="P7" s="81">
        <v>97.13</v>
      </c>
      <c r="Q7" s="81">
        <v>0</v>
      </c>
      <c r="R7" s="81">
        <v>3658375</v>
      </c>
      <c r="S7" s="81">
        <v>7776.92</v>
      </c>
      <c r="T7" s="81">
        <v>470.41</v>
      </c>
      <c r="U7" s="81">
        <v>1319728</v>
      </c>
      <c r="V7" s="81">
        <v>1341.6</v>
      </c>
      <c r="W7" s="81">
        <v>983.7</v>
      </c>
      <c r="X7" s="81">
        <v>123.47</v>
      </c>
      <c r="Y7" s="81">
        <v>121.09</v>
      </c>
      <c r="Z7" s="81">
        <v>121.94</v>
      </c>
      <c r="AA7" s="81">
        <v>119.18</v>
      </c>
      <c r="AB7" s="81">
        <v>119.37</v>
      </c>
      <c r="AC7" s="81">
        <v>114.26</v>
      </c>
      <c r="AD7" s="81">
        <v>112.98</v>
      </c>
      <c r="AE7" s="81">
        <v>112.91</v>
      </c>
      <c r="AF7" s="81">
        <v>111.13</v>
      </c>
      <c r="AG7" s="81">
        <v>112.49</v>
      </c>
      <c r="AH7" s="81">
        <v>112.49</v>
      </c>
      <c r="AI7" s="81">
        <v>0</v>
      </c>
      <c r="AJ7" s="81">
        <v>0</v>
      </c>
      <c r="AK7" s="81">
        <v>0</v>
      </c>
      <c r="AL7" s="81">
        <v>0</v>
      </c>
      <c r="AM7" s="81">
        <v>0</v>
      </c>
      <c r="AN7" s="81">
        <v>10.58</v>
      </c>
      <c r="AO7" s="81">
        <v>10.49</v>
      </c>
      <c r="AP7" s="81">
        <v>9.92</v>
      </c>
      <c r="AQ7" s="81">
        <v>12.29</v>
      </c>
      <c r="AR7" s="81">
        <v>8.77</v>
      </c>
      <c r="AS7" s="81">
        <v>8.77</v>
      </c>
      <c r="AT7" s="81">
        <v>685.56</v>
      </c>
      <c r="AU7" s="81">
        <v>727.84</v>
      </c>
      <c r="AV7" s="81">
        <v>503.31</v>
      </c>
      <c r="AW7" s="81">
        <v>450.38</v>
      </c>
      <c r="AX7" s="81">
        <v>501.38</v>
      </c>
      <c r="AY7" s="81">
        <v>243.44</v>
      </c>
      <c r="AZ7" s="81">
        <v>258.49</v>
      </c>
      <c r="BA7" s="81">
        <v>271.10000000000002</v>
      </c>
      <c r="BB7" s="81">
        <v>284.45</v>
      </c>
      <c r="BC7" s="81">
        <v>309.23</v>
      </c>
      <c r="BD7" s="81">
        <v>309.23</v>
      </c>
      <c r="BE7" s="81">
        <v>247.22</v>
      </c>
      <c r="BF7" s="81">
        <v>236.69</v>
      </c>
      <c r="BG7" s="81">
        <v>224.24</v>
      </c>
      <c r="BH7" s="81">
        <v>215.78</v>
      </c>
      <c r="BI7" s="81">
        <v>204.7</v>
      </c>
      <c r="BJ7" s="81">
        <v>303.26</v>
      </c>
      <c r="BK7" s="81">
        <v>290.31</v>
      </c>
      <c r="BL7" s="81">
        <v>272.95999999999998</v>
      </c>
      <c r="BM7" s="81">
        <v>260.95999999999998</v>
      </c>
      <c r="BN7" s="81">
        <v>240.07</v>
      </c>
      <c r="BO7" s="81">
        <v>240.07</v>
      </c>
      <c r="BP7" s="81">
        <v>124.17</v>
      </c>
      <c r="BQ7" s="81">
        <v>121.46</v>
      </c>
      <c r="BR7" s="81">
        <v>121.82</v>
      </c>
      <c r="BS7" s="81">
        <v>118.46</v>
      </c>
      <c r="BT7" s="81">
        <v>118.75</v>
      </c>
      <c r="BU7" s="81">
        <v>114.14</v>
      </c>
      <c r="BV7" s="81">
        <v>112.83</v>
      </c>
      <c r="BW7" s="81">
        <v>112.84</v>
      </c>
      <c r="BX7" s="81">
        <v>110.77</v>
      </c>
      <c r="BY7" s="81">
        <v>112.35</v>
      </c>
      <c r="BZ7" s="81">
        <v>112.35</v>
      </c>
      <c r="CA7" s="81">
        <v>60.27</v>
      </c>
      <c r="CB7" s="81">
        <v>62.36</v>
      </c>
      <c r="CC7" s="81">
        <v>63.58</v>
      </c>
      <c r="CD7" s="81">
        <v>64.37</v>
      </c>
      <c r="CE7" s="81">
        <v>64.14</v>
      </c>
      <c r="CF7" s="81">
        <v>73.03</v>
      </c>
      <c r="CG7" s="81">
        <v>73.86</v>
      </c>
      <c r="CH7" s="81">
        <v>73.849999999999994</v>
      </c>
      <c r="CI7" s="81">
        <v>73.180000000000007</v>
      </c>
      <c r="CJ7" s="81">
        <v>73.05</v>
      </c>
      <c r="CK7" s="81">
        <v>73.05</v>
      </c>
      <c r="CL7" s="81">
        <v>52.17</v>
      </c>
      <c r="CM7" s="81">
        <v>51.93</v>
      </c>
      <c r="CN7" s="81">
        <v>50.43</v>
      </c>
      <c r="CO7" s="81">
        <v>51.13</v>
      </c>
      <c r="CP7" s="81">
        <v>51.09</v>
      </c>
      <c r="CQ7" s="81">
        <v>62.19</v>
      </c>
      <c r="CR7" s="81">
        <v>61.77</v>
      </c>
      <c r="CS7" s="81">
        <v>61.69</v>
      </c>
      <c r="CT7" s="81">
        <v>62.26</v>
      </c>
      <c r="CU7" s="81">
        <v>62.22</v>
      </c>
      <c r="CV7" s="81">
        <v>62.22</v>
      </c>
      <c r="CW7" s="81">
        <v>98.99</v>
      </c>
      <c r="CX7" s="81">
        <v>98.05</v>
      </c>
      <c r="CY7" s="81">
        <v>98.11</v>
      </c>
      <c r="CZ7" s="81">
        <v>98.57</v>
      </c>
      <c r="DA7" s="81">
        <v>98.74</v>
      </c>
      <c r="DB7" s="81">
        <v>100.05</v>
      </c>
      <c r="DC7" s="81">
        <v>100.08</v>
      </c>
      <c r="DD7" s="81">
        <v>100</v>
      </c>
      <c r="DE7" s="81">
        <v>100.16</v>
      </c>
      <c r="DF7" s="81">
        <v>100.28</v>
      </c>
      <c r="DG7" s="81">
        <v>100.28</v>
      </c>
      <c r="DH7" s="81">
        <v>50.6</v>
      </c>
      <c r="DI7" s="81">
        <v>52.06</v>
      </c>
      <c r="DJ7" s="81">
        <v>53.19</v>
      </c>
      <c r="DK7" s="81">
        <v>54.07</v>
      </c>
      <c r="DL7" s="81">
        <v>55.73</v>
      </c>
      <c r="DM7" s="81">
        <v>54.73</v>
      </c>
      <c r="DN7" s="81">
        <v>55.77</v>
      </c>
      <c r="DO7" s="81">
        <v>56.48</v>
      </c>
      <c r="DP7" s="81">
        <v>57.5</v>
      </c>
      <c r="DQ7" s="81">
        <v>58.52</v>
      </c>
      <c r="DR7" s="81">
        <v>58.52</v>
      </c>
      <c r="DS7" s="81">
        <v>36.119999999999997</v>
      </c>
      <c r="DT7" s="81">
        <v>36.69</v>
      </c>
      <c r="DU7" s="81">
        <v>36.590000000000003</v>
      </c>
      <c r="DV7" s="81">
        <v>36.159999999999997</v>
      </c>
      <c r="DW7" s="81">
        <v>36.58</v>
      </c>
      <c r="DX7" s="81">
        <v>22.46</v>
      </c>
      <c r="DY7" s="81">
        <v>25.84</v>
      </c>
      <c r="DZ7" s="81">
        <v>27.61</v>
      </c>
      <c r="EA7" s="81">
        <v>30.3</v>
      </c>
      <c r="EB7" s="81">
        <v>31.74</v>
      </c>
      <c r="EC7" s="81">
        <v>31.74</v>
      </c>
      <c r="ED7" s="81">
        <v>2.2000000000000002</v>
      </c>
      <c r="EE7" s="81">
        <v>0.79</v>
      </c>
      <c r="EF7" s="81">
        <v>0.26</v>
      </c>
      <c r="EG7" s="81">
        <v>1.07</v>
      </c>
      <c r="EH7" s="81">
        <v>0.8</v>
      </c>
      <c r="EI7" s="81">
        <v>0.27</v>
      </c>
      <c r="EJ7" s="81">
        <v>0.24</v>
      </c>
      <c r="EK7" s="81">
        <v>0.2</v>
      </c>
      <c r="EL7" s="81">
        <v>0.32</v>
      </c>
      <c r="EM7" s="81">
        <v>0.28000000000000003</v>
      </c>
      <c r="EN7" s="81">
        <v>0.28000000000000003</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小林　亨</cp:lastModifiedBy>
  <cp:lastPrinted>2023-01-17T11:05:04Z</cp:lastPrinted>
  <dcterms:created xsi:type="dcterms:W3CDTF">2022-12-01T00:59:28Z</dcterms:created>
  <dcterms:modified xsi:type="dcterms:W3CDTF">2023-01-23T02:40:09Z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2023-01-23T02:40:09Z</vt:filetime>
  </property>
</Properties>
</file>