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R3年度決算\230106【0127〆】公営企業に係る経営比較分析表（令和3年度決算）の分析等\03各課回答\下水\"/>
    </mc:Choice>
  </mc:AlternateContent>
  <workbookProtection workbookAlgorithmName="SHA-512" workbookHashValue="ZV3+S0FFtbdpHe+myKGE9x8ROJfyCi94n17xuzzCd4p5cGy1RWU6QCyxEMc9/MFTLNRRi8l9kPVdWUzn5jHxEg==" workbookSaltValue="1lia7B3jfuRd+wgw5vCWaA==" workbookSpinCount="100000" lockStructure="1"/>
  <bookViews>
    <workbookView xWindow="-105" yWindow="-105" windowWidth="23250" windowHeight="125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H85" i="4"/>
  <c r="G85" i="4"/>
  <c r="BB10" i="4"/>
  <c r="AT10" i="4"/>
  <c r="W10" i="4"/>
  <c r="AL8" i="4"/>
  <c r="W8" i="4"/>
  <c r="P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<sst xmlns="http://schemas.openxmlformats.org/spreadsheetml/2006/main" count="275" uniqueCount="116">
  <si>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</si>
  <si>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</si>
  <si>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</si>
  <si>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</si>
  <si>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</si>
  <si>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</si>
  <si>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</si>
  <si>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</si>
  <si>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</si>
  <si>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</si>
  <si>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</si>
  <si>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</si>
  <si>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</si>
  <si>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</si>
  <si>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</si>
  <si>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</si>
  <si>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</si>
  <si>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</si>
  <si>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</si>
  <si>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</si>
  <si>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</si>
  <si>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</si>
  <si>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</si>
  <si>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</si>
  <si>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</si>
  <si>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</si>
  <si>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</si>
  <si>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</si>
  <si>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</si>
  <si>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</si>
  <si>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</si>
  <si>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</si>
  <si>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</si>
  <si>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</si>
  <si>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</si>
  <si>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</si>
  <si>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</si>
  <si>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</si>
  <si>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</si>
  <si>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</si>
  <si>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</si>
  <si>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</si>
  <si>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</si>
  <si>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</si>
  <si>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</si>
  <si>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</si>
  <si>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</si>
  <si>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</si>
  <si>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</si>
  <si>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</si>
  <si>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</si>
  <si>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</si>
  <si>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</si>
  <si>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</si>
  <si>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</si>
  <si>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</si>
  <si>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</si>
  <si>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</si>
  <si>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</si>
  <si>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</si>
  <si>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</si>
  <si>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</si>
  <si>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</si>
  <si>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</si>
  <si>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</si>
  <si>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</si>
  <si>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</si>
  <si>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</si>
  <si>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</si>
  <si>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</si>
  <si>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</si>
  <si>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</si>
  <si>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</si>
  <si>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</si>
  <si>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</si>
  <si>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</si>
  <si>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</si>
  <si>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</si>
  <si>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</si>
  <si>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</si>
  <si>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</si>
  <si>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</si>
  <si>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</si>
  <si>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</si>
  <si>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</si>
  <si>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</si>
  <si>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</si>
  <si>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</si>
  <si>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</si>
  <si>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</si>
  <si>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</si>
  <si>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</si>
  <si>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</si>
  <si>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</si>
  <si>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</si>
  <si>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</si>
  <si>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</si>
  <si>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</si>
  <si>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</si>
  <si>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</si>
  <si>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</si>
  <si>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</si>
  <si>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</si>
  <si>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</si>
  <si>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</si>
  <si>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</si>
  <si>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</si>
  <si>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</si>
  <si>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</si>
  <si>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</si>
  <si>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</si>
  <si>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</si>
  <si>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</si>
  <si>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管路施設は、流域ごとに策定した管渠点検計画により定期的な点検を実施している。
　現時点では、国土交通省通知に基づく耐用年数（50年）を経過している管渠はない。
　ただし、一部の腐食しやすい環境にある管渠で劣化が確認されたため、ストックマネジメント計画を策定し、平成28年度から計画的な改築工事を実施している。
　なお、今後10年には、一部の管渠について耐用年数の50年を経過するため、引き続き点検により劣化の確認を行い、必要であれば適切な修繕や改築工事を実施していく。</t>
    <phoneticPr fontId="4"/>
  </si>
  <si>
    <t>　下水道事業は、地域のまちづくりの根幹的施設として、その他の政策と密接な関連性を有しており、下水道の利用可能区域の整備は、長期的な展望の下、計画的に実施されるが、事業の特性として、汚水量の増加に合わせて計画的に処理場等施設を増設していくものの、初期の段階では、整備に一定のまとまった建設投資が必要となる。一方で、事業収入は、下水道の利用可能区域が拡大して各家庭が下水道へ接続することにより得られるため、汚水量の増加に伴う収入の安定までには長期を要する。
　各家庭へと繋がる下水道の整備は市町が行っていることから、関連市町との連携をより一層図って下水道の普及促進に努め、事業収入を増加させるとともに、施設の長寿命化によるライフサイクルコストの縮減を行うことにより、経営の健全性・効率性の確保に取り組んでいく。</t>
    <phoneticPr fontId="4"/>
  </si>
  <si>
    <t>　本県では、昭和55年の豊川流域下水道の供用開始に始まり、平成25年の新川西部流域下水道の供用開始に至るまで、11の流域下水道を順次展開してきた。こうした中、平成31年度に特別会計から企業会計へ移行した。
　流域下水道事業の維持管理費は、市町が流域ごとに維持管理費負担金として負担しており、長期的な視点では収支が均衡することとなる。
　維持管理費負担金の繰越金が生じている場合は市町との協議により、返還又は不測の事態に対応するための財源としている。
　流域下水道の維持管理費等の費用と維持管理費負担金等の収益の割合を示した①経常収支比率は100％前後を推移している。また、累積欠損金が生じていないため、②「累積欠損金比率」は0％であり、経営状況については健全な状況を維持しているといえる。
　経営状況以外については、⑥汚水処理原価は、類似団体と比べて安価となっているが、これは、効率的な管理に努めていることのほか、本県流域下水道の経過年数が40年から10年未満まで幅が大きく、他の類似団体（30年以上）よりも比較的新しい施設の割合が高いため、施設維持費が安価に抑えられていることが要因と推測される。</t>
    <rPh sb="104" eb="111">
      <t>リュウイキゲスイドウジギョウ</t>
    </rPh>
    <rPh sb="112" eb="117">
      <t>イジカンリヒ</t>
    </rPh>
    <rPh sb="168" eb="173">
      <t>イジカンリヒ</t>
    </rPh>
    <rPh sb="203" eb="205">
      <t>フソク</t>
    </rPh>
    <rPh sb="206" eb="208">
      <t>ジタイ</t>
    </rPh>
    <rPh sb="209" eb="211">
      <t>タイオウ</t>
    </rPh>
    <rPh sb="333" eb="33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</si>
</sst>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5B-4B97-AE6A-346DF4C386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EF5B-4B97-AE6A-346DF4C386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78.89</c:v>
                </c:pt>
                <c:pt idx="3">
                  <c:v>77.2</c:v>
                </c:pt>
                <c:pt idx="4">
                  <c:v>77.41</c:v>
                </c:pt>
              </c:numCache>
            </c:numRef>
          </c:val>
          <c:extLst>
            <c:ext xmlns:c16="http://schemas.microsoft.com/office/drawing/2014/chart" uri="{C3380CC4-5D6E-409C-BE32-E72D297353CC}">
              <c16:uniqueId val="{00000000-B829-47CE-93F5-FD3855B17B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B829-47CE-93F5-FD3855B17B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86.57</c:v>
                </c:pt>
                <c:pt idx="3">
                  <c:v>86.92</c:v>
                </c:pt>
                <c:pt idx="4">
                  <c:v>87.19</c:v>
                </c:pt>
              </c:numCache>
            </c:numRef>
          </c:val>
          <c:extLst>
            <c:ext xmlns:c16="http://schemas.microsoft.com/office/drawing/2014/chart" uri="{C3380CC4-5D6E-409C-BE32-E72D297353CC}">
              <c16:uniqueId val="{00000000-DFB5-4C9F-AB93-110C478D9F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DFB5-4C9F-AB93-110C478D9F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97.44</c:v>
                </c:pt>
                <c:pt idx="3">
                  <c:v>100.25</c:v>
                </c:pt>
                <c:pt idx="4">
                  <c:v>100.97</c:v>
                </c:pt>
              </c:numCache>
            </c:numRef>
          </c:val>
          <c:extLst>
            <c:ext xmlns:c16="http://schemas.microsoft.com/office/drawing/2014/chart" uri="{C3380CC4-5D6E-409C-BE32-E72D297353CC}">
              <c16:uniqueId val="{00000000-8736-4A0A-820A-554785C571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8736-4A0A-820A-554785C571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4.05</c:v>
                </c:pt>
                <c:pt idx="3">
                  <c:v>7.72</c:v>
                </c:pt>
                <c:pt idx="4">
                  <c:v>11.19</c:v>
                </c:pt>
              </c:numCache>
            </c:numRef>
          </c:val>
          <c:extLst>
            <c:ext xmlns:c16="http://schemas.microsoft.com/office/drawing/2014/chart" uri="{C3380CC4-5D6E-409C-BE32-E72D297353CC}">
              <c16:uniqueId val="{00000000-DF03-4223-B403-D5B9886045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DF03-4223-B403-D5B9886045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78-471A-A1D6-6AE3135B6F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1178-471A-A1D6-6AE3135B6F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09-4E85-8F2A-C8222559B5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0909-4E85-8F2A-C8222559B5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99.01</c:v>
                </c:pt>
                <c:pt idx="3">
                  <c:v>99.32</c:v>
                </c:pt>
                <c:pt idx="4">
                  <c:v>101.36</c:v>
                </c:pt>
              </c:numCache>
            </c:numRef>
          </c:val>
          <c:extLst>
            <c:ext xmlns:c16="http://schemas.microsoft.com/office/drawing/2014/chart" uri="{C3380CC4-5D6E-409C-BE32-E72D297353CC}">
              <c16:uniqueId val="{00000000-AD99-460A-B7BB-01FC33FFF6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AD99-460A-B7BB-01FC33FFF6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1011.39</c:v>
                </c:pt>
                <c:pt idx="3">
                  <c:v>918.12</c:v>
                </c:pt>
                <c:pt idx="4">
                  <c:v>872.03</c:v>
                </c:pt>
              </c:numCache>
            </c:numRef>
          </c:val>
          <c:extLst>
            <c:ext xmlns:c16="http://schemas.microsoft.com/office/drawing/2014/chart" uri="{C3380CC4-5D6E-409C-BE32-E72D297353CC}">
              <c16:uniqueId val="{00000000-9222-480F-94F7-6768BC3F45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9222-480F-94F7-6768BC3F45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A2-4CAB-8B49-BB8C47362E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DA2-4CAB-8B49-BB8C47362E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42.97</c:v>
                </c:pt>
                <c:pt idx="3">
                  <c:v>42.6</c:v>
                </c:pt>
                <c:pt idx="4">
                  <c:v>44.66</c:v>
                </c:pt>
              </c:numCache>
            </c:numRef>
          </c:val>
          <c:extLst>
            <c:ext xmlns:c16="http://schemas.microsoft.com/office/drawing/2014/chart" uri="{C3380CC4-5D6E-409C-BE32-E72D297353CC}">
              <c16:uniqueId val="{00000000-8902-4F60-81CB-49FBF4A053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8902-4F60-81CB-49FBF4A053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7528519</v>
      </c>
      <c r="AM8" s="45"/>
      <c r="AN8" s="45"/>
      <c r="AO8" s="45"/>
      <c r="AP8" s="45"/>
      <c r="AQ8" s="45"/>
      <c r="AR8" s="45"/>
      <c r="AS8" s="45"/>
      <c r="AT8" s="46">
        <f>データ!T6</f>
        <v>5173.1499999999996</v>
      </c>
      <c r="AU8" s="46"/>
      <c r="AV8" s="46"/>
      <c r="AW8" s="46"/>
      <c r="AX8" s="46"/>
      <c r="AY8" s="46"/>
      <c r="AZ8" s="46"/>
      <c r="BA8" s="46"/>
      <c r="BB8" s="46">
        <f>データ!U6</f>
        <v>1455.31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75.48</v>
      </c>
      <c r="J10" s="46"/>
      <c r="K10" s="46"/>
      <c r="L10" s="46"/>
      <c r="M10" s="46"/>
      <c r="N10" s="46"/>
      <c r="O10" s="46"/>
      <c r="P10" s="46">
        <f>データ!P6</f>
        <v>66.03</v>
      </c>
      <c r="Q10" s="46"/>
      <c r="R10" s="46"/>
      <c r="S10" s="46"/>
      <c r="T10" s="46"/>
      <c r="U10" s="46"/>
      <c r="V10" s="46"/>
      <c r="W10" s="46">
        <f>データ!Q6</f>
        <v>101.28</v>
      </c>
      <c r="X10" s="46"/>
      <c r="Y10" s="46"/>
      <c r="Z10" s="46"/>
      <c r="AA10" s="46"/>
      <c r="AB10" s="46"/>
      <c r="AC10" s="46"/>
      <c r="AD10" s="45">
        <f>データ!R6</f>
        <v>0</v>
      </c>
      <c r="AE10" s="45"/>
      <c r="AF10" s="45"/>
      <c r="AG10" s="45"/>
      <c r="AH10" s="45"/>
      <c r="AI10" s="45"/>
      <c r="AJ10" s="45"/>
      <c r="AK10" s="2"/>
      <c r="AL10" s="45">
        <f>データ!V6</f>
        <v>2632483</v>
      </c>
      <c r="AM10" s="45"/>
      <c r="AN10" s="45"/>
      <c r="AO10" s="45"/>
      <c r="AP10" s="45"/>
      <c r="AQ10" s="45"/>
      <c r="AR10" s="45"/>
      <c r="AS10" s="45"/>
      <c r="AT10" s="46">
        <f>データ!W6</f>
        <v>466.12</v>
      </c>
      <c r="AU10" s="46"/>
      <c r="AV10" s="46"/>
      <c r="AW10" s="46"/>
      <c r="AX10" s="46"/>
      <c r="AY10" s="46"/>
      <c r="AZ10" s="46"/>
      <c r="BA10" s="46"/>
      <c r="BB10" s="46">
        <f>データ!X6</f>
        <v>5647.65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wgTtYIxVjW5QPEV1iatzvyF/4w2gNvT3VUfFHCKxEK/bNorAco5EIAlLwD6Ce0SV65nb+rqvvajF5JWTP3xo1w==" saltValue="YJbBXr8rmFdT56FlC45e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230006</v>
      </c>
      <c r="D6" s="19">
        <f t="shared" si="3"/>
        <v>46</v>
      </c>
      <c r="E6" s="19">
        <f t="shared" si="3"/>
        <v>17</v>
      </c>
      <c r="F6" s="19">
        <f t="shared" si="3"/>
        <v>3</v>
      </c>
      <c r="G6" s="19">
        <f t="shared" si="3"/>
        <v>0</v>
      </c>
      <c r="H6" s="19" t="str">
        <f t="shared" si="3"/>
        <v>愛知県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75.48</v>
      </c>
      <c r="P6" s="20">
        <f t="shared" si="3"/>
        <v>66.03</v>
      </c>
      <c r="Q6" s="20">
        <f t="shared" si="3"/>
        <v>101.28</v>
      </c>
      <c r="R6" s="20">
        <f t="shared" si="3"/>
        <v>0</v>
      </c>
      <c r="S6" s="20">
        <f t="shared" si="3"/>
        <v>7528519</v>
      </c>
      <c r="T6" s="20">
        <f t="shared" si="3"/>
        <v>5173.1499999999996</v>
      </c>
      <c r="U6" s="20">
        <f t="shared" si="3"/>
        <v>1455.31</v>
      </c>
      <c r="V6" s="20">
        <f t="shared" si="3"/>
        <v>2632483</v>
      </c>
      <c r="W6" s="20">
        <f t="shared" si="3"/>
        <v>466.12</v>
      </c>
      <c r="X6" s="20">
        <f t="shared" si="3"/>
        <v>5647.65</v>
      </c>
      <c r="Y6" s="21" t="str">
        <f>IF(Y7="",NA(),Y7)</f>
        <v>-</v>
      </c>
      <c r="Z6" s="21" t="str">
        <f t="shared" ref="Z6:AH6" si="4">IF(Z7="",NA(),Z7)</f>
        <v>-</v>
      </c>
      <c r="AA6" s="21">
        <f t="shared" si="4"/>
        <v>97.44</v>
      </c>
      <c r="AB6" s="21">
        <f t="shared" si="4"/>
        <v>100.25</v>
      </c>
      <c r="AC6" s="21">
        <f t="shared" si="4"/>
        <v>100.97</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99.01</v>
      </c>
      <c r="AX6" s="21">
        <f t="shared" si="6"/>
        <v>99.32</v>
      </c>
      <c r="AY6" s="21">
        <f t="shared" si="6"/>
        <v>101.36</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1011.39</v>
      </c>
      <c r="BI6" s="21">
        <f t="shared" si="7"/>
        <v>918.12</v>
      </c>
      <c r="BJ6" s="21">
        <f t="shared" si="7"/>
        <v>872.03</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42.97</v>
      </c>
      <c r="CE6" s="21">
        <f t="shared" si="9"/>
        <v>42.6</v>
      </c>
      <c r="CF6" s="21">
        <f t="shared" si="9"/>
        <v>44.66</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78.89</v>
      </c>
      <c r="CP6" s="21">
        <f t="shared" si="10"/>
        <v>77.2</v>
      </c>
      <c r="CQ6" s="21">
        <f t="shared" si="10"/>
        <v>77.41</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86.57</v>
      </c>
      <c r="DA6" s="21">
        <f t="shared" si="11"/>
        <v>86.92</v>
      </c>
      <c r="DB6" s="21">
        <f t="shared" si="11"/>
        <v>87.19</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4.05</v>
      </c>
      <c r="DL6" s="21">
        <f t="shared" si="12"/>
        <v>7.72</v>
      </c>
      <c r="DM6" s="21">
        <f t="shared" si="12"/>
        <v>11.19</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230006</v>
      </c>
      <c r="D7" s="23">
        <v>46</v>
      </c>
      <c r="E7" s="23">
        <v>17</v>
      </c>
      <c r="F7" s="23">
        <v>3</v>
      </c>
      <c r="G7" s="23">
        <v>0</v>
      </c>
      <c r="H7" s="23" t="s">
        <v>96</v>
      </c>
      <c r="I7" s="23" t="s">
        <v>97</v>
      </c>
      <c r="J7" s="23" t="s">
        <v>98</v>
      </c>
      <c r="K7" s="23" t="s">
        <v>99</v>
      </c>
      <c r="L7" s="23" t="s">
        <v>100</v>
      </c>
      <c r="M7" s="23" t="s">
        <v>101</v>
      </c>
      <c r="N7" s="24" t="s">
        <v>102</v>
      </c>
      <c r="O7" s="24">
        <v>75.48</v>
      </c>
      <c r="P7" s="24">
        <v>66.03</v>
      </c>
      <c r="Q7" s="24">
        <v>101.28</v>
      </c>
      <c r="R7" s="24">
        <v>0</v>
      </c>
      <c r="S7" s="24">
        <v>7528519</v>
      </c>
      <c r="T7" s="24">
        <v>5173.1499999999996</v>
      </c>
      <c r="U7" s="24">
        <v>1455.31</v>
      </c>
      <c r="V7" s="24">
        <v>2632483</v>
      </c>
      <c r="W7" s="24">
        <v>466.12</v>
      </c>
      <c r="X7" s="24">
        <v>5647.65</v>
      </c>
      <c r="Y7" s="24" t="s">
        <v>102</v>
      </c>
      <c r="Z7" s="24" t="s">
        <v>102</v>
      </c>
      <c r="AA7" s="24">
        <v>97.44</v>
      </c>
      <c r="AB7" s="24">
        <v>100.25</v>
      </c>
      <c r="AC7" s="24">
        <v>100.97</v>
      </c>
      <c r="AD7" s="24" t="s">
        <v>102</v>
      </c>
      <c r="AE7" s="24" t="s">
        <v>102</v>
      </c>
      <c r="AF7" s="24">
        <v>100.49</v>
      </c>
      <c r="AG7" s="24">
        <v>101.63</v>
      </c>
      <c r="AH7" s="24">
        <v>100.14</v>
      </c>
      <c r="AI7" s="24">
        <v>100.18</v>
      </c>
      <c r="AJ7" s="24" t="s">
        <v>102</v>
      </c>
      <c r="AK7" s="24" t="s">
        <v>102</v>
      </c>
      <c r="AL7" s="24">
        <v>0</v>
      </c>
      <c r="AM7" s="24">
        <v>0</v>
      </c>
      <c r="AN7" s="24">
        <v>0</v>
      </c>
      <c r="AO7" s="24" t="s">
        <v>102</v>
      </c>
      <c r="AP7" s="24" t="s">
        <v>102</v>
      </c>
      <c r="AQ7" s="24">
        <v>7.27</v>
      </c>
      <c r="AR7" s="24">
        <v>9.1</v>
      </c>
      <c r="AS7" s="24">
        <v>10.71</v>
      </c>
      <c r="AT7" s="24">
        <v>10.64</v>
      </c>
      <c r="AU7" s="24" t="s">
        <v>102</v>
      </c>
      <c r="AV7" s="24" t="s">
        <v>102</v>
      </c>
      <c r="AW7" s="24">
        <v>99.01</v>
      </c>
      <c r="AX7" s="24">
        <v>99.32</v>
      </c>
      <c r="AY7" s="24">
        <v>101.36</v>
      </c>
      <c r="AZ7" s="24" t="s">
        <v>102</v>
      </c>
      <c r="BA7" s="24" t="s">
        <v>102</v>
      </c>
      <c r="BB7" s="24">
        <v>97.37</v>
      </c>
      <c r="BC7" s="24">
        <v>101.14</v>
      </c>
      <c r="BD7" s="24">
        <v>104.74</v>
      </c>
      <c r="BE7" s="24">
        <v>104.34</v>
      </c>
      <c r="BF7" s="24" t="s">
        <v>102</v>
      </c>
      <c r="BG7" s="24" t="s">
        <v>102</v>
      </c>
      <c r="BH7" s="24">
        <v>1011.39</v>
      </c>
      <c r="BI7" s="24">
        <v>918.12</v>
      </c>
      <c r="BJ7" s="24">
        <v>872.03</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42.97</v>
      </c>
      <c r="CE7" s="24">
        <v>42.6</v>
      </c>
      <c r="CF7" s="24">
        <v>44.66</v>
      </c>
      <c r="CG7" s="24" t="s">
        <v>102</v>
      </c>
      <c r="CH7" s="24" t="s">
        <v>102</v>
      </c>
      <c r="CI7" s="24">
        <v>50.64</v>
      </c>
      <c r="CJ7" s="24">
        <v>50.67</v>
      </c>
      <c r="CK7" s="24">
        <v>48.7</v>
      </c>
      <c r="CL7" s="24">
        <v>48.89</v>
      </c>
      <c r="CM7" s="24" t="s">
        <v>102</v>
      </c>
      <c r="CN7" s="24" t="s">
        <v>102</v>
      </c>
      <c r="CO7" s="24">
        <v>78.89</v>
      </c>
      <c r="CP7" s="24">
        <v>77.2</v>
      </c>
      <c r="CQ7" s="24">
        <v>77.41</v>
      </c>
      <c r="CR7" s="24" t="s">
        <v>102</v>
      </c>
      <c r="CS7" s="24" t="s">
        <v>102</v>
      </c>
      <c r="CT7" s="24">
        <v>67.209999999999994</v>
      </c>
      <c r="CU7" s="24">
        <v>68.2</v>
      </c>
      <c r="CV7" s="24">
        <v>68.05</v>
      </c>
      <c r="CW7" s="24">
        <v>68.03</v>
      </c>
      <c r="CX7" s="24" t="s">
        <v>102</v>
      </c>
      <c r="CY7" s="24" t="s">
        <v>102</v>
      </c>
      <c r="CZ7" s="24">
        <v>86.57</v>
      </c>
      <c r="DA7" s="24">
        <v>86.92</v>
      </c>
      <c r="DB7" s="24">
        <v>87.19</v>
      </c>
      <c r="DC7" s="24" t="s">
        <v>102</v>
      </c>
      <c r="DD7" s="24" t="s">
        <v>102</v>
      </c>
      <c r="DE7" s="24">
        <v>93.21</v>
      </c>
      <c r="DF7" s="24">
        <v>94.01</v>
      </c>
      <c r="DG7" s="24">
        <v>94.14</v>
      </c>
      <c r="DH7" s="24">
        <v>94.07</v>
      </c>
      <c r="DI7" s="24" t="s">
        <v>102</v>
      </c>
      <c r="DJ7" s="24" t="s">
        <v>102</v>
      </c>
      <c r="DK7" s="24">
        <v>4.05</v>
      </c>
      <c r="DL7" s="24">
        <v>7.72</v>
      </c>
      <c r="DM7" s="24">
        <v>11.19</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v>
      </c>
      <c r="EH7" s="24">
        <v>0</v>
      </c>
      <c r="EI7" s="24">
        <v>0</v>
      </c>
      <c r="EJ7" s="24" t="s">
        <v>102</v>
      </c>
      <c r="EK7" s="24" t="s">
        <v>102</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2023-01-24T01:07:33Z</cp:lastPrinted>
  <dcterms:created xsi:type="dcterms:W3CDTF">2022-12-01T01:25:04Z</dcterms:created>
  <dcterms:modified xsi:type="dcterms:W3CDTF">2023-01-24T01:07:37Z</dcterms:modified>
  <cp:category/>
</cp:coreProperties>
</file>