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00080\企業庁\101_本庁\12_財務管理課\02_財務管理課（H22から）\02_決算\決算統計\R04(R03決算)\050106_R3決算に係る経営分析表の公表\04_完成版\"/>
    </mc:Choice>
  </mc:AlternateContent>
  <workbookProtection workbookAlgorithmName="SHA-512" workbookHashValue="mfwg7X/5yqCuRxC8a3CozDhfGEyUHR4TCW/65xDD69z8awoJWAWijazMWB8lgdsDywHAj+Y/Av6V81qQpq+lcQ==" workbookSaltValue="/TFSigVxC7XxK3ufAh+rRQ==" workbookSpinCount="100000" lockStructure="1"/>
  <bookViews>
    <workbookView xWindow="0" yWindow="0" windowWidth="15360" windowHeight="765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FI90" i="4" s="1"/>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EH90" i="4"/>
  <c r="BE90" i="4"/>
  <c r="AD90" i="4"/>
  <c r="RA81" i="4"/>
  <c r="PZ81" i="4"/>
  <c r="OY81" i="4"/>
  <c r="NX81" i="4"/>
  <c r="MW81" i="4"/>
  <c r="KO81" i="4"/>
  <c r="JN81" i="4"/>
  <c r="IM81" i="4"/>
  <c r="HL81" i="4"/>
  <c r="GK81" i="4"/>
  <c r="EC81" i="4"/>
  <c r="DB81" i="4"/>
  <c r="CA81" i="4"/>
  <c r="AZ81" i="4"/>
  <c r="Y81" i="4"/>
  <c r="RA80" i="4"/>
  <c r="PZ80" i="4"/>
  <c r="OY80" i="4"/>
  <c r="NX80" i="4"/>
  <c r="MW80" i="4"/>
  <c r="KO80" i="4"/>
  <c r="JN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MN56" i="4"/>
  <c r="LT56" i="4"/>
  <c r="KZ56" i="4"/>
  <c r="KF56" i="4"/>
  <c r="JL56" i="4"/>
  <c r="HT56" i="4"/>
  <c r="GZ56" i="4"/>
  <c r="GF56" i="4"/>
  <c r="FL56" i="4"/>
  <c r="ER56" i="4"/>
  <c r="CZ56" i="4"/>
  <c r="CF56" i="4"/>
  <c r="BL56" i="4"/>
  <c r="AR56" i="4"/>
  <c r="X56" i="4"/>
  <c r="RH55" i="4"/>
  <c r="QN55" i="4"/>
  <c r="PT55" i="4"/>
  <c r="OZ55" i="4"/>
  <c r="OF55" i="4"/>
  <c r="MN55" i="4"/>
  <c r="LT55" i="4"/>
  <c r="KF55" i="4"/>
  <c r="HT55" i="4"/>
  <c r="GF55" i="4"/>
  <c r="FL55" i="4"/>
  <c r="ER55" i="4"/>
  <c r="CZ55" i="4"/>
  <c r="CF55" i="4"/>
  <c r="AR55" i="4"/>
  <c r="RH54" i="4"/>
  <c r="QN54" i="4"/>
  <c r="PT54" i="4"/>
  <c r="OZ54" i="4"/>
  <c r="OF54" i="4"/>
  <c r="MN54" i="4"/>
  <c r="LT54" i="4"/>
  <c r="KZ54" i="4"/>
  <c r="KF54" i="4"/>
  <c r="JL54" i="4"/>
  <c r="HT54" i="4"/>
  <c r="GZ54" i="4"/>
  <c r="GF54" i="4"/>
  <c r="FL54" i="4"/>
  <c r="ER54" i="4"/>
  <c r="CZ54" i="4"/>
  <c r="CF54" i="4"/>
  <c r="BL54" i="4"/>
  <c r="AR54" i="4"/>
  <c r="X54" i="4"/>
  <c r="QN33" i="4"/>
  <c r="PT33" i="4"/>
  <c r="OZ33" i="4"/>
  <c r="OF33" i="4"/>
  <c r="MN33" i="4"/>
  <c r="LT33" i="4"/>
  <c r="KZ33" i="4"/>
  <c r="KF33" i="4"/>
  <c r="HT33" i="4"/>
  <c r="GF33" i="4"/>
  <c r="FL33" i="4"/>
  <c r="ER33" i="4"/>
  <c r="CZ33" i="4"/>
  <c r="CF33" i="4"/>
  <c r="BL33" i="4"/>
  <c r="AR33" i="4"/>
  <c r="X33" i="4"/>
  <c r="RH32" i="4"/>
  <c r="QN32" i="4"/>
  <c r="PT32" i="4"/>
  <c r="OF32" i="4"/>
  <c r="LT32" i="4"/>
  <c r="KZ32" i="4"/>
  <c r="KF32" i="4"/>
  <c r="JL32" i="4"/>
  <c r="HT32" i="4"/>
  <c r="GF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IM80" i="4" l="1"/>
  <c r="CF32" i="4"/>
  <c r="BL32" i="4"/>
  <c r="CZ32" i="4"/>
  <c r="GZ33" i="4"/>
  <c r="X55" i="4"/>
  <c r="GZ55" i="4"/>
  <c r="FL32" i="4"/>
  <c r="MN32" i="4"/>
  <c r="JL33" i="4"/>
  <c r="BL55" i="4"/>
  <c r="JL55" i="4"/>
  <c r="RH33" i="4"/>
  <c r="ER32" i="4"/>
  <c r="OF56" i="4"/>
  <c r="GZ32" i="4"/>
  <c r="OZ32" i="4"/>
  <c r="KZ55" i="4"/>
  <c r="W10" i="5"/>
  <c r="V10" i="5"/>
  <c r="AF10" i="5"/>
  <c r="AJ10" i="5"/>
  <c r="AT10" i="5"/>
  <c r="BD10" i="5"/>
  <c r="BN10" i="5"/>
  <c r="BX10" i="5"/>
  <c r="CB10" i="5"/>
  <c r="CL10" i="5"/>
  <c r="CV10" i="5"/>
  <c r="DF10" i="5"/>
  <c r="DP10" i="5"/>
  <c r="DT10" i="5"/>
  <c r="ED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<sst xmlns="http://schemas.openxmlformats.org/spreadsheetml/2006/main" count="262" uniqueCount="107">
  <si>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</si>
  <si>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</si>
  <si>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</si>
  <si>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</si>
  <si>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</si>
  <si>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</si>
  <si>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</si>
  <si>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</si>
  <si>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</si>
  <si>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</si>
  <si>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</si>
  <si>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</si>
  <si>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</si>
  <si>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</si>
  <si>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</si>
  <si>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</si>
  <si>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</si>
  <si>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</si>
  <si>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</si>
  <si>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</si>
  <si>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</si>
  <si>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</si>
  <si>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</si>
  <si>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</si>
  <si>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</si>
  <si>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</si>
  <si>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</si>
  <si>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</si>
  <si>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</si>
  <si>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</si>
  <si>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</si>
  <si>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</si>
  <si>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</si>
  <si>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</si>
  <si>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</si>
  <si>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</si>
  <si>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</si>
  <si>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</si>
  <si>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</si>
  <si>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</si>
  <si>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</si>
  <si>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</si>
  <si>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</si>
  <si>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</si>
  <si>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</si>
  <si>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</si>
  <si>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</si>
  <si>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</si>
  <si>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</si>
  <si>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</si>
  <si>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</si>
  <si>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</si>
  <si>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</si>
  <si>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</si>
  <si>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</si>
  <si>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</si>
  <si>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</si>
  <si>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</si>
  <si>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</si>
  <si>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</si>
  <si>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</si>
  <si>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</si>
  <si>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</si>
  <si>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</si>
  <si>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</si>
  <si>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</si>
  <si>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</si>
  <si>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</si>
  <si>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</si>
  <si>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</si>
  <si>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</si>
  <si>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</si>
  <si>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</si>
  <si>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</si>
  <si>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</si>
  <si>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</si>
  <si>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</si>
  <si>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</si>
  <si>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</si>
  <si>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</si>
  <si>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</si>
  <si>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</si>
  <si>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</si>
  <si>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</si>
  <si>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</si>
  <si>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</si>
  <si>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</si>
  <si>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</si>
  <si>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240001</t>
  </si>
  <si>
    <t>46</t>
  </si>
  <si>
    <t>02</t>
  </si>
  <si>
    <t>0</t>
  </si>
  <si>
    <t>000</t>
  </si>
  <si>
    <t>三重県</t>
  </si>
  <si>
    <t>法適用</t>
  </si>
  <si>
    <t>工業用水道事業</t>
  </si>
  <si>
    <t>大規模</t>
  </si>
  <si>
    <t>-</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</si>
  <si>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</si>
  <si>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</si>
  <si>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</si>
  <si>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</si>
  <si>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</si>
  <si>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</si>
  <si>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上記動向をもとに総合的に判断すると、今後も概ね現行の状態が維持できると考えられ、経営に大きな影響を与える要因は認められないため、安定した経営が継続できると考えられる。
　今後、耐用年数を迎える施設は増加してくることから、施設の長寿命化等によるライフサイクルコストの低減など更なる費用の削減を図りながら、アセットマネジメント等により長期の収支バランスを勘案した計画的な施設改良に取り組むことで、将来にわたり「安全・安定」供給に努める必要がある。</t>
    <phoneticPr fontId="5"/>
  </si>
  <si>
    <t>　経営の健全性については、①経常収支比率及び⑤料金回収率が平均的な水準を下回っているものの、ともに100％を超えていることから、収益性は確保されている。
　②累積欠損金比率については、累積欠損金が発生しておらず、経営の健全性は確保されている。
　③流動比率については、100％を大きく超えており、かつ、現金預金の比率が高いため、短期債務に対する支払能力も良好である。
　④企業債残高対給水収益比率については、施設の更新需要の高まりに応じてアセットマネジメントに基づく計画的な施設改良を実施していくことにより、今後、企業債残高はやや増える傾向にある。
　効率性については、⑦施設利用率が約50％と平均値より低くなっているものの、複数水源のバランスを考慮した運用により、渇水等にも安定供給が可能な施設となっている。
　⑧契約率は、平均値より高く、令和３年度は約89％となり微増の傾向にあることから、安定した収益に繋がっていると考えられる。
　⑥給水原価が平均値より高くなっているのは、使用水量と契約水量に乖離があり、施設利用率が低いためである。</t>
    <rPh sb="204" eb="206">
      <t>シセツ</t>
    </rPh>
    <rPh sb="207" eb="209">
      <t>コウシン</t>
    </rPh>
    <rPh sb="209" eb="211">
      <t>ジュヨウ</t>
    </rPh>
    <rPh sb="212" eb="213">
      <t>タカ</t>
    </rPh>
    <rPh sb="216" eb="217">
      <t>オウ</t>
    </rPh>
    <rPh sb="230" eb="231">
      <t>モト</t>
    </rPh>
    <rPh sb="233" eb="236">
      <t>ケイカクテキ</t>
    </rPh>
    <rPh sb="239" eb="241">
      <t>カイリョウ</t>
    </rPh>
    <rPh sb="242" eb="244">
      <t>ジッシ</t>
    </rPh>
    <phoneticPr fontId="5"/>
  </si>
  <si>
    <t>　①有形固定資産減価償却率は、類似団体の平均値より高く推移してきたが、令和２年度以降は類似団体の平均値を下回っている。これは、老朽化施設の更新を計画に進めるとともに、浄水場等の主要施設を耐震化したことで償却対象資産が増加したことによる。　
　②管路経年化率の伸びについては、布設年度の古い管路施設が、順次、法定耐用年数を迎えてきていることを示すものである。
　③管路更新率は、類似団体の平均値と同様に低い値となっている。これは、厚生労働省が示す実使用年数を考慮し、老朽化の程度や使用条件等を考慮して管路の更新を進めていることにより、法定耐用年数よりも更新の周期が長くなっていることによる。今後も、経営計画に基づき、老朽管路等の施設更新や耐震化を計画的に進めていく。</t>
    <rPh sb="40" eb="42">
      <t>イコウ</t>
    </rPh>
    <rPh sb="63" eb="66">
      <t>ロウキュウカ</t>
    </rPh>
    <rPh sb="66" eb="68">
      <t>シセツ</t>
    </rPh>
    <rPh sb="69" eb="71">
      <t>コウシン</t>
    </rPh>
    <rPh sb="75" eb="76">
      <t>スス</t>
    </rPh>
    <rPh sb="86" eb="87">
      <t>トウ</t>
    </rPh>
    <rPh sb="88" eb="90">
      <t>シュヨウ</t>
    </rPh>
    <rPh sb="90" eb="92">
      <t>シセツ</t>
    </rPh>
    <rPh sb="105" eb="107">
      <t>シサン</t>
    </rPh>
    <rPh sb="108" eb="110">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</si>
</sst>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62.21</c:v>
                </c:pt>
                <c:pt idx="1">
                  <c:v>63.01</c:v>
                </c:pt>
                <c:pt idx="2">
                  <c:v>62.04</c:v>
                </c:pt>
                <c:pt idx="3">
                  <c:v>59.5</c:v>
                </c:pt>
                <c:pt idx="4">
                  <c:v>59.73</c:v>
                </c:pt>
              </c:numCache>
            </c:numRef>
          </c:val>
          <c:extLst>
            <c:ext xmlns:c16="http://schemas.microsoft.com/office/drawing/2014/chart" uri="{C3380CC4-5D6E-409C-BE32-E72D297353CC}">
              <c16:uniqueId val="{00000000-8B2C-4AC5-8089-6453ADB9744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c:ext xmlns:c16="http://schemas.microsoft.com/office/drawing/2014/chart" uri="{C3380CC4-5D6E-409C-BE32-E72D297353CC}">
              <c16:uniqueId val="{00000001-8B2C-4AC5-8089-6453ADB9744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20-4BA0-BB8E-A17DF733C19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c:ext xmlns:c16="http://schemas.microsoft.com/office/drawing/2014/chart" uri="{C3380CC4-5D6E-409C-BE32-E72D297353CC}">
              <c16:uniqueId val="{00000001-2720-4BA0-BB8E-A17DF733C19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107.93</c:v>
                </c:pt>
                <c:pt idx="1">
                  <c:v>109.53</c:v>
                </c:pt>
                <c:pt idx="2">
                  <c:v>106.49</c:v>
                </c:pt>
                <c:pt idx="3">
                  <c:v>106.28</c:v>
                </c:pt>
                <c:pt idx="4">
                  <c:v>107.22</c:v>
                </c:pt>
              </c:numCache>
            </c:numRef>
          </c:val>
          <c:extLst>
            <c:ext xmlns:c16="http://schemas.microsoft.com/office/drawing/2014/chart" uri="{C3380CC4-5D6E-409C-BE32-E72D297353CC}">
              <c16:uniqueId val="{00000000-97FB-49C1-A696-CCEEED97BE2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c:ext xmlns:c16="http://schemas.microsoft.com/office/drawing/2014/chart" uri="{C3380CC4-5D6E-409C-BE32-E72D297353CC}">
              <c16:uniqueId val="{00000001-97FB-49C1-A696-CCEEED97BE2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54.13</c:v>
                </c:pt>
                <c:pt idx="1">
                  <c:v>55.78</c:v>
                </c:pt>
                <c:pt idx="2">
                  <c:v>56.07</c:v>
                </c:pt>
                <c:pt idx="3">
                  <c:v>57.89</c:v>
                </c:pt>
                <c:pt idx="4">
                  <c:v>58.1</c:v>
                </c:pt>
              </c:numCache>
            </c:numRef>
          </c:val>
          <c:extLst>
            <c:ext xmlns:c16="http://schemas.microsoft.com/office/drawing/2014/chart" uri="{C3380CC4-5D6E-409C-BE32-E72D297353CC}">
              <c16:uniqueId val="{00000000-6CDE-44E9-831F-0E72C2E3F5F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c:ext xmlns:c16="http://schemas.microsoft.com/office/drawing/2014/chart" uri="{C3380CC4-5D6E-409C-BE32-E72D297353CC}">
              <c16:uniqueId val="{00000001-6CDE-44E9-831F-0E72C2E3F5F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0.13</c:v>
                </c:pt>
                <c:pt idx="1">
                  <c:v>0.13</c:v>
                </c:pt>
                <c:pt idx="2">
                  <c:v>0.48</c:v>
                </c:pt>
                <c:pt idx="3">
                  <c:v>0.2</c:v>
                </c:pt>
                <c:pt idx="4">
                  <c:v>0.51</c:v>
                </c:pt>
              </c:numCache>
            </c:numRef>
          </c:val>
          <c:extLst>
            <c:ext xmlns:c16="http://schemas.microsoft.com/office/drawing/2014/chart" uri="{C3380CC4-5D6E-409C-BE32-E72D297353CC}">
              <c16:uniqueId val="{00000000-39E0-4E5B-988E-42BC8522A61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c:ext xmlns:c16="http://schemas.microsoft.com/office/drawing/2014/chart" uri="{C3380CC4-5D6E-409C-BE32-E72D297353CC}">
              <c16:uniqueId val="{00000001-39E0-4E5B-988E-42BC8522A61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575.79999999999995</c:v>
                </c:pt>
                <c:pt idx="1">
                  <c:v>527.77</c:v>
                </c:pt>
                <c:pt idx="2">
                  <c:v>534.04</c:v>
                </c:pt>
                <c:pt idx="3">
                  <c:v>610.78</c:v>
                </c:pt>
                <c:pt idx="4">
                  <c:v>527.73</c:v>
                </c:pt>
              </c:numCache>
            </c:numRef>
          </c:val>
          <c:extLst>
            <c:ext xmlns:c16="http://schemas.microsoft.com/office/drawing/2014/chart" uri="{C3380CC4-5D6E-409C-BE32-E72D297353CC}">
              <c16:uniqueId val="{00000000-9E18-4C73-9B50-057DC80A902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c:ext xmlns:c16="http://schemas.microsoft.com/office/drawing/2014/chart" uri="{C3380CC4-5D6E-409C-BE32-E72D297353CC}">
              <c16:uniqueId val="{00000001-9E18-4C73-9B50-057DC80A902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234.8</c:v>
                </c:pt>
                <c:pt idx="1">
                  <c:v>274.10000000000002</c:v>
                </c:pt>
                <c:pt idx="2">
                  <c:v>335.02</c:v>
                </c:pt>
                <c:pt idx="3">
                  <c:v>370.85</c:v>
                </c:pt>
                <c:pt idx="4">
                  <c:v>381.04</c:v>
                </c:pt>
              </c:numCache>
            </c:numRef>
          </c:val>
          <c:extLst>
            <c:ext xmlns:c16="http://schemas.microsoft.com/office/drawing/2014/chart" uri="{C3380CC4-5D6E-409C-BE32-E72D297353CC}">
              <c16:uniqueId val="{00000000-2F64-42DD-9CB9-15DD56F0F1C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c:ext xmlns:c16="http://schemas.microsoft.com/office/drawing/2014/chart" uri="{C3380CC4-5D6E-409C-BE32-E72D297353CC}">
              <c16:uniqueId val="{00000001-2F64-42DD-9CB9-15DD56F0F1C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104.5</c:v>
                </c:pt>
                <c:pt idx="1">
                  <c:v>106.36</c:v>
                </c:pt>
                <c:pt idx="2">
                  <c:v>102.56</c:v>
                </c:pt>
                <c:pt idx="3">
                  <c:v>102.19</c:v>
                </c:pt>
                <c:pt idx="4">
                  <c:v>103.14</c:v>
                </c:pt>
              </c:numCache>
            </c:numRef>
          </c:val>
          <c:extLst>
            <c:ext xmlns:c16="http://schemas.microsoft.com/office/drawing/2014/chart" uri="{C3380CC4-5D6E-409C-BE32-E72D297353CC}">
              <c16:uniqueId val="{00000000-FB25-4546-865A-9A8F1865105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c:ext xmlns:c16="http://schemas.microsoft.com/office/drawing/2014/chart" uri="{C3380CC4-5D6E-409C-BE32-E72D297353CC}">
              <c16:uniqueId val="{00000001-FB25-4546-865A-9A8F1865105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22.86</c:v>
                </c:pt>
                <c:pt idx="1">
                  <c:v>22.58</c:v>
                </c:pt>
                <c:pt idx="2">
                  <c:v>23.32</c:v>
                </c:pt>
                <c:pt idx="3">
                  <c:v>23.55</c:v>
                </c:pt>
                <c:pt idx="4">
                  <c:v>23.41</c:v>
                </c:pt>
              </c:numCache>
            </c:numRef>
          </c:val>
          <c:extLst>
            <c:ext xmlns:c16="http://schemas.microsoft.com/office/drawing/2014/chart" uri="{C3380CC4-5D6E-409C-BE32-E72D297353CC}">
              <c16:uniqueId val="{00000000-07A9-481F-8AEF-8E3FDB01CF3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c:ext xmlns:c16="http://schemas.microsoft.com/office/drawing/2014/chart" uri="{C3380CC4-5D6E-409C-BE32-E72D297353CC}">
              <c16:uniqueId val="{00000001-07A9-481F-8AEF-8E3FDB01CF3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48.4</c:v>
                </c:pt>
                <c:pt idx="1">
                  <c:v>50.05</c:v>
                </c:pt>
                <c:pt idx="2">
                  <c:v>48.89</c:v>
                </c:pt>
                <c:pt idx="3">
                  <c:v>47.02</c:v>
                </c:pt>
                <c:pt idx="4">
                  <c:v>47.81</c:v>
                </c:pt>
              </c:numCache>
            </c:numRef>
          </c:val>
          <c:extLst>
            <c:ext xmlns:c16="http://schemas.microsoft.com/office/drawing/2014/chart" uri="{C3380CC4-5D6E-409C-BE32-E72D297353CC}">
              <c16:uniqueId val="{00000000-5C71-4614-BC63-4991F6D72EA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c:ext xmlns:c16="http://schemas.microsoft.com/office/drawing/2014/chart" uri="{C3380CC4-5D6E-409C-BE32-E72D297353CC}">
              <c16:uniqueId val="{00000001-5C71-4614-BC63-4991F6D72EA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85.79</c:v>
                </c:pt>
                <c:pt idx="1">
                  <c:v>87.49</c:v>
                </c:pt>
                <c:pt idx="2">
                  <c:v>88.62</c:v>
                </c:pt>
                <c:pt idx="3">
                  <c:v>88.63</c:v>
                </c:pt>
                <c:pt idx="4">
                  <c:v>88.7</c:v>
                </c:pt>
              </c:numCache>
            </c:numRef>
          </c:val>
          <c:extLst>
            <c:ext xmlns:c16="http://schemas.microsoft.com/office/drawing/2014/chart" uri="{C3380CC4-5D6E-409C-BE32-E72D297353CC}">
              <c16:uniqueId val="{00000000-02C2-4077-BAC8-1E539BABCD0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c:ext xmlns:c16="http://schemas.microsoft.com/office/drawing/2014/chart" uri="{C3380CC4-5D6E-409C-BE32-E72D297353CC}">
              <c16:uniqueId val="{00000001-02C2-4077-BAC8-1E539BABCD0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0" zoomScaleNormal="8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三重県</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911500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大規模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4</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435815</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78.3</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105</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808460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その他</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105</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107.93</v>
      </c>
      <c r="Y32" s="121"/>
      <c r="Z32" s="121"/>
      <c r="AA32" s="121"/>
      <c r="AB32" s="121"/>
      <c r="AC32" s="121"/>
      <c r="AD32" s="121"/>
      <c r="AE32" s="121"/>
      <c r="AF32" s="121"/>
      <c r="AG32" s="121"/>
      <c r="AH32" s="121"/>
      <c r="AI32" s="121"/>
      <c r="AJ32" s="121"/>
      <c r="AK32" s="121"/>
      <c r="AL32" s="121"/>
      <c r="AM32" s="121"/>
      <c r="AN32" s="121"/>
      <c r="AO32" s="121"/>
      <c r="AP32" s="121"/>
      <c r="AQ32" s="122"/>
      <c r="AR32" s="120">
        <f>データ!U6</f>
        <v>109.53</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106.49</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106.28</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107.22</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575.79999999999995</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527.77</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534.04</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610.78</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527.73</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234.8</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274.10000000000002</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335.02</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370.85</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381.04</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121.19</v>
      </c>
      <c r="Y33" s="121"/>
      <c r="Z33" s="121"/>
      <c r="AA33" s="121"/>
      <c r="AB33" s="121"/>
      <c r="AC33" s="121"/>
      <c r="AD33" s="121"/>
      <c r="AE33" s="121"/>
      <c r="AF33" s="121"/>
      <c r="AG33" s="121"/>
      <c r="AH33" s="121"/>
      <c r="AI33" s="121"/>
      <c r="AJ33" s="121"/>
      <c r="AK33" s="121"/>
      <c r="AL33" s="121"/>
      <c r="AM33" s="121"/>
      <c r="AN33" s="121"/>
      <c r="AO33" s="121"/>
      <c r="AP33" s="121"/>
      <c r="AQ33" s="122"/>
      <c r="AR33" s="120">
        <f>データ!Z6</f>
        <v>120.32</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119.89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119.93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118.4</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18.82</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17.88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16.670000000000002</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9.4700000000000006</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11.03</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379.14</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394.58</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368.36</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380.84</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424.64</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242.57</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235.79</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227.51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225.72</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217.8</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106</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104.5</v>
      </c>
      <c r="Y55" s="121"/>
      <c r="Z55" s="121"/>
      <c r="AA55" s="121"/>
      <c r="AB55" s="121"/>
      <c r="AC55" s="121"/>
      <c r="AD55" s="121"/>
      <c r="AE55" s="121"/>
      <c r="AF55" s="121"/>
      <c r="AG55" s="121"/>
      <c r="AH55" s="121"/>
      <c r="AI55" s="121"/>
      <c r="AJ55" s="121"/>
      <c r="AK55" s="121"/>
      <c r="AL55" s="121"/>
      <c r="AM55" s="121"/>
      <c r="AN55" s="121"/>
      <c r="AO55" s="121"/>
      <c r="AP55" s="121"/>
      <c r="AQ55" s="122"/>
      <c r="AR55" s="120">
        <f>データ!BM6</f>
        <v>106.36</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102.56</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102.19</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103.14</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22.86</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22.58</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23.32</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23.55</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23.41</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48.4</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50.05</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48.89</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47.02</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47.81</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85.79</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87.49</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88.62</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88.63</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88.7</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119.17</v>
      </c>
      <c r="Y56" s="121"/>
      <c r="Z56" s="121"/>
      <c r="AA56" s="121"/>
      <c r="AB56" s="121"/>
      <c r="AC56" s="121"/>
      <c r="AD56" s="121"/>
      <c r="AE56" s="121"/>
      <c r="AF56" s="121"/>
      <c r="AG56" s="121"/>
      <c r="AH56" s="121"/>
      <c r="AI56" s="121"/>
      <c r="AJ56" s="121"/>
      <c r="AK56" s="121"/>
      <c r="AL56" s="121"/>
      <c r="AM56" s="121"/>
      <c r="AN56" s="121"/>
      <c r="AO56" s="121"/>
      <c r="AP56" s="121"/>
      <c r="AQ56" s="122"/>
      <c r="AR56" s="120">
        <f>データ!BR6</f>
        <v>117.72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117.69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116.75</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115.48</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16.8</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17.03</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17.07</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17.22</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17.440000000000001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57.69</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58.56</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57.96</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56</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56.81</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79.2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80.5</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80.540000000000006</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80.08</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79.69</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42" t="s">
        <v>104</v>
      </c>
      <c r="SN68" s="143"/>
      <c r="SO68" s="143"/>
      <c r="SP68" s="143"/>
      <c r="SQ68" s="143"/>
      <c r="SR68" s="143"/>
      <c r="SS68" s="143"/>
      <c r="ST68" s="143"/>
      <c r="SU68" s="143"/>
      <c r="SV68" s="143"/>
      <c r="SW68" s="143"/>
      <c r="SX68" s="143"/>
      <c r="SY68" s="143"/>
      <c r="SZ68" s="143"/>
      <c r="TA68" s="14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42"/>
      <c r="SN69" s="143"/>
      <c r="SO69" s="143"/>
      <c r="SP69" s="143"/>
      <c r="SQ69" s="143"/>
      <c r="SR69" s="143"/>
      <c r="SS69" s="143"/>
      <c r="ST69" s="143"/>
      <c r="SU69" s="143"/>
      <c r="SV69" s="143"/>
      <c r="SW69" s="143"/>
      <c r="SX69" s="143"/>
      <c r="SY69" s="143"/>
      <c r="SZ69" s="143"/>
      <c r="TA69" s="14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42"/>
      <c r="SN70" s="143"/>
      <c r="SO70" s="143"/>
      <c r="SP70" s="143"/>
      <c r="SQ70" s="143"/>
      <c r="SR70" s="143"/>
      <c r="SS70" s="143"/>
      <c r="ST70" s="143"/>
      <c r="SU70" s="143"/>
      <c r="SV70" s="143"/>
      <c r="SW70" s="143"/>
      <c r="SX70" s="143"/>
      <c r="SY70" s="143"/>
      <c r="SZ70" s="143"/>
      <c r="TA70" s="14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42"/>
      <c r="SN71" s="143"/>
      <c r="SO71" s="143"/>
      <c r="SP71" s="143"/>
      <c r="SQ71" s="143"/>
      <c r="SR71" s="143"/>
      <c r="SS71" s="143"/>
      <c r="ST71" s="143"/>
      <c r="SU71" s="143"/>
      <c r="SV71" s="143"/>
      <c r="SW71" s="143"/>
      <c r="SX71" s="143"/>
      <c r="SY71" s="143"/>
      <c r="SZ71" s="143"/>
      <c r="TA71" s="14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42"/>
      <c r="SN72" s="143"/>
      <c r="SO72" s="143"/>
      <c r="SP72" s="143"/>
      <c r="SQ72" s="143"/>
      <c r="SR72" s="143"/>
      <c r="SS72" s="143"/>
      <c r="ST72" s="143"/>
      <c r="SU72" s="143"/>
      <c r="SV72" s="143"/>
      <c r="SW72" s="143"/>
      <c r="SX72" s="143"/>
      <c r="SY72" s="143"/>
      <c r="SZ72" s="143"/>
      <c r="TA72" s="14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42"/>
      <c r="SN73" s="143"/>
      <c r="SO73" s="143"/>
      <c r="SP73" s="143"/>
      <c r="SQ73" s="143"/>
      <c r="SR73" s="143"/>
      <c r="SS73" s="143"/>
      <c r="ST73" s="143"/>
      <c r="SU73" s="143"/>
      <c r="SV73" s="143"/>
      <c r="SW73" s="143"/>
      <c r="SX73" s="143"/>
      <c r="SY73" s="143"/>
      <c r="SZ73" s="143"/>
      <c r="TA73" s="14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42"/>
      <c r="SN74" s="143"/>
      <c r="SO74" s="143"/>
      <c r="SP74" s="143"/>
      <c r="SQ74" s="143"/>
      <c r="SR74" s="143"/>
      <c r="SS74" s="143"/>
      <c r="ST74" s="143"/>
      <c r="SU74" s="143"/>
      <c r="SV74" s="143"/>
      <c r="SW74" s="143"/>
      <c r="SX74" s="143"/>
      <c r="SY74" s="143"/>
      <c r="SZ74" s="143"/>
      <c r="TA74" s="14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42"/>
      <c r="SN75" s="143"/>
      <c r="SO75" s="143"/>
      <c r="SP75" s="143"/>
      <c r="SQ75" s="143"/>
      <c r="SR75" s="143"/>
      <c r="SS75" s="143"/>
      <c r="ST75" s="143"/>
      <c r="SU75" s="143"/>
      <c r="SV75" s="143"/>
      <c r="SW75" s="143"/>
      <c r="SX75" s="143"/>
      <c r="SY75" s="143"/>
      <c r="SZ75" s="143"/>
      <c r="TA75" s="14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42"/>
      <c r="SN76" s="143"/>
      <c r="SO76" s="143"/>
      <c r="SP76" s="143"/>
      <c r="SQ76" s="143"/>
      <c r="SR76" s="143"/>
      <c r="SS76" s="143"/>
      <c r="ST76" s="143"/>
      <c r="SU76" s="143"/>
      <c r="SV76" s="143"/>
      <c r="SW76" s="143"/>
      <c r="SX76" s="143"/>
      <c r="SY76" s="143"/>
      <c r="SZ76" s="143"/>
      <c r="TA76" s="14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42"/>
      <c r="SN77" s="143"/>
      <c r="SO77" s="143"/>
      <c r="SP77" s="143"/>
      <c r="SQ77" s="143"/>
      <c r="SR77" s="143"/>
      <c r="SS77" s="143"/>
      <c r="ST77" s="143"/>
      <c r="SU77" s="143"/>
      <c r="SV77" s="143"/>
      <c r="SW77" s="143"/>
      <c r="SX77" s="143"/>
      <c r="SY77" s="143"/>
      <c r="SZ77" s="143"/>
      <c r="TA77" s="14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42"/>
      <c r="SN78" s="143"/>
      <c r="SO78" s="143"/>
      <c r="SP78" s="143"/>
      <c r="SQ78" s="143"/>
      <c r="SR78" s="143"/>
      <c r="SS78" s="143"/>
      <c r="ST78" s="143"/>
      <c r="SU78" s="143"/>
      <c r="SV78" s="143"/>
      <c r="SW78" s="143"/>
      <c r="SX78" s="143"/>
      <c r="SY78" s="143"/>
      <c r="SZ78" s="143"/>
      <c r="TA78" s="144"/>
    </row>
    <row r="79" spans="1:521" ht="13.5" customHeight="1" x14ac:dyDescent="0.15">
      <c r="A79" s="2"/>
      <c r="B79" s="13"/>
      <c r="C79" s="2"/>
      <c r="D79" s="2"/>
      <c r="E79" s="2"/>
      <c r="F79" s="2"/>
      <c r="G79" s="2"/>
      <c r="H79" s="2"/>
      <c r="I79" s="2"/>
      <c r="J79" s="15"/>
      <c r="K79" s="2"/>
      <c r="L79" s="140"/>
      <c r="M79" s="140"/>
      <c r="N79" s="140"/>
      <c r="O79" s="140"/>
      <c r="P79" s="140"/>
      <c r="Q79" s="140"/>
      <c r="R79" s="140"/>
      <c r="S79" s="140"/>
      <c r="T79" s="140"/>
      <c r="U79" s="140"/>
      <c r="V79" s="140"/>
      <c r="W79" s="140"/>
      <c r="X79" s="141"/>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40"/>
      <c r="FY79" s="140"/>
      <c r="FZ79" s="140"/>
      <c r="GA79" s="140"/>
      <c r="GB79" s="140"/>
      <c r="GC79" s="140"/>
      <c r="GD79" s="140"/>
      <c r="GE79" s="140"/>
      <c r="GF79" s="140"/>
      <c r="GG79" s="140"/>
      <c r="GH79" s="140"/>
      <c r="GI79" s="140"/>
      <c r="GJ79" s="141"/>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40"/>
      <c r="MK79" s="140"/>
      <c r="ML79" s="140"/>
      <c r="MM79" s="140"/>
      <c r="MN79" s="140"/>
      <c r="MO79" s="140"/>
      <c r="MP79" s="140"/>
      <c r="MQ79" s="140"/>
      <c r="MR79" s="140"/>
      <c r="MS79" s="140"/>
      <c r="MT79" s="140"/>
      <c r="MU79" s="140"/>
      <c r="MV79" s="141"/>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42"/>
      <c r="SN79" s="143"/>
      <c r="SO79" s="143"/>
      <c r="SP79" s="143"/>
      <c r="SQ79" s="143"/>
      <c r="SR79" s="143"/>
      <c r="SS79" s="143"/>
      <c r="ST79" s="143"/>
      <c r="SU79" s="143"/>
      <c r="SV79" s="143"/>
      <c r="SW79" s="143"/>
      <c r="SX79" s="143"/>
      <c r="SY79" s="143"/>
      <c r="SZ79" s="143"/>
      <c r="TA79" s="144"/>
    </row>
    <row r="80" spans="1:521" ht="13.5" customHeight="1" x14ac:dyDescent="0.15">
      <c r="A80" s="2"/>
      <c r="B80" s="13"/>
      <c r="C80" s="2"/>
      <c r="D80" s="2"/>
      <c r="E80" s="2"/>
      <c r="F80" s="2"/>
      <c r="G80" s="2"/>
      <c r="H80" s="2"/>
      <c r="I80" s="2"/>
      <c r="J80" s="15"/>
      <c r="K80" s="2"/>
      <c r="L80" s="135" t="s">
        <v>23</v>
      </c>
      <c r="M80" s="135"/>
      <c r="N80" s="135"/>
      <c r="O80" s="135"/>
      <c r="P80" s="135"/>
      <c r="Q80" s="135"/>
      <c r="R80" s="135"/>
      <c r="S80" s="135"/>
      <c r="T80" s="135"/>
      <c r="U80" s="135"/>
      <c r="V80" s="135"/>
      <c r="W80" s="135"/>
      <c r="X80" s="135"/>
      <c r="Y80" s="136">
        <f>データ!DD6</f>
        <v>62.21</v>
      </c>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f>データ!DE6</f>
        <v>63.01</v>
      </c>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c r="BY80" s="136"/>
      <c r="BZ80" s="136"/>
      <c r="CA80" s="136">
        <f>データ!DF6</f>
        <v>62.04</v>
      </c>
      <c r="CB80" s="136"/>
      <c r="CC80" s="136"/>
      <c r="CD80" s="136"/>
      <c r="CE80" s="136"/>
      <c r="CF80" s="136"/>
      <c r="CG80" s="136"/>
      <c r="CH80" s="136"/>
      <c r="CI80" s="136"/>
      <c r="CJ80" s="136"/>
      <c r="CK80" s="136"/>
      <c r="CL80" s="136"/>
      <c r="CM80" s="136"/>
      <c r="CN80" s="136"/>
      <c r="CO80" s="136"/>
      <c r="CP80" s="136"/>
      <c r="CQ80" s="136"/>
      <c r="CR80" s="136"/>
      <c r="CS80" s="136"/>
      <c r="CT80" s="136"/>
      <c r="CU80" s="136"/>
      <c r="CV80" s="136"/>
      <c r="CW80" s="136"/>
      <c r="CX80" s="136"/>
      <c r="CY80" s="136"/>
      <c r="CZ80" s="136"/>
      <c r="DA80" s="136"/>
      <c r="DB80" s="136">
        <f>データ!DG6</f>
        <v>59.5</v>
      </c>
      <c r="DC80" s="136"/>
      <c r="DD80" s="136"/>
      <c r="DE80" s="136"/>
      <c r="DF80" s="136"/>
      <c r="DG80" s="136"/>
      <c r="DH80" s="136"/>
      <c r="DI80" s="136"/>
      <c r="DJ80" s="136"/>
      <c r="DK80" s="136"/>
      <c r="DL80" s="136"/>
      <c r="DM80" s="136"/>
      <c r="DN80" s="136"/>
      <c r="DO80" s="136"/>
      <c r="DP80" s="136"/>
      <c r="DQ80" s="136"/>
      <c r="DR80" s="136"/>
      <c r="DS80" s="136"/>
      <c r="DT80" s="136"/>
      <c r="DU80" s="136"/>
      <c r="DV80" s="136"/>
      <c r="DW80" s="136"/>
      <c r="DX80" s="136"/>
      <c r="DY80" s="136"/>
      <c r="DZ80" s="136"/>
      <c r="EA80" s="136"/>
      <c r="EB80" s="136"/>
      <c r="EC80" s="136">
        <f>データ!DH6</f>
        <v>59.73</v>
      </c>
      <c r="ED80" s="136"/>
      <c r="EE80" s="136"/>
      <c r="EF80" s="136"/>
      <c r="EG80" s="136"/>
      <c r="EH80" s="136"/>
      <c r="EI80" s="136"/>
      <c r="EJ80" s="136"/>
      <c r="EK80" s="136"/>
      <c r="EL80" s="136"/>
      <c r="EM80" s="136"/>
      <c r="EN80" s="136"/>
      <c r="EO80" s="136"/>
      <c r="EP80" s="136"/>
      <c r="EQ80" s="136"/>
      <c r="ER80" s="136"/>
      <c r="ES80" s="136"/>
      <c r="ET80" s="136"/>
      <c r="EU80" s="136"/>
      <c r="EV80" s="136"/>
      <c r="EW80" s="136"/>
      <c r="EX80" s="136"/>
      <c r="EY80" s="136"/>
      <c r="EZ80" s="136"/>
      <c r="FA80" s="136"/>
      <c r="FB80" s="136"/>
      <c r="FC80" s="136"/>
      <c r="FD80" s="2"/>
      <c r="FE80" s="18"/>
      <c r="FF80" s="2"/>
      <c r="FG80" s="2"/>
      <c r="FH80" s="2"/>
      <c r="FI80" s="2"/>
      <c r="FJ80" s="2"/>
      <c r="FK80" s="2"/>
      <c r="FL80" s="2"/>
      <c r="FM80" s="2"/>
      <c r="FN80" s="2"/>
      <c r="FO80" s="2"/>
      <c r="FP80" s="2"/>
      <c r="FQ80" s="2"/>
      <c r="FR80" s="2"/>
      <c r="FS80" s="2"/>
      <c r="FT80" s="2"/>
      <c r="FU80" s="2"/>
      <c r="FV80" s="15"/>
      <c r="FW80" s="2"/>
      <c r="FX80" s="135" t="s">
        <v>23</v>
      </c>
      <c r="FY80" s="135"/>
      <c r="FZ80" s="135"/>
      <c r="GA80" s="135"/>
      <c r="GB80" s="135"/>
      <c r="GC80" s="135"/>
      <c r="GD80" s="135"/>
      <c r="GE80" s="135"/>
      <c r="GF80" s="135"/>
      <c r="GG80" s="135"/>
      <c r="GH80" s="135"/>
      <c r="GI80" s="135"/>
      <c r="GJ80" s="135"/>
      <c r="GK80" s="136">
        <f>データ!DO6</f>
        <v>54.13</v>
      </c>
      <c r="GL80" s="136"/>
      <c r="GM80" s="136"/>
      <c r="GN80" s="136"/>
      <c r="GO80" s="136"/>
      <c r="GP80" s="136"/>
      <c r="GQ80" s="136"/>
      <c r="GR80" s="136"/>
      <c r="GS80" s="136"/>
      <c r="GT80" s="136"/>
      <c r="GU80" s="136"/>
      <c r="GV80" s="136"/>
      <c r="GW80" s="136"/>
      <c r="GX80" s="136"/>
      <c r="GY80" s="136"/>
      <c r="GZ80" s="136"/>
      <c r="HA80" s="136"/>
      <c r="HB80" s="136"/>
      <c r="HC80" s="136"/>
      <c r="HD80" s="136"/>
      <c r="HE80" s="136"/>
      <c r="HF80" s="136"/>
      <c r="HG80" s="136"/>
      <c r="HH80" s="136"/>
      <c r="HI80" s="136"/>
      <c r="HJ80" s="136"/>
      <c r="HK80" s="136"/>
      <c r="HL80" s="136">
        <f>データ!DP6</f>
        <v>55.78</v>
      </c>
      <c r="HM80" s="136"/>
      <c r="HN80" s="136"/>
      <c r="HO80" s="136"/>
      <c r="HP80" s="136"/>
      <c r="HQ80" s="136"/>
      <c r="HR80" s="136"/>
      <c r="HS80" s="136"/>
      <c r="HT80" s="136"/>
      <c r="HU80" s="136"/>
      <c r="HV80" s="136"/>
      <c r="HW80" s="136"/>
      <c r="HX80" s="136"/>
      <c r="HY80" s="136"/>
      <c r="HZ80" s="136"/>
      <c r="IA80" s="136"/>
      <c r="IB80" s="136"/>
      <c r="IC80" s="136"/>
      <c r="ID80" s="136"/>
      <c r="IE80" s="136"/>
      <c r="IF80" s="136"/>
      <c r="IG80" s="136"/>
      <c r="IH80" s="136"/>
      <c r="II80" s="136"/>
      <c r="IJ80" s="136"/>
      <c r="IK80" s="136"/>
      <c r="IL80" s="136"/>
      <c r="IM80" s="136">
        <f>データ!DQ6</f>
        <v>56.07</v>
      </c>
      <c r="IN80" s="136"/>
      <c r="IO80" s="136"/>
      <c r="IP80" s="136"/>
      <c r="IQ80" s="136"/>
      <c r="IR80" s="136"/>
      <c r="IS80" s="136"/>
      <c r="IT80" s="136"/>
      <c r="IU80" s="136"/>
      <c r="IV80" s="136"/>
      <c r="IW80" s="136"/>
      <c r="IX80" s="136"/>
      <c r="IY80" s="136"/>
      <c r="IZ80" s="136"/>
      <c r="JA80" s="136"/>
      <c r="JB80" s="136"/>
      <c r="JC80" s="136"/>
      <c r="JD80" s="136"/>
      <c r="JE80" s="136"/>
      <c r="JF80" s="136"/>
      <c r="JG80" s="136"/>
      <c r="JH80" s="136"/>
      <c r="JI80" s="136"/>
      <c r="JJ80" s="136"/>
      <c r="JK80" s="136"/>
      <c r="JL80" s="136"/>
      <c r="JM80" s="136"/>
      <c r="JN80" s="136">
        <f>データ!DR6</f>
        <v>57.89</v>
      </c>
      <c r="JO80" s="136"/>
      <c r="JP80" s="136"/>
      <c r="JQ80" s="136"/>
      <c r="JR80" s="136"/>
      <c r="JS80" s="136"/>
      <c r="JT80" s="136"/>
      <c r="JU80" s="136"/>
      <c r="JV80" s="136"/>
      <c r="JW80" s="136"/>
      <c r="JX80" s="136"/>
      <c r="JY80" s="136"/>
      <c r="JZ80" s="136"/>
      <c r="KA80" s="136"/>
      <c r="KB80" s="136"/>
      <c r="KC80" s="136"/>
      <c r="KD80" s="136"/>
      <c r="KE80" s="136"/>
      <c r="KF80" s="136"/>
      <c r="KG80" s="136"/>
      <c r="KH80" s="136"/>
      <c r="KI80" s="136"/>
      <c r="KJ80" s="136"/>
      <c r="KK80" s="136"/>
      <c r="KL80" s="136"/>
      <c r="KM80" s="136"/>
      <c r="KN80" s="136"/>
      <c r="KO80" s="136">
        <f>データ!DS6</f>
        <v>58.1</v>
      </c>
      <c r="KP80" s="136"/>
      <c r="KQ80" s="136"/>
      <c r="KR80" s="136"/>
      <c r="KS80" s="136"/>
      <c r="KT80" s="136"/>
      <c r="KU80" s="136"/>
      <c r="KV80" s="136"/>
      <c r="KW80" s="136"/>
      <c r="KX80" s="136"/>
      <c r="KY80" s="136"/>
      <c r="KZ80" s="136"/>
      <c r="LA80" s="136"/>
      <c r="LB80" s="136"/>
      <c r="LC80" s="136"/>
      <c r="LD80" s="136"/>
      <c r="LE80" s="136"/>
      <c r="LF80" s="136"/>
      <c r="LG80" s="136"/>
      <c r="LH80" s="136"/>
      <c r="LI80" s="136"/>
      <c r="LJ80" s="136"/>
      <c r="LK80" s="136"/>
      <c r="LL80" s="136"/>
      <c r="LM80" s="136"/>
      <c r="LN80" s="136"/>
      <c r="LO80" s="136"/>
      <c r="LP80" s="2"/>
      <c r="LQ80" s="18"/>
      <c r="LR80" s="2"/>
      <c r="LS80" s="2"/>
      <c r="LT80" s="2"/>
      <c r="LU80" s="2"/>
      <c r="LV80" s="2"/>
      <c r="LW80" s="2"/>
      <c r="LX80" s="2"/>
      <c r="LY80" s="2"/>
      <c r="LZ80" s="2"/>
      <c r="MA80" s="2"/>
      <c r="MB80" s="2"/>
      <c r="MC80" s="2"/>
      <c r="MD80" s="2"/>
      <c r="ME80" s="2"/>
      <c r="MF80" s="2"/>
      <c r="MG80" s="2"/>
      <c r="MH80" s="15"/>
      <c r="MI80" s="2"/>
      <c r="MJ80" s="135" t="s">
        <v>23</v>
      </c>
      <c r="MK80" s="135"/>
      <c r="ML80" s="135"/>
      <c r="MM80" s="135"/>
      <c r="MN80" s="135"/>
      <c r="MO80" s="135"/>
      <c r="MP80" s="135"/>
      <c r="MQ80" s="135"/>
      <c r="MR80" s="135"/>
      <c r="MS80" s="135"/>
      <c r="MT80" s="135"/>
      <c r="MU80" s="135"/>
      <c r="MV80" s="135"/>
      <c r="MW80" s="136">
        <f>データ!DZ6</f>
        <v>0.13</v>
      </c>
      <c r="MX80" s="136"/>
      <c r="MY80" s="136"/>
      <c r="MZ80" s="136"/>
      <c r="NA80" s="136"/>
      <c r="NB80" s="136"/>
      <c r="NC80" s="136"/>
      <c r="ND80" s="136"/>
      <c r="NE80" s="136"/>
      <c r="NF80" s="136"/>
      <c r="NG80" s="136"/>
      <c r="NH80" s="136"/>
      <c r="NI80" s="136"/>
      <c r="NJ80" s="136"/>
      <c r="NK80" s="136"/>
      <c r="NL80" s="136"/>
      <c r="NM80" s="136"/>
      <c r="NN80" s="136"/>
      <c r="NO80" s="136"/>
      <c r="NP80" s="136"/>
      <c r="NQ80" s="136"/>
      <c r="NR80" s="136"/>
      <c r="NS80" s="136"/>
      <c r="NT80" s="136"/>
      <c r="NU80" s="136"/>
      <c r="NV80" s="136"/>
      <c r="NW80" s="136"/>
      <c r="NX80" s="136">
        <f>データ!EA6</f>
        <v>0.13</v>
      </c>
      <c r="NY80" s="136"/>
      <c r="NZ80" s="136"/>
      <c r="OA80" s="136"/>
      <c r="OB80" s="136"/>
      <c r="OC80" s="136"/>
      <c r="OD80" s="136"/>
      <c r="OE80" s="136"/>
      <c r="OF80" s="136"/>
      <c r="OG80" s="136"/>
      <c r="OH80" s="136"/>
      <c r="OI80" s="136"/>
      <c r="OJ80" s="136"/>
      <c r="OK80" s="136"/>
      <c r="OL80" s="136"/>
      <c r="OM80" s="136"/>
      <c r="ON80" s="136"/>
      <c r="OO80" s="136"/>
      <c r="OP80" s="136"/>
      <c r="OQ80" s="136"/>
      <c r="OR80" s="136"/>
      <c r="OS80" s="136"/>
      <c r="OT80" s="136"/>
      <c r="OU80" s="136"/>
      <c r="OV80" s="136"/>
      <c r="OW80" s="136"/>
      <c r="OX80" s="136"/>
      <c r="OY80" s="136">
        <f>データ!EB6</f>
        <v>0.48</v>
      </c>
      <c r="OZ80" s="136"/>
      <c r="PA80" s="136"/>
      <c r="PB80" s="136"/>
      <c r="PC80" s="136"/>
      <c r="PD80" s="136"/>
      <c r="PE80" s="136"/>
      <c r="PF80" s="136"/>
      <c r="PG80" s="136"/>
      <c r="PH80" s="136"/>
      <c r="PI80" s="136"/>
      <c r="PJ80" s="136"/>
      <c r="PK80" s="136"/>
      <c r="PL80" s="136"/>
      <c r="PM80" s="136"/>
      <c r="PN80" s="136"/>
      <c r="PO80" s="136"/>
      <c r="PP80" s="136"/>
      <c r="PQ80" s="136"/>
      <c r="PR80" s="136"/>
      <c r="PS80" s="136"/>
      <c r="PT80" s="136"/>
      <c r="PU80" s="136"/>
      <c r="PV80" s="136"/>
      <c r="PW80" s="136"/>
      <c r="PX80" s="136"/>
      <c r="PY80" s="136"/>
      <c r="PZ80" s="136">
        <f>データ!EC6</f>
        <v>0.2</v>
      </c>
      <c r="QA80" s="136"/>
      <c r="QB80" s="136"/>
      <c r="QC80" s="136"/>
      <c r="QD80" s="136"/>
      <c r="QE80" s="136"/>
      <c r="QF80" s="136"/>
      <c r="QG80" s="136"/>
      <c r="QH80" s="136"/>
      <c r="QI80" s="136"/>
      <c r="QJ80" s="136"/>
      <c r="QK80" s="136"/>
      <c r="QL80" s="136"/>
      <c r="QM80" s="136"/>
      <c r="QN80" s="136"/>
      <c r="QO80" s="136"/>
      <c r="QP80" s="136"/>
      <c r="QQ80" s="136"/>
      <c r="QR80" s="136"/>
      <c r="QS80" s="136"/>
      <c r="QT80" s="136"/>
      <c r="QU80" s="136"/>
      <c r="QV80" s="136"/>
      <c r="QW80" s="136"/>
      <c r="QX80" s="136"/>
      <c r="QY80" s="136"/>
      <c r="QZ80" s="136"/>
      <c r="RA80" s="136">
        <f>データ!ED6</f>
        <v>0.51</v>
      </c>
      <c r="RB80" s="136"/>
      <c r="RC80" s="136"/>
      <c r="RD80" s="136"/>
      <c r="RE80" s="136"/>
      <c r="RF80" s="136"/>
      <c r="RG80" s="136"/>
      <c r="RH80" s="136"/>
      <c r="RI80" s="136"/>
      <c r="RJ80" s="136"/>
      <c r="RK80" s="136"/>
      <c r="RL80" s="136"/>
      <c r="RM80" s="136"/>
      <c r="RN80" s="136"/>
      <c r="RO80" s="136"/>
      <c r="RP80" s="136"/>
      <c r="RQ80" s="136"/>
      <c r="RR80" s="136"/>
      <c r="RS80" s="136"/>
      <c r="RT80" s="136"/>
      <c r="RU80" s="136"/>
      <c r="RV80" s="136"/>
      <c r="RW80" s="136"/>
      <c r="RX80" s="136"/>
      <c r="RY80" s="136"/>
      <c r="RZ80" s="136"/>
      <c r="SA80" s="136"/>
      <c r="SB80" s="2"/>
      <c r="SC80" s="18"/>
      <c r="SD80" s="2"/>
      <c r="SE80" s="2"/>
      <c r="SF80" s="2"/>
      <c r="SG80" s="2"/>
      <c r="SH80" s="2"/>
      <c r="SI80" s="2"/>
      <c r="SJ80" s="2"/>
      <c r="SK80" s="14"/>
      <c r="SL80" s="2"/>
      <c r="SM80" s="142"/>
      <c r="SN80" s="143"/>
      <c r="SO80" s="143"/>
      <c r="SP80" s="143"/>
      <c r="SQ80" s="143"/>
      <c r="SR80" s="143"/>
      <c r="SS80" s="143"/>
      <c r="ST80" s="143"/>
      <c r="SU80" s="143"/>
      <c r="SV80" s="143"/>
      <c r="SW80" s="143"/>
      <c r="SX80" s="143"/>
      <c r="SY80" s="143"/>
      <c r="SZ80" s="143"/>
      <c r="TA80" s="144"/>
    </row>
    <row r="81" spans="1:521" ht="13.5" customHeight="1" x14ac:dyDescent="0.15">
      <c r="A81" s="2"/>
      <c r="B81" s="13"/>
      <c r="C81" s="2"/>
      <c r="D81" s="2"/>
      <c r="E81" s="2"/>
      <c r="F81" s="2"/>
      <c r="G81" s="2"/>
      <c r="H81" s="2"/>
      <c r="I81" s="2"/>
      <c r="J81" s="15"/>
      <c r="K81" s="2"/>
      <c r="L81" s="135" t="s">
        <v>24</v>
      </c>
      <c r="M81" s="135"/>
      <c r="N81" s="135"/>
      <c r="O81" s="135"/>
      <c r="P81" s="135"/>
      <c r="Q81" s="135"/>
      <c r="R81" s="135"/>
      <c r="S81" s="135"/>
      <c r="T81" s="135"/>
      <c r="U81" s="135"/>
      <c r="V81" s="135"/>
      <c r="W81" s="135"/>
      <c r="X81" s="135"/>
      <c r="Y81" s="136">
        <f>データ!DI6</f>
        <v>58.88</v>
      </c>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f>データ!DJ6</f>
        <v>59.48</v>
      </c>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f>データ!DK6</f>
        <v>60.09</v>
      </c>
      <c r="CB81" s="136"/>
      <c r="CC81" s="136"/>
      <c r="CD81" s="136"/>
      <c r="CE81" s="136"/>
      <c r="CF81" s="136"/>
      <c r="CG81" s="136"/>
      <c r="CH81" s="136"/>
      <c r="CI81" s="136"/>
      <c r="CJ81" s="136"/>
      <c r="CK81" s="136"/>
      <c r="CL81" s="136"/>
      <c r="CM81" s="136"/>
      <c r="CN81" s="136"/>
      <c r="CO81" s="136"/>
      <c r="CP81" s="136"/>
      <c r="CQ81" s="136"/>
      <c r="CR81" s="136"/>
      <c r="CS81" s="136"/>
      <c r="CT81" s="136"/>
      <c r="CU81" s="136"/>
      <c r="CV81" s="136"/>
      <c r="CW81" s="136"/>
      <c r="CX81" s="136"/>
      <c r="CY81" s="136"/>
      <c r="CZ81" s="136"/>
      <c r="DA81" s="136"/>
      <c r="DB81" s="136">
        <f>データ!DL6</f>
        <v>60.35</v>
      </c>
      <c r="DC81" s="136"/>
      <c r="DD81" s="136"/>
      <c r="DE81" s="136"/>
      <c r="DF81" s="136"/>
      <c r="DG81" s="136"/>
      <c r="DH81" s="136"/>
      <c r="DI81" s="136"/>
      <c r="DJ81" s="136"/>
      <c r="DK81" s="136"/>
      <c r="DL81" s="136"/>
      <c r="DM81" s="136"/>
      <c r="DN81" s="136"/>
      <c r="DO81" s="136"/>
      <c r="DP81" s="136"/>
      <c r="DQ81" s="136"/>
      <c r="DR81" s="136"/>
      <c r="DS81" s="136"/>
      <c r="DT81" s="136"/>
      <c r="DU81" s="136"/>
      <c r="DV81" s="136"/>
      <c r="DW81" s="136"/>
      <c r="DX81" s="136"/>
      <c r="DY81" s="136"/>
      <c r="DZ81" s="136"/>
      <c r="EA81" s="136"/>
      <c r="EB81" s="136"/>
      <c r="EC81" s="136">
        <f>データ!DM6</f>
        <v>61.07</v>
      </c>
      <c r="ED81" s="136"/>
      <c r="EE81" s="136"/>
      <c r="EF81" s="136"/>
      <c r="EG81" s="136"/>
      <c r="EH81" s="136"/>
      <c r="EI81" s="136"/>
      <c r="EJ81" s="136"/>
      <c r="EK81" s="136"/>
      <c r="EL81" s="136"/>
      <c r="EM81" s="136"/>
      <c r="EN81" s="136"/>
      <c r="EO81" s="136"/>
      <c r="EP81" s="136"/>
      <c r="EQ81" s="136"/>
      <c r="ER81" s="136"/>
      <c r="ES81" s="136"/>
      <c r="ET81" s="136"/>
      <c r="EU81" s="136"/>
      <c r="EV81" s="136"/>
      <c r="EW81" s="136"/>
      <c r="EX81" s="136"/>
      <c r="EY81" s="136"/>
      <c r="EZ81" s="136"/>
      <c r="FA81" s="136"/>
      <c r="FB81" s="136"/>
      <c r="FC81" s="136"/>
      <c r="FD81" s="2"/>
      <c r="FE81" s="18"/>
      <c r="FF81" s="2"/>
      <c r="FG81" s="2"/>
      <c r="FH81" s="2"/>
      <c r="FI81" s="2"/>
      <c r="FJ81" s="2"/>
      <c r="FK81" s="2"/>
      <c r="FL81" s="2"/>
      <c r="FM81" s="2"/>
      <c r="FN81" s="2"/>
      <c r="FO81" s="2"/>
      <c r="FP81" s="2"/>
      <c r="FQ81" s="2"/>
      <c r="FR81" s="2"/>
      <c r="FS81" s="2"/>
      <c r="FT81" s="2"/>
      <c r="FU81" s="2"/>
      <c r="FV81" s="15"/>
      <c r="FW81" s="2"/>
      <c r="FX81" s="135" t="s">
        <v>24</v>
      </c>
      <c r="FY81" s="135"/>
      <c r="FZ81" s="135"/>
      <c r="GA81" s="135"/>
      <c r="GB81" s="135"/>
      <c r="GC81" s="135"/>
      <c r="GD81" s="135"/>
      <c r="GE81" s="135"/>
      <c r="GF81" s="135"/>
      <c r="GG81" s="135"/>
      <c r="GH81" s="135"/>
      <c r="GI81" s="135"/>
      <c r="GJ81" s="135"/>
      <c r="GK81" s="136">
        <f>データ!DT6</f>
        <v>43.44</v>
      </c>
      <c r="GL81" s="136"/>
      <c r="GM81" s="136"/>
      <c r="GN81" s="136"/>
      <c r="GO81" s="136"/>
      <c r="GP81" s="136"/>
      <c r="GQ81" s="136"/>
      <c r="GR81" s="136"/>
      <c r="GS81" s="136"/>
      <c r="GT81" s="136"/>
      <c r="GU81" s="136"/>
      <c r="GV81" s="136"/>
      <c r="GW81" s="136"/>
      <c r="GX81" s="136"/>
      <c r="GY81" s="136"/>
      <c r="GZ81" s="136"/>
      <c r="HA81" s="136"/>
      <c r="HB81" s="136"/>
      <c r="HC81" s="136"/>
      <c r="HD81" s="136"/>
      <c r="HE81" s="136"/>
      <c r="HF81" s="136"/>
      <c r="HG81" s="136"/>
      <c r="HH81" s="136"/>
      <c r="HI81" s="136"/>
      <c r="HJ81" s="136"/>
      <c r="HK81" s="136"/>
      <c r="HL81" s="136">
        <f>データ!DU6</f>
        <v>48.09</v>
      </c>
      <c r="HM81" s="136"/>
      <c r="HN81" s="136"/>
      <c r="HO81" s="136"/>
      <c r="HP81" s="136"/>
      <c r="HQ81" s="136"/>
      <c r="HR81" s="136"/>
      <c r="HS81" s="136"/>
      <c r="HT81" s="136"/>
      <c r="HU81" s="136"/>
      <c r="HV81" s="136"/>
      <c r="HW81" s="136"/>
      <c r="HX81" s="136"/>
      <c r="HY81" s="136"/>
      <c r="HZ81" s="136"/>
      <c r="IA81" s="136"/>
      <c r="IB81" s="136"/>
      <c r="IC81" s="136"/>
      <c r="ID81" s="136"/>
      <c r="IE81" s="136"/>
      <c r="IF81" s="136"/>
      <c r="IG81" s="136"/>
      <c r="IH81" s="136"/>
      <c r="II81" s="136"/>
      <c r="IJ81" s="136"/>
      <c r="IK81" s="136"/>
      <c r="IL81" s="136"/>
      <c r="IM81" s="136">
        <f>データ!DV6</f>
        <v>50.93</v>
      </c>
      <c r="IN81" s="136"/>
      <c r="IO81" s="136"/>
      <c r="IP81" s="136"/>
      <c r="IQ81" s="136"/>
      <c r="IR81" s="136"/>
      <c r="IS81" s="136"/>
      <c r="IT81" s="136"/>
      <c r="IU81" s="136"/>
      <c r="IV81" s="136"/>
      <c r="IW81" s="136"/>
      <c r="IX81" s="136"/>
      <c r="IY81" s="136"/>
      <c r="IZ81" s="136"/>
      <c r="JA81" s="136"/>
      <c r="JB81" s="136"/>
      <c r="JC81" s="136"/>
      <c r="JD81" s="136"/>
      <c r="JE81" s="136"/>
      <c r="JF81" s="136"/>
      <c r="JG81" s="136"/>
      <c r="JH81" s="136"/>
      <c r="JI81" s="136"/>
      <c r="JJ81" s="136"/>
      <c r="JK81" s="136"/>
      <c r="JL81" s="136"/>
      <c r="JM81" s="136"/>
      <c r="JN81" s="136">
        <f>データ!DW6</f>
        <v>52.07</v>
      </c>
      <c r="JO81" s="136"/>
      <c r="JP81" s="136"/>
      <c r="JQ81" s="136"/>
      <c r="JR81" s="136"/>
      <c r="JS81" s="136"/>
      <c r="JT81" s="136"/>
      <c r="JU81" s="136"/>
      <c r="JV81" s="136"/>
      <c r="JW81" s="136"/>
      <c r="JX81" s="136"/>
      <c r="JY81" s="136"/>
      <c r="JZ81" s="136"/>
      <c r="KA81" s="136"/>
      <c r="KB81" s="136"/>
      <c r="KC81" s="136"/>
      <c r="KD81" s="136"/>
      <c r="KE81" s="136"/>
      <c r="KF81" s="136"/>
      <c r="KG81" s="136"/>
      <c r="KH81" s="136"/>
      <c r="KI81" s="136"/>
      <c r="KJ81" s="136"/>
      <c r="KK81" s="136"/>
      <c r="KL81" s="136"/>
      <c r="KM81" s="136"/>
      <c r="KN81" s="136"/>
      <c r="KO81" s="136">
        <f>データ!DX6</f>
        <v>50.36</v>
      </c>
      <c r="KP81" s="136"/>
      <c r="KQ81" s="136"/>
      <c r="KR81" s="136"/>
      <c r="KS81" s="136"/>
      <c r="KT81" s="136"/>
      <c r="KU81" s="136"/>
      <c r="KV81" s="136"/>
      <c r="KW81" s="136"/>
      <c r="KX81" s="136"/>
      <c r="KY81" s="136"/>
      <c r="KZ81" s="136"/>
      <c r="LA81" s="136"/>
      <c r="LB81" s="136"/>
      <c r="LC81" s="136"/>
      <c r="LD81" s="136"/>
      <c r="LE81" s="136"/>
      <c r="LF81" s="136"/>
      <c r="LG81" s="136"/>
      <c r="LH81" s="136"/>
      <c r="LI81" s="136"/>
      <c r="LJ81" s="136"/>
      <c r="LK81" s="136"/>
      <c r="LL81" s="136"/>
      <c r="LM81" s="136"/>
      <c r="LN81" s="136"/>
      <c r="LO81" s="136"/>
      <c r="LP81" s="2"/>
      <c r="LQ81" s="18"/>
      <c r="LR81" s="2"/>
      <c r="LS81" s="2"/>
      <c r="LT81" s="2"/>
      <c r="LU81" s="2"/>
      <c r="LV81" s="2"/>
      <c r="LW81" s="2"/>
      <c r="LX81" s="2"/>
      <c r="LY81" s="2"/>
      <c r="LZ81" s="2"/>
      <c r="MA81" s="2"/>
      <c r="MB81" s="2"/>
      <c r="MC81" s="2"/>
      <c r="MD81" s="2"/>
      <c r="ME81" s="2"/>
      <c r="MF81" s="2"/>
      <c r="MG81" s="2"/>
      <c r="MH81" s="15"/>
      <c r="MI81" s="2"/>
      <c r="MJ81" s="135" t="s">
        <v>24</v>
      </c>
      <c r="MK81" s="135"/>
      <c r="ML81" s="135"/>
      <c r="MM81" s="135"/>
      <c r="MN81" s="135"/>
      <c r="MO81" s="135"/>
      <c r="MP81" s="135"/>
      <c r="MQ81" s="135"/>
      <c r="MR81" s="135"/>
      <c r="MS81" s="135"/>
      <c r="MT81" s="135"/>
      <c r="MU81" s="135"/>
      <c r="MV81" s="135"/>
      <c r="MW81" s="136">
        <f>データ!EE6</f>
        <v>0.21</v>
      </c>
      <c r="MX81" s="136"/>
      <c r="MY81" s="136"/>
      <c r="MZ81" s="136"/>
      <c r="NA81" s="136"/>
      <c r="NB81" s="136"/>
      <c r="NC81" s="136"/>
      <c r="ND81" s="136"/>
      <c r="NE81" s="136"/>
      <c r="NF81" s="136"/>
      <c r="NG81" s="136"/>
      <c r="NH81" s="136"/>
      <c r="NI81" s="136"/>
      <c r="NJ81" s="136"/>
      <c r="NK81" s="136"/>
      <c r="NL81" s="136"/>
      <c r="NM81" s="136"/>
      <c r="NN81" s="136"/>
      <c r="NO81" s="136"/>
      <c r="NP81" s="136"/>
      <c r="NQ81" s="136"/>
      <c r="NR81" s="136"/>
      <c r="NS81" s="136"/>
      <c r="NT81" s="136"/>
      <c r="NU81" s="136"/>
      <c r="NV81" s="136"/>
      <c r="NW81" s="136"/>
      <c r="NX81" s="136">
        <f>データ!EF6</f>
        <v>0.13</v>
      </c>
      <c r="NY81" s="136"/>
      <c r="NZ81" s="136"/>
      <c r="OA81" s="136"/>
      <c r="OB81" s="136"/>
      <c r="OC81" s="136"/>
      <c r="OD81" s="136"/>
      <c r="OE81" s="136"/>
      <c r="OF81" s="136"/>
      <c r="OG81" s="136"/>
      <c r="OH81" s="136"/>
      <c r="OI81" s="136"/>
      <c r="OJ81" s="136"/>
      <c r="OK81" s="136"/>
      <c r="OL81" s="136"/>
      <c r="OM81" s="136"/>
      <c r="ON81" s="136"/>
      <c r="OO81" s="136"/>
      <c r="OP81" s="136"/>
      <c r="OQ81" s="136"/>
      <c r="OR81" s="136"/>
      <c r="OS81" s="136"/>
      <c r="OT81" s="136"/>
      <c r="OU81" s="136"/>
      <c r="OV81" s="136"/>
      <c r="OW81" s="136"/>
      <c r="OX81" s="136"/>
      <c r="OY81" s="136">
        <f>データ!EG6</f>
        <v>0.22</v>
      </c>
      <c r="OZ81" s="136"/>
      <c r="PA81" s="136"/>
      <c r="PB81" s="136"/>
      <c r="PC81" s="136"/>
      <c r="PD81" s="136"/>
      <c r="PE81" s="136"/>
      <c r="PF81" s="136"/>
      <c r="PG81" s="136"/>
      <c r="PH81" s="136"/>
      <c r="PI81" s="136"/>
      <c r="PJ81" s="136"/>
      <c r="PK81" s="136"/>
      <c r="PL81" s="136"/>
      <c r="PM81" s="136"/>
      <c r="PN81" s="136"/>
      <c r="PO81" s="136"/>
      <c r="PP81" s="136"/>
      <c r="PQ81" s="136"/>
      <c r="PR81" s="136"/>
      <c r="PS81" s="136"/>
      <c r="PT81" s="136"/>
      <c r="PU81" s="136"/>
      <c r="PV81" s="136"/>
      <c r="PW81" s="136"/>
      <c r="PX81" s="136"/>
      <c r="PY81" s="136"/>
      <c r="PZ81" s="136">
        <f>データ!EH6</f>
        <v>0.5</v>
      </c>
      <c r="QA81" s="136"/>
      <c r="QB81" s="136"/>
      <c r="QC81" s="136"/>
      <c r="QD81" s="136"/>
      <c r="QE81" s="136"/>
      <c r="QF81" s="136"/>
      <c r="QG81" s="136"/>
      <c r="QH81" s="136"/>
      <c r="QI81" s="136"/>
      <c r="QJ81" s="136"/>
      <c r="QK81" s="136"/>
      <c r="QL81" s="136"/>
      <c r="QM81" s="136"/>
      <c r="QN81" s="136"/>
      <c r="QO81" s="136"/>
      <c r="QP81" s="136"/>
      <c r="QQ81" s="136"/>
      <c r="QR81" s="136"/>
      <c r="QS81" s="136"/>
      <c r="QT81" s="136"/>
      <c r="QU81" s="136"/>
      <c r="QV81" s="136"/>
      <c r="QW81" s="136"/>
      <c r="QX81" s="136"/>
      <c r="QY81" s="136"/>
      <c r="QZ81" s="136"/>
      <c r="RA81" s="136">
        <f>データ!EI6</f>
        <v>0.2</v>
      </c>
      <c r="RB81" s="136"/>
      <c r="RC81" s="136"/>
      <c r="RD81" s="136"/>
      <c r="RE81" s="136"/>
      <c r="RF81" s="136"/>
      <c r="RG81" s="136"/>
      <c r="RH81" s="136"/>
      <c r="RI81" s="136"/>
      <c r="RJ81" s="136"/>
      <c r="RK81" s="136"/>
      <c r="RL81" s="136"/>
      <c r="RM81" s="136"/>
      <c r="RN81" s="136"/>
      <c r="RO81" s="136"/>
      <c r="RP81" s="136"/>
      <c r="RQ81" s="136"/>
      <c r="RR81" s="136"/>
      <c r="RS81" s="136"/>
      <c r="RT81" s="136"/>
      <c r="RU81" s="136"/>
      <c r="RV81" s="136"/>
      <c r="RW81" s="136"/>
      <c r="RX81" s="136"/>
      <c r="RY81" s="136"/>
      <c r="RZ81" s="136"/>
      <c r="SA81" s="136"/>
      <c r="SB81" s="2"/>
      <c r="SC81" s="18"/>
      <c r="SD81" s="2"/>
      <c r="SE81" s="2"/>
      <c r="SF81" s="2"/>
      <c r="SG81" s="2"/>
      <c r="SH81" s="2"/>
      <c r="SI81" s="2"/>
      <c r="SJ81" s="2"/>
      <c r="SK81" s="14"/>
      <c r="SL81" s="2"/>
      <c r="SM81" s="142"/>
      <c r="SN81" s="143"/>
      <c r="SO81" s="143"/>
      <c r="SP81" s="143"/>
      <c r="SQ81" s="143"/>
      <c r="SR81" s="143"/>
      <c r="SS81" s="143"/>
      <c r="ST81" s="143"/>
      <c r="SU81" s="143"/>
      <c r="SV81" s="143"/>
      <c r="SW81" s="143"/>
      <c r="SX81" s="143"/>
      <c r="SY81" s="143"/>
      <c r="SZ81" s="143"/>
      <c r="TA81" s="14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42"/>
      <c r="SN82" s="143"/>
      <c r="SO82" s="143"/>
      <c r="SP82" s="143"/>
      <c r="SQ82" s="143"/>
      <c r="SR82" s="143"/>
      <c r="SS82" s="143"/>
      <c r="ST82" s="143"/>
      <c r="SU82" s="143"/>
      <c r="SV82" s="143"/>
      <c r="SW82" s="143"/>
      <c r="SX82" s="143"/>
      <c r="SY82" s="143"/>
      <c r="SZ82" s="143"/>
      <c r="TA82" s="14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42"/>
      <c r="SN83" s="143"/>
      <c r="SO83" s="143"/>
      <c r="SP83" s="143"/>
      <c r="SQ83" s="143"/>
      <c r="SR83" s="143"/>
      <c r="SS83" s="143"/>
      <c r="ST83" s="143"/>
      <c r="SU83" s="143"/>
      <c r="SV83" s="143"/>
      <c r="SW83" s="143"/>
      <c r="SX83" s="143"/>
      <c r="SY83" s="143"/>
      <c r="SZ83" s="143"/>
      <c r="TA83" s="14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42"/>
      <c r="SN84" s="143"/>
      <c r="SO84" s="143"/>
      <c r="SP84" s="143"/>
      <c r="SQ84" s="143"/>
      <c r="SR84" s="143"/>
      <c r="SS84" s="143"/>
      <c r="ST84" s="143"/>
      <c r="SU84" s="143"/>
      <c r="SV84" s="143"/>
      <c r="SW84" s="143"/>
      <c r="SX84" s="143"/>
      <c r="SY84" s="143"/>
      <c r="SZ84" s="143"/>
      <c r="TA84" s="14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45"/>
      <c r="SN85" s="146"/>
      <c r="SO85" s="146"/>
      <c r="SP85" s="146"/>
      <c r="SQ85" s="146"/>
      <c r="SR85" s="146"/>
      <c r="SS85" s="146"/>
      <c r="ST85" s="146"/>
      <c r="SU85" s="146"/>
      <c r="SV85" s="146"/>
      <c r="SW85" s="146"/>
      <c r="SX85" s="146"/>
      <c r="SY85" s="146"/>
      <c r="SZ85" s="146"/>
      <c r="TA85" s="14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29</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31</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8" t="str">
        <f>データ!AD6</f>
        <v>【117.41】</v>
      </c>
      <c r="D90" s="148"/>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t="str">
        <f>データ!AO6</f>
        <v>【23.68】</v>
      </c>
      <c r="AE90" s="148"/>
      <c r="AF90" s="148"/>
      <c r="AG90" s="148"/>
      <c r="AH90" s="148"/>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t="str">
        <f>データ!AZ6</f>
        <v>【462.72】</v>
      </c>
      <c r="BF90" s="148"/>
      <c r="BG90" s="148"/>
      <c r="BH90" s="148"/>
      <c r="BI90" s="148"/>
      <c r="BJ90" s="148"/>
      <c r="BK90" s="148"/>
      <c r="BL90" s="148"/>
      <c r="BM90" s="148"/>
      <c r="BN90" s="148"/>
      <c r="BO90" s="148"/>
      <c r="BP90" s="148"/>
      <c r="BQ90" s="148"/>
      <c r="BR90" s="148"/>
      <c r="BS90" s="148"/>
      <c r="BT90" s="148"/>
      <c r="BU90" s="148"/>
      <c r="BV90" s="148"/>
      <c r="BW90" s="148"/>
      <c r="BX90" s="148"/>
      <c r="BY90" s="148"/>
      <c r="BZ90" s="148"/>
      <c r="CA90" s="148"/>
      <c r="CB90" s="148"/>
      <c r="CC90" s="148"/>
      <c r="CD90" s="148"/>
      <c r="CE90" s="148"/>
      <c r="CF90" s="148" t="str">
        <f>データ!BK6</f>
        <v>【233.92】</v>
      </c>
      <c r="CG90" s="148"/>
      <c r="CH90" s="148"/>
      <c r="CI90" s="148"/>
      <c r="CJ90" s="148"/>
      <c r="CK90" s="148"/>
      <c r="CL90" s="148"/>
      <c r="CM90" s="148"/>
      <c r="CN90" s="148"/>
      <c r="CO90" s="148"/>
      <c r="CP90" s="148"/>
      <c r="CQ90" s="148"/>
      <c r="CR90" s="148"/>
      <c r="CS90" s="148"/>
      <c r="CT90" s="148"/>
      <c r="CU90" s="148"/>
      <c r="CV90" s="148"/>
      <c r="CW90" s="148"/>
      <c r="CX90" s="148"/>
      <c r="CY90" s="148"/>
      <c r="CZ90" s="148"/>
      <c r="DA90" s="148"/>
      <c r="DB90" s="148"/>
      <c r="DC90" s="148"/>
      <c r="DD90" s="148"/>
      <c r="DE90" s="148"/>
      <c r="DF90" s="148"/>
      <c r="DG90" s="148" t="str">
        <f>データ!BV6</f>
        <v>【112.31】</v>
      </c>
      <c r="DH90" s="148"/>
      <c r="DI90" s="148"/>
      <c r="DJ90" s="148"/>
      <c r="DK90" s="148"/>
      <c r="DL90" s="148"/>
      <c r="DM90" s="148"/>
      <c r="DN90" s="148"/>
      <c r="DO90" s="148"/>
      <c r="DP90" s="148"/>
      <c r="DQ90" s="148"/>
      <c r="DR90" s="148"/>
      <c r="DS90" s="148"/>
      <c r="DT90" s="148"/>
      <c r="DU90" s="148"/>
      <c r="DV90" s="148"/>
      <c r="DW90" s="148"/>
      <c r="DX90" s="148"/>
      <c r="DY90" s="148"/>
      <c r="DZ90" s="148"/>
      <c r="EA90" s="148"/>
      <c r="EB90" s="148"/>
      <c r="EC90" s="148"/>
      <c r="ED90" s="148"/>
      <c r="EE90" s="148"/>
      <c r="EF90" s="148"/>
      <c r="EG90" s="148"/>
      <c r="EH90" s="148" t="str">
        <f>データ!CG6</f>
        <v>【19.07】</v>
      </c>
      <c r="EI90" s="148"/>
      <c r="EJ90" s="148"/>
      <c r="EK90" s="148"/>
      <c r="EL90" s="148"/>
      <c r="EM90" s="148"/>
      <c r="EN90" s="148"/>
      <c r="EO90" s="148"/>
      <c r="EP90" s="148"/>
      <c r="EQ90" s="148"/>
      <c r="ER90" s="148"/>
      <c r="ES90" s="148"/>
      <c r="ET90" s="148"/>
      <c r="EU90" s="148"/>
      <c r="EV90" s="148"/>
      <c r="EW90" s="148"/>
      <c r="EX90" s="148"/>
      <c r="EY90" s="148"/>
      <c r="EZ90" s="148"/>
      <c r="FA90" s="148"/>
      <c r="FB90" s="148"/>
      <c r="FC90" s="148"/>
      <c r="FD90" s="148"/>
      <c r="FE90" s="148"/>
      <c r="FF90" s="148"/>
      <c r="FG90" s="148"/>
      <c r="FH90" s="148"/>
      <c r="FI90" s="148" t="str">
        <f>データ!CR6</f>
        <v>【54.01】</v>
      </c>
      <c r="FJ90" s="149"/>
      <c r="FK90" s="149"/>
      <c r="FL90" s="149"/>
      <c r="FM90" s="149"/>
      <c r="FN90" s="149"/>
      <c r="FO90" s="149"/>
      <c r="FP90" s="149"/>
      <c r="FQ90" s="149"/>
      <c r="FR90" s="149"/>
      <c r="FS90" s="149"/>
      <c r="FT90" s="149"/>
      <c r="FU90" s="149"/>
      <c r="FV90" s="149"/>
      <c r="FW90" s="149"/>
      <c r="FX90" s="149"/>
      <c r="FY90" s="149"/>
      <c r="FZ90" s="149"/>
      <c r="GA90" s="149"/>
      <c r="GB90" s="149"/>
      <c r="GC90" s="149"/>
      <c r="GD90" s="149"/>
      <c r="GE90" s="149"/>
      <c r="GF90" s="149"/>
      <c r="GG90" s="149"/>
      <c r="GH90" s="149"/>
      <c r="GI90" s="149"/>
      <c r="GJ90" s="148" t="str">
        <f>データ!DC6</f>
        <v>【76.67】</v>
      </c>
      <c r="GK90" s="149"/>
      <c r="GL90" s="149"/>
      <c r="GM90" s="149"/>
      <c r="GN90" s="149"/>
      <c r="GO90" s="149"/>
      <c r="GP90" s="149"/>
      <c r="GQ90" s="149"/>
      <c r="GR90" s="149"/>
      <c r="GS90" s="149"/>
      <c r="GT90" s="149"/>
      <c r="GU90" s="149"/>
      <c r="GV90" s="149"/>
      <c r="GW90" s="149"/>
      <c r="GX90" s="149"/>
      <c r="GY90" s="149"/>
      <c r="GZ90" s="149"/>
      <c r="HA90" s="149"/>
      <c r="HB90" s="149"/>
      <c r="HC90" s="149"/>
      <c r="HD90" s="149"/>
      <c r="HE90" s="149"/>
      <c r="HF90" s="149"/>
      <c r="HG90" s="149"/>
      <c r="HH90" s="149"/>
      <c r="HI90" s="149"/>
      <c r="HJ90" s="149"/>
      <c r="HK90" s="148" t="str">
        <f>データ!DN6</f>
        <v>【60.20】</v>
      </c>
      <c r="HL90" s="149"/>
      <c r="HM90" s="149"/>
      <c r="HN90" s="149"/>
      <c r="HO90" s="149"/>
      <c r="HP90" s="149"/>
      <c r="HQ90" s="149"/>
      <c r="HR90" s="149"/>
      <c r="HS90" s="149"/>
      <c r="HT90" s="149"/>
      <c r="HU90" s="149"/>
      <c r="HV90" s="149"/>
      <c r="HW90" s="149"/>
      <c r="HX90" s="149"/>
      <c r="HY90" s="149"/>
      <c r="HZ90" s="149"/>
      <c r="IA90" s="149"/>
      <c r="IB90" s="149"/>
      <c r="IC90" s="149"/>
      <c r="ID90" s="149"/>
      <c r="IE90" s="149"/>
      <c r="IF90" s="149"/>
      <c r="IG90" s="149"/>
      <c r="IH90" s="149"/>
      <c r="II90" s="149"/>
      <c r="IJ90" s="149"/>
      <c r="IK90" s="149"/>
      <c r="IL90" s="148" t="str">
        <f>データ!DY6</f>
        <v>【48.27】</v>
      </c>
      <c r="IM90" s="149"/>
      <c r="IN90" s="149"/>
      <c r="IO90" s="149"/>
      <c r="IP90" s="149"/>
      <c r="IQ90" s="149"/>
      <c r="IR90" s="149"/>
      <c r="IS90" s="149"/>
      <c r="IT90" s="149"/>
      <c r="IU90" s="149"/>
      <c r="IV90" s="149"/>
      <c r="IW90" s="149"/>
      <c r="IX90" s="149"/>
      <c r="IY90" s="149"/>
      <c r="IZ90" s="149"/>
      <c r="JA90" s="149"/>
      <c r="JB90" s="149"/>
      <c r="JC90" s="149"/>
      <c r="JD90" s="149"/>
      <c r="JE90" s="149"/>
      <c r="JF90" s="149"/>
      <c r="JG90" s="149"/>
      <c r="JH90" s="149"/>
      <c r="JI90" s="149"/>
      <c r="JJ90" s="149"/>
      <c r="JK90" s="149"/>
      <c r="JL90" s="149"/>
      <c r="JM90" s="148" t="str">
        <f>データ!EJ6</f>
        <v>【0.22】</v>
      </c>
      <c r="JN90" s="149"/>
      <c r="JO90" s="149"/>
      <c r="JP90" s="149"/>
      <c r="JQ90" s="149"/>
      <c r="JR90" s="149"/>
      <c r="JS90" s="149"/>
      <c r="JT90" s="149"/>
      <c r="JU90" s="149"/>
      <c r="JV90" s="149"/>
      <c r="JW90" s="149"/>
      <c r="JX90" s="149"/>
      <c r="JY90" s="149"/>
      <c r="JZ90" s="149"/>
      <c r="KA90" s="149"/>
      <c r="KB90" s="149"/>
      <c r="KC90" s="149"/>
      <c r="KD90" s="149"/>
      <c r="KE90" s="149"/>
      <c r="KF90" s="149"/>
      <c r="KG90" s="149"/>
      <c r="KH90" s="149"/>
      <c r="KI90" s="149"/>
      <c r="KJ90" s="149"/>
      <c r="KK90" s="149"/>
      <c r="KL90" s="149"/>
      <c r="KM90" s="149"/>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4yj4f7JkyiFhAz1WFomYkDdWTI/qd95iuXmmezV4VyjF3evY2okF0XUdBDHFo5JjPgiDSUog8aUm4H5TR3xLTw==" saltValue="DoN+ouCY+AMy/2FUu+X9xQ==" spinCount="100000" sheet="1" objects="1" scenarios="1" formatCells="0" formatColumns="0" formatRows="0"/>
  <mergeCells count="289">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topLeftCell="DA1" workbookViewId="0">
      <selection activeCell="DJ32" sqref="DJ32"/>
    </sheetView>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52" t="s">
        <v>46</v>
      </c>
      <c r="I3" s="153"/>
      <c r="J3" s="153"/>
      <c r="K3" s="153"/>
      <c r="L3" s="153"/>
      <c r="M3" s="153"/>
      <c r="N3" s="153"/>
      <c r="O3" s="153"/>
      <c r="P3" s="153"/>
      <c r="Q3" s="153"/>
      <c r="R3" s="153"/>
      <c r="S3" s="153"/>
      <c r="T3" s="156" t="s">
        <v>47</v>
      </c>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t="s">
        <v>48</v>
      </c>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row>
    <row r="4" spans="1:140" x14ac:dyDescent="0.15">
      <c r="A4" s="28" t="s">
        <v>49</v>
      </c>
      <c r="B4" s="30"/>
      <c r="C4" s="30"/>
      <c r="D4" s="30"/>
      <c r="E4" s="30"/>
      <c r="F4" s="30"/>
      <c r="G4" s="30"/>
      <c r="H4" s="154"/>
      <c r="I4" s="155"/>
      <c r="J4" s="155"/>
      <c r="K4" s="155"/>
      <c r="L4" s="155"/>
      <c r="M4" s="155"/>
      <c r="N4" s="155"/>
      <c r="O4" s="155"/>
      <c r="P4" s="155"/>
      <c r="Q4" s="155"/>
      <c r="R4" s="155"/>
      <c r="S4" s="155"/>
      <c r="T4" s="151" t="s">
        <v>50</v>
      </c>
      <c r="U4" s="151"/>
      <c r="V4" s="151"/>
      <c r="W4" s="151"/>
      <c r="X4" s="151"/>
      <c r="Y4" s="151"/>
      <c r="Z4" s="151"/>
      <c r="AA4" s="151"/>
      <c r="AB4" s="151"/>
      <c r="AC4" s="151"/>
      <c r="AD4" s="151"/>
      <c r="AE4" s="151" t="s">
        <v>51</v>
      </c>
      <c r="AF4" s="151"/>
      <c r="AG4" s="151"/>
      <c r="AH4" s="151"/>
      <c r="AI4" s="151"/>
      <c r="AJ4" s="151"/>
      <c r="AK4" s="151"/>
      <c r="AL4" s="151"/>
      <c r="AM4" s="151"/>
      <c r="AN4" s="151"/>
      <c r="AO4" s="151"/>
      <c r="AP4" s="151" t="s">
        <v>52</v>
      </c>
      <c r="AQ4" s="151"/>
      <c r="AR4" s="151"/>
      <c r="AS4" s="151"/>
      <c r="AT4" s="151"/>
      <c r="AU4" s="151"/>
      <c r="AV4" s="151"/>
      <c r="AW4" s="151"/>
      <c r="AX4" s="151"/>
      <c r="AY4" s="151"/>
      <c r="AZ4" s="151"/>
      <c r="BA4" s="151" t="s">
        <v>53</v>
      </c>
      <c r="BB4" s="151"/>
      <c r="BC4" s="151"/>
      <c r="BD4" s="151"/>
      <c r="BE4" s="151"/>
      <c r="BF4" s="151"/>
      <c r="BG4" s="151"/>
      <c r="BH4" s="151"/>
      <c r="BI4" s="151"/>
      <c r="BJ4" s="151"/>
      <c r="BK4" s="151"/>
      <c r="BL4" s="151" t="s">
        <v>54</v>
      </c>
      <c r="BM4" s="151"/>
      <c r="BN4" s="151"/>
      <c r="BO4" s="151"/>
      <c r="BP4" s="151"/>
      <c r="BQ4" s="151"/>
      <c r="BR4" s="151"/>
      <c r="BS4" s="151"/>
      <c r="BT4" s="151"/>
      <c r="BU4" s="151"/>
      <c r="BV4" s="151"/>
      <c r="BW4" s="151" t="s">
        <v>55</v>
      </c>
      <c r="BX4" s="151"/>
      <c r="BY4" s="151"/>
      <c r="BZ4" s="151"/>
      <c r="CA4" s="151"/>
      <c r="CB4" s="151"/>
      <c r="CC4" s="151"/>
      <c r="CD4" s="151"/>
      <c r="CE4" s="151"/>
      <c r="CF4" s="151"/>
      <c r="CG4" s="151"/>
      <c r="CH4" s="151" t="s">
        <v>56</v>
      </c>
      <c r="CI4" s="151"/>
      <c r="CJ4" s="151"/>
      <c r="CK4" s="151"/>
      <c r="CL4" s="151"/>
      <c r="CM4" s="151"/>
      <c r="CN4" s="151"/>
      <c r="CO4" s="151"/>
      <c r="CP4" s="151"/>
      <c r="CQ4" s="151"/>
      <c r="CR4" s="151"/>
      <c r="CS4" s="151" t="s">
        <v>57</v>
      </c>
      <c r="CT4" s="151"/>
      <c r="CU4" s="151"/>
      <c r="CV4" s="151"/>
      <c r="CW4" s="151"/>
      <c r="CX4" s="151"/>
      <c r="CY4" s="151"/>
      <c r="CZ4" s="151"/>
      <c r="DA4" s="151"/>
      <c r="DB4" s="151"/>
      <c r="DC4" s="151"/>
      <c r="DD4" s="151" t="s">
        <v>58</v>
      </c>
      <c r="DE4" s="151"/>
      <c r="DF4" s="151"/>
      <c r="DG4" s="151"/>
      <c r="DH4" s="151"/>
      <c r="DI4" s="151"/>
      <c r="DJ4" s="151"/>
      <c r="DK4" s="151"/>
      <c r="DL4" s="151"/>
      <c r="DM4" s="151"/>
      <c r="DN4" s="151"/>
      <c r="DO4" s="151" t="s">
        <v>59</v>
      </c>
      <c r="DP4" s="151"/>
      <c r="DQ4" s="151"/>
      <c r="DR4" s="151"/>
      <c r="DS4" s="151"/>
      <c r="DT4" s="151"/>
      <c r="DU4" s="151"/>
      <c r="DV4" s="151"/>
      <c r="DW4" s="151"/>
      <c r="DX4" s="151"/>
      <c r="DY4" s="151"/>
      <c r="DZ4" s="151" t="s">
        <v>60</v>
      </c>
      <c r="EA4" s="151"/>
      <c r="EB4" s="151"/>
      <c r="EC4" s="151"/>
      <c r="ED4" s="151"/>
      <c r="EE4" s="151"/>
      <c r="EF4" s="151"/>
      <c r="EG4" s="151"/>
      <c r="EH4" s="151"/>
      <c r="EI4" s="151"/>
      <c r="EJ4" s="151"/>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107.93</v>
      </c>
      <c r="U6" s="35">
        <f>U7</f>
        <v>109.53</v>
      </c>
      <c r="V6" s="35">
        <f>V7</f>
        <v>106.49</v>
      </c>
      <c r="W6" s="35">
        <f>W7</f>
        <v>106.28</v>
      </c>
      <c r="X6" s="35">
        <f t="shared" si="3"/>
        <v>107.22</v>
      </c>
      <c r="Y6" s="35">
        <f t="shared" si="3"/>
        <v>121.19</v>
      </c>
      <c r="Z6" s="35">
        <f t="shared" si="3"/>
        <v>120.32</v>
      </c>
      <c r="AA6" s="35">
        <f t="shared" si="3"/>
        <v>119.89</v>
      </c>
      <c r="AB6" s="35">
        <f t="shared" si="3"/>
        <v>119.93</v>
      </c>
      <c r="AC6" s="35">
        <f t="shared" si="3"/>
        <v>118.4</v>
      </c>
      <c r="AD6" s="33" t="str">
        <f>IF(AD7="-","【-】","【"&amp;SUBSTITUTE(TEXT(AD7,"#,##0.00"),"-","△")&amp;"】")</f>
        <v>【117.41】</v>
      </c>
      <c r="AE6" s="35">
        <f t="shared" si="3"/>
        <v>0</v>
      </c>
      <c r="AF6" s="35">
        <f>AF7</f>
        <v>0</v>
      </c>
      <c r="AG6" s="35">
        <f>AG7</f>
        <v>0</v>
      </c>
      <c r="AH6" s="35">
        <f>AH7</f>
        <v>0</v>
      </c>
      <c r="AI6" s="35">
        <f t="shared" si="3"/>
        <v>0</v>
      </c>
      <c r="AJ6" s="35">
        <f t="shared" si="3"/>
        <v>18.82</v>
      </c>
      <c r="AK6" s="35">
        <f t="shared" si="3"/>
        <v>17.88</v>
      </c>
      <c r="AL6" s="35">
        <f t="shared" si="3"/>
        <v>16.670000000000002</v>
      </c>
      <c r="AM6" s="35">
        <f t="shared" si="3"/>
        <v>9.4700000000000006</v>
      </c>
      <c r="AN6" s="35">
        <f t="shared" si="3"/>
        <v>11.03</v>
      </c>
      <c r="AO6" s="33" t="str">
        <f>IF(AO7="-","【-】","【"&amp;SUBSTITUTE(TEXT(AO7,"#,##0.00"),"-","△")&amp;"】")</f>
        <v>【23.68】</v>
      </c>
      <c r="AP6" s="35">
        <f t="shared" si="3"/>
        <v>575.79999999999995</v>
      </c>
      <c r="AQ6" s="35">
        <f>AQ7</f>
        <v>527.77</v>
      </c>
      <c r="AR6" s="35">
        <f>AR7</f>
        <v>534.04</v>
      </c>
      <c r="AS6" s="35">
        <f>AS7</f>
        <v>610.78</v>
      </c>
      <c r="AT6" s="35">
        <f t="shared" si="3"/>
        <v>527.73</v>
      </c>
      <c r="AU6" s="35">
        <f t="shared" si="3"/>
        <v>379.14</v>
      </c>
      <c r="AV6" s="35">
        <f t="shared" si="3"/>
        <v>394.58</v>
      </c>
      <c r="AW6" s="35">
        <f t="shared" si="3"/>
        <v>368.36</v>
      </c>
      <c r="AX6" s="35">
        <f t="shared" si="3"/>
        <v>380.84</v>
      </c>
      <c r="AY6" s="35">
        <f t="shared" si="3"/>
        <v>424.64</v>
      </c>
      <c r="AZ6" s="33" t="str">
        <f>IF(AZ7="-","【-】","【"&amp;SUBSTITUTE(TEXT(AZ7,"#,##0.00"),"-","△")&amp;"】")</f>
        <v>【462.72】</v>
      </c>
      <c r="BA6" s="35">
        <f t="shared" si="3"/>
        <v>234.8</v>
      </c>
      <c r="BB6" s="35">
        <f>BB7</f>
        <v>274.10000000000002</v>
      </c>
      <c r="BC6" s="35">
        <f>BC7</f>
        <v>335.02</v>
      </c>
      <c r="BD6" s="35">
        <f>BD7</f>
        <v>370.85</v>
      </c>
      <c r="BE6" s="35">
        <f t="shared" si="3"/>
        <v>381.04</v>
      </c>
      <c r="BF6" s="35">
        <f t="shared" si="3"/>
        <v>242.57</v>
      </c>
      <c r="BG6" s="35">
        <f t="shared" si="3"/>
        <v>235.79</v>
      </c>
      <c r="BH6" s="35">
        <f t="shared" si="3"/>
        <v>227.51</v>
      </c>
      <c r="BI6" s="35">
        <f t="shared" si="3"/>
        <v>225.72</v>
      </c>
      <c r="BJ6" s="35">
        <f t="shared" si="3"/>
        <v>217.8</v>
      </c>
      <c r="BK6" s="33" t="str">
        <f>IF(BK7="-","【-】","【"&amp;SUBSTITUTE(TEXT(BK7,"#,##0.00"),"-","△")&amp;"】")</f>
        <v>【233.92】</v>
      </c>
      <c r="BL6" s="35">
        <f t="shared" si="3"/>
        <v>104.5</v>
      </c>
      <c r="BM6" s="35">
        <f>BM7</f>
        <v>106.36</v>
      </c>
      <c r="BN6" s="35">
        <f>BN7</f>
        <v>102.56</v>
      </c>
      <c r="BO6" s="35">
        <f>BO7</f>
        <v>102.19</v>
      </c>
      <c r="BP6" s="35">
        <f t="shared" si="3"/>
        <v>103.14</v>
      </c>
      <c r="BQ6" s="35">
        <f t="shared" si="3"/>
        <v>119.17</v>
      </c>
      <c r="BR6" s="35">
        <f t="shared" si="3"/>
        <v>117.72</v>
      </c>
      <c r="BS6" s="35">
        <f t="shared" si="3"/>
        <v>117.69</v>
      </c>
      <c r="BT6" s="35">
        <f t="shared" si="3"/>
        <v>116.75</v>
      </c>
      <c r="BU6" s="35">
        <f t="shared" si="3"/>
        <v>115.48</v>
      </c>
      <c r="BV6" s="33" t="str">
        <f>IF(BV7="-","【-】","【"&amp;SUBSTITUTE(TEXT(BV7,"#,##0.00"),"-","△")&amp;"】")</f>
        <v>【112.31】</v>
      </c>
      <c r="BW6" s="35">
        <f t="shared" si="3"/>
        <v>22.86</v>
      </c>
      <c r="BX6" s="35">
        <f>BX7</f>
        <v>22.58</v>
      </c>
      <c r="BY6" s="35">
        <f>BY7</f>
        <v>23.32</v>
      </c>
      <c r="BZ6" s="35">
        <f>BZ7</f>
        <v>23.55</v>
      </c>
      <c r="CA6" s="35">
        <f t="shared" si="3"/>
        <v>23.41</v>
      </c>
      <c r="CB6" s="35">
        <f t="shared" si="3"/>
        <v>16.8</v>
      </c>
      <c r="CC6" s="35">
        <f t="shared" si="3"/>
        <v>17.03</v>
      </c>
      <c r="CD6" s="35">
        <f t="shared" si="3"/>
        <v>17.07</v>
      </c>
      <c r="CE6" s="35">
        <f t="shared" si="3"/>
        <v>17.22</v>
      </c>
      <c r="CF6" s="35">
        <f t="shared" ref="CF6" si="4">CF7</f>
        <v>17.440000000000001</v>
      </c>
      <c r="CG6" s="33" t="str">
        <f>IF(CG7="-","【-】","【"&amp;SUBSTITUTE(TEXT(CG7,"#,##0.00"),"-","△")&amp;"】")</f>
        <v>【19.07】</v>
      </c>
      <c r="CH6" s="35">
        <f t="shared" ref="CH6:CQ6" si="5">CH7</f>
        <v>48.4</v>
      </c>
      <c r="CI6" s="35">
        <f>CI7</f>
        <v>50.05</v>
      </c>
      <c r="CJ6" s="35">
        <f>CJ7</f>
        <v>48.89</v>
      </c>
      <c r="CK6" s="35">
        <f>CK7</f>
        <v>47.02</v>
      </c>
      <c r="CL6" s="35">
        <f t="shared" si="5"/>
        <v>47.81</v>
      </c>
      <c r="CM6" s="35">
        <f t="shared" si="5"/>
        <v>57.69</v>
      </c>
      <c r="CN6" s="35">
        <f t="shared" si="5"/>
        <v>58.56</v>
      </c>
      <c r="CO6" s="35">
        <f t="shared" si="5"/>
        <v>57.96</v>
      </c>
      <c r="CP6" s="35">
        <f t="shared" si="5"/>
        <v>56</v>
      </c>
      <c r="CQ6" s="35">
        <f t="shared" si="5"/>
        <v>56.81</v>
      </c>
      <c r="CR6" s="33" t="str">
        <f>IF(CR7="-","【-】","【"&amp;SUBSTITUTE(TEXT(CR7,"#,##0.00"),"-","△")&amp;"】")</f>
        <v>【54.01】</v>
      </c>
      <c r="CS6" s="35">
        <f t="shared" ref="CS6:DB6" si="6">CS7</f>
        <v>85.79</v>
      </c>
      <c r="CT6" s="35">
        <f>CT7</f>
        <v>87.49</v>
      </c>
      <c r="CU6" s="35">
        <f>CU7</f>
        <v>88.62</v>
      </c>
      <c r="CV6" s="35">
        <f>CV7</f>
        <v>88.63</v>
      </c>
      <c r="CW6" s="35">
        <f t="shared" si="6"/>
        <v>88.7</v>
      </c>
      <c r="CX6" s="35">
        <f t="shared" si="6"/>
        <v>79.2</v>
      </c>
      <c r="CY6" s="35">
        <f t="shared" si="6"/>
        <v>80.5</v>
      </c>
      <c r="CZ6" s="35">
        <f t="shared" si="6"/>
        <v>80.540000000000006</v>
      </c>
      <c r="DA6" s="35">
        <f t="shared" si="6"/>
        <v>80.08</v>
      </c>
      <c r="DB6" s="35">
        <f t="shared" si="6"/>
        <v>79.69</v>
      </c>
      <c r="DC6" s="33" t="str">
        <f>IF(DC7="-","【-】","【"&amp;SUBSTITUTE(TEXT(DC7,"#,##0.00"),"-","△")&amp;"】")</f>
        <v>【76.67】</v>
      </c>
      <c r="DD6" s="35">
        <f t="shared" ref="DD6:DM6" si="7">DD7</f>
        <v>62.21</v>
      </c>
      <c r="DE6" s="35">
        <f>DE7</f>
        <v>63.01</v>
      </c>
      <c r="DF6" s="35">
        <f>DF7</f>
        <v>62.04</v>
      </c>
      <c r="DG6" s="35">
        <f>DG7</f>
        <v>59.5</v>
      </c>
      <c r="DH6" s="35">
        <f t="shared" si="7"/>
        <v>59.73</v>
      </c>
      <c r="DI6" s="35">
        <f t="shared" si="7"/>
        <v>58.88</v>
      </c>
      <c r="DJ6" s="35">
        <f t="shared" si="7"/>
        <v>59.48</v>
      </c>
      <c r="DK6" s="35">
        <f t="shared" si="7"/>
        <v>60.09</v>
      </c>
      <c r="DL6" s="35">
        <f t="shared" si="7"/>
        <v>60.35</v>
      </c>
      <c r="DM6" s="35">
        <f t="shared" si="7"/>
        <v>61.07</v>
      </c>
      <c r="DN6" s="33" t="str">
        <f>IF(DN7="-","【-】","【"&amp;SUBSTITUTE(TEXT(DN7,"#,##0.00"),"-","△")&amp;"】")</f>
        <v>【60.20】</v>
      </c>
      <c r="DO6" s="35">
        <f t="shared" ref="DO6:DX6" si="8">DO7</f>
        <v>54.13</v>
      </c>
      <c r="DP6" s="35">
        <f>DP7</f>
        <v>55.78</v>
      </c>
      <c r="DQ6" s="35">
        <f>DQ7</f>
        <v>56.07</v>
      </c>
      <c r="DR6" s="35">
        <f>DR7</f>
        <v>57.89</v>
      </c>
      <c r="DS6" s="35">
        <f t="shared" si="8"/>
        <v>58.1</v>
      </c>
      <c r="DT6" s="35">
        <f t="shared" si="8"/>
        <v>43.44</v>
      </c>
      <c r="DU6" s="35">
        <f t="shared" si="8"/>
        <v>48.09</v>
      </c>
      <c r="DV6" s="35">
        <f t="shared" si="8"/>
        <v>50.93</v>
      </c>
      <c r="DW6" s="35">
        <f t="shared" si="8"/>
        <v>52.07</v>
      </c>
      <c r="DX6" s="35">
        <f t="shared" si="8"/>
        <v>50.36</v>
      </c>
      <c r="DY6" s="33" t="str">
        <f>IF(DY7="-","【-】","【"&amp;SUBSTITUTE(TEXT(DY7,"#,##0.00"),"-","△")&amp;"】")</f>
        <v>【48.27】</v>
      </c>
      <c r="DZ6" s="35">
        <f t="shared" ref="DZ6:EI6" si="9">DZ7</f>
        <v>0.13</v>
      </c>
      <c r="EA6" s="35">
        <f>EA7</f>
        <v>0.13</v>
      </c>
      <c r="EB6" s="35">
        <f>EB7</f>
        <v>0.48</v>
      </c>
      <c r="EC6" s="35">
        <f>EC7</f>
        <v>0.2</v>
      </c>
      <c r="ED6" s="35">
        <f t="shared" si="9"/>
        <v>0.51</v>
      </c>
      <c r="EE6" s="35">
        <f t="shared" si="9"/>
        <v>0.21</v>
      </c>
      <c r="EF6" s="35">
        <f t="shared" si="9"/>
        <v>0.13</v>
      </c>
      <c r="EG6" s="35">
        <f t="shared" si="9"/>
        <v>0.22</v>
      </c>
      <c r="EH6" s="35">
        <f t="shared" si="9"/>
        <v>0.5</v>
      </c>
      <c r="EI6" s="35">
        <f t="shared" si="9"/>
        <v>0.2</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911500</v>
      </c>
      <c r="L7" s="37" t="s">
        <v>96</v>
      </c>
      <c r="M7" s="38">
        <v>4</v>
      </c>
      <c r="N7" s="38">
        <v>435815</v>
      </c>
      <c r="O7" s="39" t="s">
        <v>97</v>
      </c>
      <c r="P7" s="39">
        <v>78.3</v>
      </c>
      <c r="Q7" s="38">
        <v>105</v>
      </c>
      <c r="R7" s="38">
        <v>808460</v>
      </c>
      <c r="S7" s="37" t="s">
        <v>98</v>
      </c>
      <c r="T7" s="40">
        <v>107.93</v>
      </c>
      <c r="U7" s="40">
        <v>109.53</v>
      </c>
      <c r="V7" s="40">
        <v>106.49</v>
      </c>
      <c r="W7" s="40">
        <v>106.28</v>
      </c>
      <c r="X7" s="40">
        <v>107.22</v>
      </c>
      <c r="Y7" s="40">
        <v>121.19</v>
      </c>
      <c r="Z7" s="40">
        <v>120.32</v>
      </c>
      <c r="AA7" s="40">
        <v>119.89</v>
      </c>
      <c r="AB7" s="40">
        <v>119.93</v>
      </c>
      <c r="AC7" s="41">
        <v>118.4</v>
      </c>
      <c r="AD7" s="40">
        <v>117.41</v>
      </c>
      <c r="AE7" s="40">
        <v>0</v>
      </c>
      <c r="AF7" s="40">
        <v>0</v>
      </c>
      <c r="AG7" s="40">
        <v>0</v>
      </c>
      <c r="AH7" s="40">
        <v>0</v>
      </c>
      <c r="AI7" s="40">
        <v>0</v>
      </c>
      <c r="AJ7" s="40">
        <v>18.82</v>
      </c>
      <c r="AK7" s="40">
        <v>17.88</v>
      </c>
      <c r="AL7" s="40">
        <v>16.670000000000002</v>
      </c>
      <c r="AM7" s="40">
        <v>9.4700000000000006</v>
      </c>
      <c r="AN7" s="40">
        <v>11.03</v>
      </c>
      <c r="AO7" s="40">
        <v>23.68</v>
      </c>
      <c r="AP7" s="40">
        <v>575.79999999999995</v>
      </c>
      <c r="AQ7" s="40">
        <v>527.77</v>
      </c>
      <c r="AR7" s="40">
        <v>534.04</v>
      </c>
      <c r="AS7" s="40">
        <v>610.78</v>
      </c>
      <c r="AT7" s="40">
        <v>527.73</v>
      </c>
      <c r="AU7" s="40">
        <v>379.14</v>
      </c>
      <c r="AV7" s="40">
        <v>394.58</v>
      </c>
      <c r="AW7" s="40">
        <v>368.36</v>
      </c>
      <c r="AX7" s="40">
        <v>380.84</v>
      </c>
      <c r="AY7" s="40">
        <v>424.64</v>
      </c>
      <c r="AZ7" s="40">
        <v>462.72</v>
      </c>
      <c r="BA7" s="40">
        <v>234.8</v>
      </c>
      <c r="BB7" s="40">
        <v>274.10000000000002</v>
      </c>
      <c r="BC7" s="40">
        <v>335.02</v>
      </c>
      <c r="BD7" s="40">
        <v>370.85</v>
      </c>
      <c r="BE7" s="40">
        <v>381.04</v>
      </c>
      <c r="BF7" s="40">
        <v>242.57</v>
      </c>
      <c r="BG7" s="40">
        <v>235.79</v>
      </c>
      <c r="BH7" s="40">
        <v>227.51</v>
      </c>
      <c r="BI7" s="40">
        <v>225.72</v>
      </c>
      <c r="BJ7" s="40">
        <v>217.8</v>
      </c>
      <c r="BK7" s="40">
        <v>233.92</v>
      </c>
      <c r="BL7" s="40">
        <v>104.5</v>
      </c>
      <c r="BM7" s="40">
        <v>106.36</v>
      </c>
      <c r="BN7" s="40">
        <v>102.56</v>
      </c>
      <c r="BO7" s="40">
        <v>102.19</v>
      </c>
      <c r="BP7" s="40">
        <v>103.14</v>
      </c>
      <c r="BQ7" s="40">
        <v>119.17</v>
      </c>
      <c r="BR7" s="40">
        <v>117.72</v>
      </c>
      <c r="BS7" s="40">
        <v>117.69</v>
      </c>
      <c r="BT7" s="40">
        <v>116.75</v>
      </c>
      <c r="BU7" s="40">
        <v>115.48</v>
      </c>
      <c r="BV7" s="40">
        <v>112.31</v>
      </c>
      <c r="BW7" s="40">
        <v>22.86</v>
      </c>
      <c r="BX7" s="40">
        <v>22.58</v>
      </c>
      <c r="BY7" s="40">
        <v>23.32</v>
      </c>
      <c r="BZ7" s="40">
        <v>23.55</v>
      </c>
      <c r="CA7" s="40">
        <v>23.41</v>
      </c>
      <c r="CB7" s="40">
        <v>16.8</v>
      </c>
      <c r="CC7" s="40">
        <v>17.03</v>
      </c>
      <c r="CD7" s="40">
        <v>17.07</v>
      </c>
      <c r="CE7" s="40">
        <v>17.22</v>
      </c>
      <c r="CF7" s="40">
        <v>17.440000000000001</v>
      </c>
      <c r="CG7" s="40">
        <v>19.07</v>
      </c>
      <c r="CH7" s="40">
        <v>48.4</v>
      </c>
      <c r="CI7" s="40">
        <v>50.05</v>
      </c>
      <c r="CJ7" s="40">
        <v>48.89</v>
      </c>
      <c r="CK7" s="40">
        <v>47.02</v>
      </c>
      <c r="CL7" s="40">
        <v>47.81</v>
      </c>
      <c r="CM7" s="40">
        <v>57.69</v>
      </c>
      <c r="CN7" s="40">
        <v>58.56</v>
      </c>
      <c r="CO7" s="40">
        <v>57.96</v>
      </c>
      <c r="CP7" s="40">
        <v>56</v>
      </c>
      <c r="CQ7" s="40">
        <v>56.81</v>
      </c>
      <c r="CR7" s="40">
        <v>54.01</v>
      </c>
      <c r="CS7" s="40">
        <v>85.79</v>
      </c>
      <c r="CT7" s="40">
        <v>87.49</v>
      </c>
      <c r="CU7" s="40">
        <v>88.62</v>
      </c>
      <c r="CV7" s="40">
        <v>88.63</v>
      </c>
      <c r="CW7" s="40">
        <v>88.7</v>
      </c>
      <c r="CX7" s="40">
        <v>79.2</v>
      </c>
      <c r="CY7" s="40">
        <v>80.5</v>
      </c>
      <c r="CZ7" s="40">
        <v>80.540000000000006</v>
      </c>
      <c r="DA7" s="40">
        <v>80.08</v>
      </c>
      <c r="DB7" s="40">
        <v>79.69</v>
      </c>
      <c r="DC7" s="40">
        <v>76.67</v>
      </c>
      <c r="DD7" s="40">
        <v>62.21</v>
      </c>
      <c r="DE7" s="40">
        <v>63.01</v>
      </c>
      <c r="DF7" s="40">
        <v>62.04</v>
      </c>
      <c r="DG7" s="40">
        <v>59.5</v>
      </c>
      <c r="DH7" s="40">
        <v>59.73</v>
      </c>
      <c r="DI7" s="40">
        <v>58.88</v>
      </c>
      <c r="DJ7" s="40">
        <v>59.48</v>
      </c>
      <c r="DK7" s="40">
        <v>60.09</v>
      </c>
      <c r="DL7" s="40">
        <v>60.35</v>
      </c>
      <c r="DM7" s="40">
        <v>61.07</v>
      </c>
      <c r="DN7" s="40">
        <v>60.2</v>
      </c>
      <c r="DO7" s="40">
        <v>54.13</v>
      </c>
      <c r="DP7" s="40">
        <v>55.78</v>
      </c>
      <c r="DQ7" s="40">
        <v>56.07</v>
      </c>
      <c r="DR7" s="40">
        <v>57.89</v>
      </c>
      <c r="DS7" s="40">
        <v>58.1</v>
      </c>
      <c r="DT7" s="40">
        <v>43.44</v>
      </c>
      <c r="DU7" s="40">
        <v>48.09</v>
      </c>
      <c r="DV7" s="40">
        <v>50.93</v>
      </c>
      <c r="DW7" s="40">
        <v>52.07</v>
      </c>
      <c r="DX7" s="40">
        <v>50.36</v>
      </c>
      <c r="DY7" s="40">
        <v>48.27</v>
      </c>
      <c r="DZ7" s="40">
        <v>0.13</v>
      </c>
      <c r="EA7" s="40">
        <v>0.13</v>
      </c>
      <c r="EB7" s="40">
        <v>0.48</v>
      </c>
      <c r="EC7" s="40">
        <v>0.2</v>
      </c>
      <c r="ED7" s="40">
        <v>0.51</v>
      </c>
      <c r="EE7" s="40">
        <v>0.21</v>
      </c>
      <c r="EF7" s="40">
        <v>0.13</v>
      </c>
      <c r="EG7" s="40">
        <v>0.22</v>
      </c>
      <c r="EH7" s="40">
        <v>0.5</v>
      </c>
      <c r="EI7" s="40">
        <v>0.2</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107.93</v>
      </c>
      <c r="V11" s="48">
        <f>IF(U6="-",NA(),U6)</f>
        <v>109.53</v>
      </c>
      <c r="W11" s="48">
        <f>IF(V6="-",NA(),V6)</f>
        <v>106.49</v>
      </c>
      <c r="X11" s="48">
        <f>IF(W6="-",NA(),W6)</f>
        <v>106.28</v>
      </c>
      <c r="Y11" s="48">
        <f>IF(X6="-",NA(),X6)</f>
        <v>107.22</v>
      </c>
      <c r="AE11" s="47" t="s">
        <v>23</v>
      </c>
      <c r="AF11" s="48">
        <f>IF(AE6="-",NA(),AE6)</f>
        <v>0</v>
      </c>
      <c r="AG11" s="48">
        <f>IF(AF6="-",NA(),AF6)</f>
        <v>0</v>
      </c>
      <c r="AH11" s="48">
        <f>IF(AG6="-",NA(),AG6)</f>
        <v>0</v>
      </c>
      <c r="AI11" s="48">
        <f>IF(AH6="-",NA(),AH6)</f>
        <v>0</v>
      </c>
      <c r="AJ11" s="48">
        <f>IF(AI6="-",NA(),AI6)</f>
        <v>0</v>
      </c>
      <c r="AP11" s="47" t="s">
        <v>23</v>
      </c>
      <c r="AQ11" s="48">
        <f>IF(AP6="-",NA(),AP6)</f>
        <v>575.79999999999995</v>
      </c>
      <c r="AR11" s="48">
        <f>IF(AQ6="-",NA(),AQ6)</f>
        <v>527.77</v>
      </c>
      <c r="AS11" s="48">
        <f>IF(AR6="-",NA(),AR6)</f>
        <v>534.04</v>
      </c>
      <c r="AT11" s="48">
        <f>IF(AS6="-",NA(),AS6)</f>
        <v>610.78</v>
      </c>
      <c r="AU11" s="48">
        <f>IF(AT6="-",NA(),AT6)</f>
        <v>527.73</v>
      </c>
      <c r="BA11" s="47" t="s">
        <v>23</v>
      </c>
      <c r="BB11" s="48">
        <f>IF(BA6="-",NA(),BA6)</f>
        <v>234.8</v>
      </c>
      <c r="BC11" s="48">
        <f>IF(BB6="-",NA(),BB6)</f>
        <v>274.10000000000002</v>
      </c>
      <c r="BD11" s="48">
        <f>IF(BC6="-",NA(),BC6)</f>
        <v>335.02</v>
      </c>
      <c r="BE11" s="48">
        <f>IF(BD6="-",NA(),BD6)</f>
        <v>370.85</v>
      </c>
      <c r="BF11" s="48">
        <f>IF(BE6="-",NA(),BE6)</f>
        <v>381.04</v>
      </c>
      <c r="BL11" s="47" t="s">
        <v>23</v>
      </c>
      <c r="BM11" s="48">
        <f>IF(BL6="-",NA(),BL6)</f>
        <v>104.5</v>
      </c>
      <c r="BN11" s="48">
        <f>IF(BM6="-",NA(),BM6)</f>
        <v>106.36</v>
      </c>
      <c r="BO11" s="48">
        <f>IF(BN6="-",NA(),BN6)</f>
        <v>102.56</v>
      </c>
      <c r="BP11" s="48">
        <f>IF(BO6="-",NA(),BO6)</f>
        <v>102.19</v>
      </c>
      <c r="BQ11" s="48">
        <f>IF(BP6="-",NA(),BP6)</f>
        <v>103.14</v>
      </c>
      <c r="BW11" s="47" t="s">
        <v>23</v>
      </c>
      <c r="BX11" s="48">
        <f>IF(BW6="-",NA(),BW6)</f>
        <v>22.86</v>
      </c>
      <c r="BY11" s="48">
        <f>IF(BX6="-",NA(),BX6)</f>
        <v>22.58</v>
      </c>
      <c r="BZ11" s="48">
        <f>IF(BY6="-",NA(),BY6)</f>
        <v>23.32</v>
      </c>
      <c r="CA11" s="48">
        <f>IF(BZ6="-",NA(),BZ6)</f>
        <v>23.55</v>
      </c>
      <c r="CB11" s="48">
        <f>IF(CA6="-",NA(),CA6)</f>
        <v>23.41</v>
      </c>
      <c r="CH11" s="47" t="s">
        <v>23</v>
      </c>
      <c r="CI11" s="48">
        <f>IF(CH6="-",NA(),CH6)</f>
        <v>48.4</v>
      </c>
      <c r="CJ11" s="48">
        <f>IF(CI6="-",NA(),CI6)</f>
        <v>50.05</v>
      </c>
      <c r="CK11" s="48">
        <f>IF(CJ6="-",NA(),CJ6)</f>
        <v>48.89</v>
      </c>
      <c r="CL11" s="48">
        <f>IF(CK6="-",NA(),CK6)</f>
        <v>47.02</v>
      </c>
      <c r="CM11" s="48">
        <f>IF(CL6="-",NA(),CL6)</f>
        <v>47.81</v>
      </c>
      <c r="CS11" s="47" t="s">
        <v>23</v>
      </c>
      <c r="CT11" s="48">
        <f>IF(CS6="-",NA(),CS6)</f>
        <v>85.79</v>
      </c>
      <c r="CU11" s="48">
        <f>IF(CT6="-",NA(),CT6)</f>
        <v>87.49</v>
      </c>
      <c r="CV11" s="48">
        <f>IF(CU6="-",NA(),CU6)</f>
        <v>88.62</v>
      </c>
      <c r="CW11" s="48">
        <f>IF(CV6="-",NA(),CV6)</f>
        <v>88.63</v>
      </c>
      <c r="CX11" s="48">
        <f>IF(CW6="-",NA(),CW6)</f>
        <v>88.7</v>
      </c>
      <c r="DD11" s="47" t="s">
        <v>23</v>
      </c>
      <c r="DE11" s="48">
        <f>IF(DD6="-",NA(),DD6)</f>
        <v>62.21</v>
      </c>
      <c r="DF11" s="48">
        <f>IF(DE6="-",NA(),DE6)</f>
        <v>63.01</v>
      </c>
      <c r="DG11" s="48">
        <f>IF(DF6="-",NA(),DF6)</f>
        <v>62.04</v>
      </c>
      <c r="DH11" s="48">
        <f>IF(DG6="-",NA(),DG6)</f>
        <v>59.5</v>
      </c>
      <c r="DI11" s="48">
        <f>IF(DH6="-",NA(),DH6)</f>
        <v>59.73</v>
      </c>
      <c r="DO11" s="47" t="s">
        <v>23</v>
      </c>
      <c r="DP11" s="48">
        <f>IF(DO6="-",NA(),DO6)</f>
        <v>54.13</v>
      </c>
      <c r="DQ11" s="48">
        <f>IF(DP6="-",NA(),DP6)</f>
        <v>55.78</v>
      </c>
      <c r="DR11" s="48">
        <f>IF(DQ6="-",NA(),DQ6)</f>
        <v>56.07</v>
      </c>
      <c r="DS11" s="48">
        <f>IF(DR6="-",NA(),DR6)</f>
        <v>57.89</v>
      </c>
      <c r="DT11" s="48">
        <f>IF(DS6="-",NA(),DS6)</f>
        <v>58.1</v>
      </c>
      <c r="DZ11" s="47" t="s">
        <v>23</v>
      </c>
      <c r="EA11" s="48">
        <f>IF(DZ6="-",NA(),DZ6)</f>
        <v>0.13</v>
      </c>
      <c r="EB11" s="48">
        <f>IF(EA6="-",NA(),EA6)</f>
        <v>0.13</v>
      </c>
      <c r="EC11" s="48">
        <f>IF(EB6="-",NA(),EB6)</f>
        <v>0.48</v>
      </c>
      <c r="ED11" s="48">
        <f>IF(EC6="-",NA(),EC6)</f>
        <v>0.2</v>
      </c>
      <c r="EE11" s="48">
        <f>IF(ED6="-",NA(),ED6)</f>
        <v>0.51</v>
      </c>
    </row>
    <row r="12" spans="1:140" x14ac:dyDescent="0.15">
      <c r="T12" s="47" t="s">
        <v>24</v>
      </c>
      <c r="U12" s="48">
        <f>IF(Y6="-",NA(),Y6)</f>
        <v>121.19</v>
      </c>
      <c r="V12" s="48">
        <f>IF(Z6="-",NA(),Z6)</f>
        <v>120.32</v>
      </c>
      <c r="W12" s="48">
        <f>IF(AA6="-",NA(),AA6)</f>
        <v>119.89</v>
      </c>
      <c r="X12" s="48">
        <f>IF(AB6="-",NA(),AB6)</f>
        <v>119.93</v>
      </c>
      <c r="Y12" s="48">
        <f>IF(AC6="-",NA(),AC6)</f>
        <v>118.4</v>
      </c>
      <c r="AE12" s="47" t="s">
        <v>24</v>
      </c>
      <c r="AF12" s="48">
        <f>IF(AJ6="-",NA(),AJ6)</f>
        <v>18.82</v>
      </c>
      <c r="AG12" s="48">
        <f t="shared" ref="AG12:AJ12" si="10">IF(AK6="-",NA(),AK6)</f>
        <v>17.88</v>
      </c>
      <c r="AH12" s="48">
        <f t="shared" si="10"/>
        <v>16.670000000000002</v>
      </c>
      <c r="AI12" s="48">
        <f t="shared" si="10"/>
        <v>9.4700000000000006</v>
      </c>
      <c r="AJ12" s="48">
        <f t="shared" si="10"/>
        <v>11.03</v>
      </c>
      <c r="AP12" s="47" t="s">
        <v>24</v>
      </c>
      <c r="AQ12" s="48">
        <f>IF(AU6="-",NA(),AU6)</f>
        <v>379.14</v>
      </c>
      <c r="AR12" s="48">
        <f t="shared" ref="AR12:AU12" si="11">IF(AV6="-",NA(),AV6)</f>
        <v>394.58</v>
      </c>
      <c r="AS12" s="48">
        <f t="shared" si="11"/>
        <v>368.36</v>
      </c>
      <c r="AT12" s="48">
        <f t="shared" si="11"/>
        <v>380.84</v>
      </c>
      <c r="AU12" s="48">
        <f t="shared" si="11"/>
        <v>424.64</v>
      </c>
      <c r="BA12" s="47" t="s">
        <v>24</v>
      </c>
      <c r="BB12" s="48">
        <f>IF(BF6="-",NA(),BF6)</f>
        <v>242.57</v>
      </c>
      <c r="BC12" s="48">
        <f t="shared" ref="BC12:BF12" si="12">IF(BG6="-",NA(),BG6)</f>
        <v>235.79</v>
      </c>
      <c r="BD12" s="48">
        <f t="shared" si="12"/>
        <v>227.51</v>
      </c>
      <c r="BE12" s="48">
        <f t="shared" si="12"/>
        <v>225.72</v>
      </c>
      <c r="BF12" s="48">
        <f t="shared" si="12"/>
        <v>217.8</v>
      </c>
      <c r="BL12" s="47" t="s">
        <v>24</v>
      </c>
      <c r="BM12" s="48">
        <f>IF(BQ6="-",NA(),BQ6)</f>
        <v>119.17</v>
      </c>
      <c r="BN12" s="48">
        <f t="shared" ref="BN12:BQ12" si="13">IF(BR6="-",NA(),BR6)</f>
        <v>117.72</v>
      </c>
      <c r="BO12" s="48">
        <f t="shared" si="13"/>
        <v>117.69</v>
      </c>
      <c r="BP12" s="48">
        <f t="shared" si="13"/>
        <v>116.75</v>
      </c>
      <c r="BQ12" s="48">
        <f t="shared" si="13"/>
        <v>115.48</v>
      </c>
      <c r="BW12" s="47" t="s">
        <v>24</v>
      </c>
      <c r="BX12" s="48">
        <f>IF(CB6="-",NA(),CB6)</f>
        <v>16.8</v>
      </c>
      <c r="BY12" s="48">
        <f t="shared" ref="BY12:CB12" si="14">IF(CC6="-",NA(),CC6)</f>
        <v>17.03</v>
      </c>
      <c r="BZ12" s="48">
        <f t="shared" si="14"/>
        <v>17.07</v>
      </c>
      <c r="CA12" s="48">
        <f t="shared" si="14"/>
        <v>17.22</v>
      </c>
      <c r="CB12" s="48">
        <f t="shared" si="14"/>
        <v>17.440000000000001</v>
      </c>
      <c r="CH12" s="47" t="s">
        <v>24</v>
      </c>
      <c r="CI12" s="48">
        <f>IF(CM6="-",NA(),CM6)</f>
        <v>57.69</v>
      </c>
      <c r="CJ12" s="48">
        <f t="shared" ref="CJ12:CM12" si="15">IF(CN6="-",NA(),CN6)</f>
        <v>58.56</v>
      </c>
      <c r="CK12" s="48">
        <f t="shared" si="15"/>
        <v>57.96</v>
      </c>
      <c r="CL12" s="48">
        <f t="shared" si="15"/>
        <v>56</v>
      </c>
      <c r="CM12" s="48">
        <f t="shared" si="15"/>
        <v>56.81</v>
      </c>
      <c r="CS12" s="47" t="s">
        <v>24</v>
      </c>
      <c r="CT12" s="48">
        <f>IF(CX6="-",NA(),CX6)</f>
        <v>79.2</v>
      </c>
      <c r="CU12" s="48">
        <f t="shared" ref="CU12:CX12" si="16">IF(CY6="-",NA(),CY6)</f>
        <v>80.5</v>
      </c>
      <c r="CV12" s="48">
        <f t="shared" si="16"/>
        <v>80.540000000000006</v>
      </c>
      <c r="CW12" s="48">
        <f t="shared" si="16"/>
        <v>80.08</v>
      </c>
      <c r="CX12" s="48">
        <f t="shared" si="16"/>
        <v>79.69</v>
      </c>
      <c r="DD12" s="47" t="s">
        <v>24</v>
      </c>
      <c r="DE12" s="48">
        <f>IF(DI6="-",NA(),DI6)</f>
        <v>58.88</v>
      </c>
      <c r="DF12" s="48">
        <f t="shared" ref="DF12:DI12" si="17">IF(DJ6="-",NA(),DJ6)</f>
        <v>59.48</v>
      </c>
      <c r="DG12" s="48">
        <f t="shared" si="17"/>
        <v>60.09</v>
      </c>
      <c r="DH12" s="48">
        <f t="shared" si="17"/>
        <v>60.35</v>
      </c>
      <c r="DI12" s="48">
        <f t="shared" si="17"/>
        <v>61.07</v>
      </c>
      <c r="DO12" s="47" t="s">
        <v>24</v>
      </c>
      <c r="DP12" s="48">
        <f>IF(DT6="-",NA(),DT6)</f>
        <v>43.44</v>
      </c>
      <c r="DQ12" s="48">
        <f t="shared" ref="DQ12:DT12" si="18">IF(DU6="-",NA(),DU6)</f>
        <v>48.09</v>
      </c>
      <c r="DR12" s="48">
        <f t="shared" si="18"/>
        <v>50.93</v>
      </c>
      <c r="DS12" s="48">
        <f t="shared" si="18"/>
        <v>52.07</v>
      </c>
      <c r="DT12" s="48">
        <f t="shared" si="18"/>
        <v>50.36</v>
      </c>
      <c r="DZ12" s="47" t="s">
        <v>24</v>
      </c>
      <c r="EA12" s="48">
        <f>IF(EE6="-",NA(),EE6)</f>
        <v>0.21</v>
      </c>
      <c r="EB12" s="48">
        <f t="shared" ref="EB12:EE12" si="19">IF(EF6="-",NA(),EF6)</f>
        <v>0.13</v>
      </c>
      <c r="EC12" s="48">
        <f t="shared" si="19"/>
        <v>0.22</v>
      </c>
      <c r="ED12" s="48">
        <f t="shared" si="19"/>
        <v>0.5</v>
      </c>
      <c r="EE12" s="48">
        <f t="shared" si="19"/>
        <v>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2023-01-17T07:29:30Z</cp:lastPrinted>
  <dcterms:created xsi:type="dcterms:W3CDTF">2022-12-01T02:35:05Z</dcterms:created>
  <dcterms:modified xsi:type="dcterms:W3CDTF">2023-01-20T06:50:11Z</dcterms:modified>
  <cp:category/>
</cp:coreProperties>
</file>