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68$\doc\01_保健医療企画課\04_病院事業グループ\12_財務関係\08　決　算−経営比較分析表（1月）\R3決算_経営比較分析表（R4年度）\提出\"/>
    </mc:Choice>
  </mc:AlternateContent>
  <workbookProtection workbookAlgorithmName="SHA-512" workbookHashValue="+jSLmbZKJNlBMILYeTYJWqQuQYokVhydvtEFSxG6f1RbPGm0gSZwoFN8ZPwPyPpZkJaPbRd9t2POVKfib83LVA==" workbookSaltValue="8uOeE9CCyXQt1TA9PqPMdA==" workbookSpinCount="100000" lockStructure="1"/>
  <bookViews>
    <workbookView xWindow="0" yWindow="0" windowWidth="20490" windowHeight="745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O80" i="4" s="1"/>
  <c r="EH7" i="5"/>
  <c r="EG7" i="5"/>
  <c r="EF7" i="5"/>
  <c r="EE7" i="5"/>
  <c r="ED7" i="5"/>
  <c r="EB7" i="5"/>
  <c r="EA7" i="5"/>
  <c r="DZ7" i="5"/>
  <c r="BG80" i="4" s="1"/>
  <c r="DY7" i="5"/>
  <c r="DX7" i="5"/>
  <c r="DW7" i="5"/>
  <c r="DV7" i="5"/>
  <c r="DU7" i="5"/>
  <c r="DT7" i="5"/>
  <c r="DS7" i="5"/>
  <c r="DQ7" i="5"/>
  <c r="DP7" i="5"/>
  <c r="DO7" i="5"/>
  <c r="DN7" i="5"/>
  <c r="DM7" i="5"/>
  <c r="DL7" i="5"/>
  <c r="DK7" i="5"/>
  <c r="DJ7" i="5"/>
  <c r="DI7" i="5"/>
  <c r="KU55" i="4" s="1"/>
  <c r="DH7" i="5"/>
  <c r="DF7" i="5"/>
  <c r="DE7" i="5"/>
  <c r="DD7" i="5"/>
  <c r="DC7" i="5"/>
  <c r="DB7" i="5"/>
  <c r="DA7" i="5"/>
  <c r="CZ7" i="5"/>
  <c r="IK55" i="4" s="1"/>
  <c r="CY7" i="5"/>
  <c r="CX7" i="5"/>
  <c r="CW7" i="5"/>
  <c r="CU7" i="5"/>
  <c r="CT7" i="5"/>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BK7" i="5"/>
  <c r="BJ7" i="5"/>
  <c r="BI7" i="5"/>
  <c r="BH7" i="5"/>
  <c r="IK33" i="4" s="1"/>
  <c r="BG7" i="5"/>
  <c r="BF7" i="5"/>
  <c r="BE7" i="5"/>
  <c r="BC7" i="5"/>
  <c r="BB7" i="5"/>
  <c r="BA7" i="5"/>
  <c r="AZ7" i="5"/>
  <c r="AY7" i="5"/>
  <c r="DD34" i="4" s="1"/>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AA6" i="5"/>
  <c r="JW8" i="4" s="1"/>
  <c r="Z6" i="5"/>
  <c r="Y6" i="5"/>
  <c r="FZ12" i="4" s="1"/>
  <c r="X6" i="5"/>
  <c r="W6" i="5"/>
  <c r="CN12" i="4" s="1"/>
  <c r="V6" i="5"/>
  <c r="U6" i="5"/>
  <c r="T6" i="5"/>
  <c r="S6" i="5"/>
  <c r="EG10" i="4" s="1"/>
  <c r="R6" i="5"/>
  <c r="Q6" i="5"/>
  <c r="AU10" i="4" s="1"/>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C90" i="4"/>
  <c r="B90" i="4"/>
  <c r="MH80" i="4"/>
  <c r="LO80" i="4"/>
  <c r="KV80" i="4"/>
  <c r="KC80" i="4"/>
  <c r="JJ80" i="4"/>
  <c r="HM80" i="4"/>
  <c r="GT80" i="4"/>
  <c r="GA80" i="4"/>
  <c r="FH80" i="4"/>
  <c r="CS80" i="4"/>
  <c r="BZ80" i="4"/>
  <c r="AN80" i="4"/>
  <c r="U80" i="4"/>
  <c r="MH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BX56" i="4"/>
  <c r="BI56" i="4"/>
  <c r="AT56" i="4"/>
  <c r="AE56" i="4"/>
  <c r="P56" i="4"/>
  <c r="MN55" i="4"/>
  <c r="LY55" i="4"/>
  <c r="LJ55" i="4"/>
  <c r="KF55" i="4"/>
  <c r="IZ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BX34" i="4"/>
  <c r="BI34" i="4"/>
  <c r="AT34" i="4"/>
  <c r="AE34" i="4"/>
  <c r="P34" i="4"/>
  <c r="MN33" i="4"/>
  <c r="LY33" i="4"/>
  <c r="LJ33" i="4"/>
  <c r="KF33" i="4"/>
  <c r="IZ33" i="4"/>
  <c r="HV33" i="4"/>
  <c r="HG33" i="4"/>
  <c r="GR33" i="4"/>
  <c r="FL33" i="4"/>
  <c r="EW33" i="4"/>
  <c r="EH33" i="4"/>
  <c r="DS33" i="4"/>
  <c r="DD33" i="4"/>
  <c r="BX33" i="4"/>
  <c r="BI33" i="4"/>
  <c r="AT33" i="4"/>
  <c r="AE33" i="4"/>
  <c r="P33" i="4"/>
  <c r="LP12" i="4"/>
  <c r="JW12" i="4"/>
  <c r="EG12" i="4"/>
  <c r="AU12" i="4"/>
  <c r="B12" i="4"/>
  <c r="JW10" i="4"/>
  <c r="ID10" i="4"/>
  <c r="FZ10" i="4"/>
  <c r="CN10" i="4"/>
  <c r="B10" i="4"/>
  <c r="LP8" i="4"/>
  <c r="ID8" i="4"/>
  <c r="FZ8" i="4"/>
  <c r="EG8" i="4"/>
  <c r="CN8" i="4"/>
  <c r="AU8" i="4"/>
  <c r="B8" i="4"/>
  <c r="MH78" i="4" l="1"/>
  <c r="IZ54" i="4"/>
  <c r="IZ32" i="4"/>
  <c r="FL54" i="4"/>
  <c r="FL32" i="4"/>
  <c r="BX32" i="4"/>
  <c r="CS78" i="4"/>
  <c r="BX54" i="4"/>
  <c r="MN54" i="4"/>
  <c r="MN32" i="4"/>
  <c r="HM78" i="4"/>
  <c r="C11" i="5"/>
  <c r="D11" i="5"/>
  <c r="E11" i="5"/>
  <c r="B11" i="5"/>
  <c r="FH78" i="4" l="1"/>
  <c r="DS54" i="4"/>
  <c r="DS32" i="4"/>
  <c r="AN78" i="4"/>
  <c r="AE54" i="4"/>
  <c r="AE32" i="4"/>
  <c r="KU54" i="4"/>
  <c r="KC78" i="4"/>
  <c r="HG54" i="4"/>
  <c r="HG32" i="4"/>
  <c r="KU32" i="4"/>
  <c r="JJ78" i="4"/>
  <c r="GR54" i="4"/>
  <c r="EO78" i="4"/>
  <c r="P32" i="4"/>
  <c r="U78" i="4"/>
  <c r="P54" i="4"/>
  <c r="KF54" i="4"/>
  <c r="KF32" i="4"/>
  <c r="GR32" i="4"/>
  <c r="DD54" i="4"/>
  <c r="DD32" i="4"/>
  <c r="LY54" i="4"/>
  <c r="LY32" i="4"/>
  <c r="LO78" i="4"/>
  <c r="GT78" i="4"/>
  <c r="EW54" i="4"/>
  <c r="BZ78" i="4"/>
  <c r="BI54" i="4"/>
  <c r="BI32" i="4"/>
  <c r="IK54" i="4"/>
  <c r="IK32" i="4"/>
  <c r="EW32" i="4"/>
  <c r="BG78" i="4"/>
  <c r="AT54" i="4"/>
  <c r="LJ54" i="4"/>
  <c r="KV78" i="4"/>
  <c r="HV54" i="4"/>
  <c r="HV32" i="4"/>
  <c r="GA78" i="4"/>
  <c r="EH54" i="4"/>
  <c r="EH32" i="4"/>
  <c r="AT32" i="4"/>
  <c r="LJ32" i="4"/>
</calcChain>
</file>

<file path=xl/sharedStrings.xml><?xml version="1.0" encoding="utf-8"?>
<sst xmlns="http://schemas.openxmlformats.org/spreadsheetml/2006/main" count="326" uniqueCount="181">
  <si>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</si>
  <si>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</si>
  <si>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</si>
  <si>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</si>
  <si>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</si>
  <si>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</si>
  <si>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</si>
  <si>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</si>
  <si>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</si>
  <si>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</si>
  <si>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</si>
  <si>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</si>
  <si>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</si>
  <si>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</si>
  <si>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</si>
  <si>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</si>
  <si>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</si>
  <si>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</si>
  <si>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</si>
  <si>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</si>
  <si>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</si>
  <si>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</si>
  <si>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</si>
  <si>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</si>
  <si>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</si>
  <si>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</si>
  <si>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</si>
  <si>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</si>
  <si>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</si>
  <si>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</si>
  <si>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</si>
  <si>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</si>
  <si>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</si>
  <si>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</si>
  <si>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</si>
  <si>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</si>
  <si>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</si>
  <si>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</si>
  <si>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</si>
  <si>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</si>
  <si>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</si>
  <si>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</si>
  <si>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</si>
  <si>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</si>
  <si>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</si>
  <si>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</si>
  <si>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</si>
  <si>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</si>
  <si>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</si>
  <si>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</si>
  <si>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</si>
  <si>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</si>
  <si>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</si>
  <si>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</si>
  <si>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</si>
  <si>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</si>
  <si>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</si>
  <si>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</si>
  <si>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</si>
  <si>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</si>
  <si>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</si>
  <si>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</si>
  <si>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</si>
  <si>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</si>
  <si>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</si>
  <si>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</si>
  <si>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</si>
  <si>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</si>
  <si>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</si>
  <si>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</si>
  <si>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</si>
  <si>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</si>
  <si>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</si>
  <si>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</si>
  <si>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</si>
  <si>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</si>
  <si>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</si>
  <si>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</si>
  <si>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</si>
  <si>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</si>
  <si>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</si>
  <si>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</si>
  <si>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</si>
  <si>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</si>
  <si>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</si>
  <si>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</si>
  <si>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</si>
  <si>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</si>
  <si>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</si>
  <si>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</si>
  <si>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</si>
  <si>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</si>
  <si>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</si>
  <si>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</si>
  <si>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</si>
  <si>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</si>
  <si>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</si>
  <si>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</si>
  <si>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</si>
  <si>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</si>
  <si>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</si>
  <si>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</si>
  <si>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</si>
  <si>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</si>
  <si>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</si>
  <si>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</si>
  <si>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</si>
  <si>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</si>
  <si>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</si>
  <si>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</si>
  <si>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</si>
  <si>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</si>
  <si>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</si>
  <si>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</si>
  <si>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</si>
  <si>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</si>
  <si>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</si>
  <si>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</si>
  <si>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</si>
  <si>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</si>
  <si>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</si>
  <si>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</si>
  <si>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</si>
  <si>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</si>
  <si>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</si>
  <si>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</si>
  <si>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</si>
  <si>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</si>
  <si>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</si>
  <si>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</si>
  <si>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</si>
  <si>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</si>
  <si>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</si>
  <si>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</si>
  <si>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</si>
  <si>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</si>
  <si>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</si>
  <si>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</si>
  <si>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</si>
  <si>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</si>
  <si>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</si>
  <si>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</si>
  <si>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</si>
  <si>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</si>
  <si>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</si>
  <si>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</si>
  <si>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</si>
  <si>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</si>
  <si>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</si>
  <si>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</si>
  <si>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</si>
  <si>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</si>
  <si>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</si>
  <si>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</si>
  <si>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</si>
  <si>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</si>
  <si>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</si>
  <si>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</si>
  <si>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</si>
  <si>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</si>
  <si>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大阪はびきの医療センター</t>
  </si>
  <si>
    <t>地方独立行政法人</t>
  </si>
  <si>
    <t>病院事業</t>
  </si>
  <si>
    <t>一般病院</t>
  </si>
  <si>
    <t>400床以上～500床未満</t>
  </si>
  <si>
    <t>非設置</t>
  </si>
  <si>
    <t>直営</t>
  </si>
  <si>
    <t>対象</t>
  </si>
  <si>
    <t>透 未 訓 ガ</t>
  </si>
  <si>
    <t>救 臨 感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</si>
  <si>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</si>
  <si>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</si>
  <si>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</si>
  <si>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</si>
  <si>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</si>
  <si>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</si>
  <si>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</si>
  <si>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医療支援病院、難治性の呼吸器疾患医療、結核医療及びアレルギー性疾患医療のセンター機能、エイズ治療拠点病院、大阪府がん診療拠点病院（肺がん）、難治性多剤耐性結核広域圏拠点病院、労災保険指定医療機関、大阪府アレルギー疾患医療拠点病院</t>
    <phoneticPr fontId="5"/>
  </si>
  <si>
    <r>
      <rPr>
        <b/>
        <sz val="11"/>
        <rFont val="ＭＳ ゴシック"/>
        <family val="3"/>
        <charset val="128"/>
      </rPr>
      <t>①経常収支比率</t>
    </r>
    <r>
      <rPr>
        <sz val="11"/>
        <rFont val="ＭＳ ゴシック"/>
        <family val="3"/>
        <charset val="128"/>
      </rPr>
      <t xml:space="preserve">：コロナ禍や肺腫瘍内科専門医の減少等により、延べ入院患者数は伸び悩んだものの、DPC適正運用の取組み強化による入院単価の大幅向上等により、医業収益が増加した。あわせて、コロナ患者受入れ等に関する補助金収益が増加したことから、前年度を9.3ポイント上回った。
</t>
    </r>
    <r>
      <rPr>
        <b/>
        <sz val="11"/>
        <rFont val="ＭＳ ゴシック"/>
        <family val="3"/>
        <charset val="128"/>
      </rPr>
      <t>②医業収支比率</t>
    </r>
    <r>
      <rPr>
        <sz val="11"/>
        <rFont val="ＭＳ ゴシック"/>
        <family val="3"/>
        <charset val="128"/>
      </rPr>
      <t xml:space="preserve">：コロナ禍や肺腫瘍内科専門医の減少等により、延べ入院患者数は伸び悩んだものの、DPC適正運用の取組み強化による入院単価の大幅向上等により、主に入院収益の増に伴う営業収益が増加したため、前年度を4.3ポイント上回った。
</t>
    </r>
    <r>
      <rPr>
        <b/>
        <sz val="11"/>
        <rFont val="ＭＳ ゴシック"/>
        <family val="3"/>
        <charset val="128"/>
      </rPr>
      <t>③累積欠損金比率</t>
    </r>
    <r>
      <rPr>
        <sz val="11"/>
        <rFont val="ＭＳ ゴシック"/>
        <family val="3"/>
        <charset val="128"/>
      </rPr>
      <t xml:space="preserve">：令和2年度以降累積欠損金は発生していない。
</t>
    </r>
    <r>
      <rPr>
        <b/>
        <sz val="11"/>
        <rFont val="ＭＳ ゴシック"/>
        <family val="3"/>
        <charset val="128"/>
      </rPr>
      <t>④病床利用率</t>
    </r>
    <r>
      <rPr>
        <sz val="11"/>
        <rFont val="ＭＳ ゴシック"/>
        <family val="3"/>
        <charset val="128"/>
      </rPr>
      <t xml:space="preserve">：一般病床をコロナ専用病床として運用したことや、肺腫瘍内科専門医の減少に伴う、肺がん入院患者数の落ち込み等があったことから、前年度を6.6ポイント下回った。
</t>
    </r>
    <r>
      <rPr>
        <b/>
        <sz val="11"/>
        <rFont val="ＭＳ ゴシック"/>
        <family val="3"/>
        <charset val="128"/>
      </rPr>
      <t>⑤入院患者１人１日当たり収益</t>
    </r>
    <r>
      <rPr>
        <sz val="11"/>
        <rFont val="ＭＳ ゴシック"/>
        <family val="3"/>
        <charset val="128"/>
      </rPr>
      <t xml:space="preserve">：DPC適正運用の取組み強化等によって、前年度より12,116円増加した。
</t>
    </r>
    <r>
      <rPr>
        <b/>
        <sz val="11"/>
        <rFont val="ＭＳ ゴシック"/>
        <family val="3"/>
        <charset val="128"/>
      </rPr>
      <t>⑥外来患者１人１日当たり収益</t>
    </r>
    <r>
      <rPr>
        <sz val="11"/>
        <rFont val="ＭＳ ゴシック"/>
        <family val="3"/>
        <charset val="128"/>
      </rPr>
      <t xml:space="preserve">：前年度より372円減少した。
</t>
    </r>
    <r>
      <rPr>
        <b/>
        <sz val="11"/>
        <rFont val="ＭＳ ゴシック"/>
        <family val="3"/>
        <charset val="128"/>
      </rPr>
      <t>⑦職員給与費対医業収益比率</t>
    </r>
    <r>
      <rPr>
        <sz val="11"/>
        <rFont val="ＭＳ ゴシック"/>
        <family val="3"/>
        <charset val="128"/>
      </rPr>
      <t xml:space="preserve">：退職金による給与費増加はあったものの、営業収益が増加したため、前年度より3.0ポイント改善した。
</t>
    </r>
    <r>
      <rPr>
        <b/>
        <sz val="11"/>
        <rFont val="ＭＳ ゴシック"/>
        <family val="3"/>
        <charset val="128"/>
      </rPr>
      <t>⑧材料費対医業収益比率</t>
    </r>
    <r>
      <rPr>
        <sz val="11"/>
        <rFont val="ＭＳ ゴシック"/>
        <family val="3"/>
        <charset val="128"/>
      </rPr>
      <t>：コロナ禍等に伴う患者数減により材料費が減少したことに加え、営業収益が増加したため、前年度より1.9ポイント改善した。</t>
    </r>
    <rPh sb="11" eb="12">
      <t>カ</t>
    </rPh>
    <rPh sb="13" eb="18">
      <t>ハイシュヨウナイカ</t>
    </rPh>
    <rPh sb="18" eb="21">
      <t>センモンイ</t>
    </rPh>
    <rPh sb="22" eb="24">
      <t>ゲンショウ</t>
    </rPh>
    <rPh sb="24" eb="25">
      <t>トウ</t>
    </rPh>
    <rPh sb="29" eb="30">
      <t>ノ</t>
    </rPh>
    <rPh sb="31" eb="33">
      <t>ニュウイン</t>
    </rPh>
    <rPh sb="33" eb="36">
      <t>カンジャスウ</t>
    </rPh>
    <rPh sb="37" eb="38">
      <t>ノ</t>
    </rPh>
    <rPh sb="39" eb="40">
      <t>ナヤ</t>
    </rPh>
    <rPh sb="49" eb="53">
      <t>テキセイウンヨウ</t>
    </rPh>
    <rPh sb="54" eb="56">
      <t>トリク</t>
    </rPh>
    <rPh sb="57" eb="59">
      <t>キョウカ</t>
    </rPh>
    <rPh sb="67" eb="69">
      <t>オオハバ</t>
    </rPh>
    <rPh sb="69" eb="71">
      <t>コウジョウ</t>
    </rPh>
    <rPh sb="71" eb="72">
      <t>トウ</t>
    </rPh>
    <rPh sb="78" eb="80">
      <t>シュウエキ</t>
    </rPh>
    <rPh sb="81" eb="83">
      <t>ゾウカ</t>
    </rPh>
    <rPh sb="94" eb="96">
      <t>カンジャ</t>
    </rPh>
    <rPh sb="96" eb="98">
      <t>ウケイ</t>
    </rPh>
    <rPh sb="99" eb="100">
      <t>トウ</t>
    </rPh>
    <rPh sb="101" eb="102">
      <t>カン</t>
    </rPh>
    <rPh sb="104" eb="107">
      <t>ホジョキン</t>
    </rPh>
    <rPh sb="107" eb="109">
      <t>シュウエキ</t>
    </rPh>
    <rPh sb="110" eb="112">
      <t>ゾウカ</t>
    </rPh>
    <rPh sb="130" eb="131">
      <t>ウエ</t>
    </rPh>
    <rPh sb="149" eb="154">
      <t>ハイシュヨウナイカ</t>
    </rPh>
    <rPh sb="154" eb="157">
      <t>センモンイ</t>
    </rPh>
    <rPh sb="160" eb="161">
      <t>トウ</t>
    </rPh>
    <rPh sb="212" eb="213">
      <t>オモ</t>
    </rPh>
    <rPh sb="214" eb="218">
      <t>ニュウインシュウエキ</t>
    </rPh>
    <rPh sb="219" eb="220">
      <t>ゾウ</t>
    </rPh>
    <rPh sb="221" eb="222">
      <t>トモナ</t>
    </rPh>
    <rPh sb="228" eb="230">
      <t>ゾウカ</t>
    </rPh>
    <rPh sb="246" eb="247">
      <t>ウエ</t>
    </rPh>
    <rPh sb="261" eb="263">
      <t>レイワ</t>
    </rPh>
    <rPh sb="264" eb="266">
      <t>ネンド</t>
    </rPh>
    <rPh sb="266" eb="268">
      <t>イコウ</t>
    </rPh>
    <rPh sb="268" eb="273">
      <t>ルイセキケッソンキン</t>
    </rPh>
    <rPh sb="274" eb="276">
      <t>ハッセイ</t>
    </rPh>
    <rPh sb="313" eb="321">
      <t>ハイシュヨウナイカセンモンイ</t>
    </rPh>
    <rPh sb="325" eb="326">
      <t>トモナ</t>
    </rPh>
    <rPh sb="328" eb="329">
      <t>ハイ</t>
    </rPh>
    <rPh sb="331" eb="333">
      <t>ニュウイン</t>
    </rPh>
    <rPh sb="341" eb="342">
      <t>トウ</t>
    </rPh>
    <rPh sb="396" eb="397">
      <t>トウ</t>
    </rPh>
    <rPh sb="444" eb="446">
      <t>ゲンショウ</t>
    </rPh>
    <rPh sb="458" eb="460">
      <t>タイオウ</t>
    </rPh>
    <rPh sb="461" eb="463">
      <t>ヒリツ</t>
    </rPh>
    <rPh sb="464" eb="467">
      <t>タイショクキン</t>
    </rPh>
    <rPh sb="498" eb="500">
      <t>カイゼン</t>
    </rPh>
    <rPh sb="519" eb="520">
      <t>カ</t>
    </rPh>
    <rPh sb="520" eb="521">
      <t>トウ</t>
    </rPh>
    <rPh sb="522" eb="523">
      <t>トモナ</t>
    </rPh>
    <rPh sb="524" eb="527">
      <t>カンジャスウ</t>
    </rPh>
    <rPh sb="527" eb="528">
      <t>ゲン</t>
    </rPh>
    <rPh sb="531" eb="534">
      <t>ザイリョウヒ</t>
    </rPh>
    <rPh sb="535" eb="537">
      <t>ゲンショウ</t>
    </rPh>
    <rPh sb="542" eb="543">
      <t>クワ</t>
    </rPh>
    <phoneticPr fontId="5"/>
  </si>
  <si>
    <r>
      <rPr>
        <b/>
        <sz val="11"/>
        <rFont val="ＭＳ ゴシック"/>
        <family val="3"/>
        <charset val="128"/>
      </rPr>
      <t>①有形固定資産減価償却率</t>
    </r>
    <r>
      <rPr>
        <sz val="11"/>
        <rFont val="ＭＳ ゴシック"/>
        <family val="3"/>
        <charset val="128"/>
      </rPr>
      <t xml:space="preserve">：前年度より2.4ポイント増加し、類似病院平均値を16.6ポイント上回った。老朽化が進んでおり、令和5年5月の新病院開院を予定している。
</t>
    </r>
    <r>
      <rPr>
        <b/>
        <sz val="11"/>
        <rFont val="ＭＳ ゴシック"/>
        <family val="3"/>
        <charset val="128"/>
      </rPr>
      <t>②器械備品減価償却率</t>
    </r>
    <r>
      <rPr>
        <sz val="11"/>
        <rFont val="ＭＳ ゴシック"/>
        <family val="3"/>
        <charset val="128"/>
      </rPr>
      <t xml:space="preserve">：令和5年5月の病院建替えに向けて医療機器の大規模更新を見合わせていることから、前年度より4.6ポイント増加した。
</t>
    </r>
    <r>
      <rPr>
        <b/>
        <sz val="11"/>
        <rFont val="ＭＳ ゴシック"/>
        <family val="3"/>
        <charset val="128"/>
      </rPr>
      <t>③１床当たり有形固定資産</t>
    </r>
    <r>
      <rPr>
        <sz val="11"/>
        <rFont val="ＭＳ ゴシック"/>
        <family val="3"/>
        <charset val="128"/>
      </rPr>
      <t>：②器械備品減価償却率と同様の理由により、前年度並みの実績となっている。類似病院平均値を15,630千円下回り、類似病院の７割弱にとどまっている。</t>
    </r>
    <rPh sb="25" eb="27">
      <t>ゾウカ</t>
    </rPh>
    <rPh sb="65" eb="66">
      <t>ガツ</t>
    </rPh>
    <rPh sb="67" eb="70">
      <t>シンビョウイン</t>
    </rPh>
    <rPh sb="70" eb="72">
      <t>カイイン</t>
    </rPh>
    <rPh sb="73" eb="75">
      <t>ヨテイ</t>
    </rPh>
    <rPh sb="97" eb="98">
      <t>ガツ</t>
    </rPh>
    <rPh sb="143" eb="145">
      <t>ゾウカ</t>
    </rPh>
    <rPh sb="173" eb="175">
      <t>ドウヨウ</t>
    </rPh>
    <rPh sb="176" eb="178">
      <t>リユウ</t>
    </rPh>
    <rPh sb="182" eb="185">
      <t>ゼンネンド</t>
    </rPh>
    <rPh sb="185" eb="186">
      <t>ナ</t>
    </rPh>
    <rPh sb="188" eb="190">
      <t>ジッセキ</t>
    </rPh>
    <rPh sb="203" eb="204">
      <t>アタイ</t>
    </rPh>
    <rPh sb="217" eb="219">
      <t>ルイジ</t>
    </rPh>
    <rPh sb="219" eb="221">
      <t>ビョウイン</t>
    </rPh>
    <rPh sb="223" eb="224">
      <t>ワリ</t>
    </rPh>
    <rPh sb="224" eb="225">
      <t>ジャク</t>
    </rPh>
    <phoneticPr fontId="5"/>
  </si>
  <si>
    <t xml:space="preserve"> DPC適正運用の取組み強化により、診療の標準化、診療の質の向上が進んだ結果、入院単価の向上につながっている。
　一方で、コロナ禍ならびに当センターの診療の大きな柱の一つである肺がん診療に係る肺腫瘍内科専門医の減少により、延べ入院患者数が減少した。
　今後も良質な医療サービスを継続的に提供するために、医療ニーズの質の変化や患者動向等にも迅速に対応できるよう、医師をはじめとする医療スタッフの確保に取り組むとともに、建替えを契機に、専門病院・拠点病院として、さらなる診療領域の拡大・充実をはかることで、新規入院患者数の増加を図り、更なる経営改善、安定的な病院経営に取り組んでいく。</t>
    <rPh sb="4" eb="8">
      <t>テキセイウンヨウ</t>
    </rPh>
    <rPh sb="9" eb="11">
      <t>トリク</t>
    </rPh>
    <rPh sb="12" eb="14">
      <t>キョウカ</t>
    </rPh>
    <rPh sb="39" eb="41">
      <t>ニュウイン</t>
    </rPh>
    <rPh sb="41" eb="43">
      <t>タンカ</t>
    </rPh>
    <rPh sb="44" eb="46">
      <t>コウジョウ</t>
    </rPh>
    <rPh sb="64" eb="65">
      <t>カ</t>
    </rPh>
    <rPh sb="69" eb="70">
      <t>トウ</t>
    </rPh>
    <rPh sb="75" eb="77">
      <t>シンリョウ</t>
    </rPh>
    <rPh sb="78" eb="79">
      <t>オオ</t>
    </rPh>
    <rPh sb="81" eb="82">
      <t>ハシラ</t>
    </rPh>
    <rPh sb="83" eb="84">
      <t>ヒト</t>
    </rPh>
    <rPh sb="88" eb="89">
      <t>ハイ</t>
    </rPh>
    <rPh sb="91" eb="93">
      <t>シンリョウ</t>
    </rPh>
    <rPh sb="94" eb="95">
      <t>カカ</t>
    </rPh>
    <rPh sb="96" eb="101">
      <t>ハイシュヨウナイカ</t>
    </rPh>
    <rPh sb="101" eb="104">
      <t>センモンイ</t>
    </rPh>
    <rPh sb="111" eb="112">
      <t>ノ</t>
    </rPh>
    <rPh sb="113" eb="115">
      <t>ニュウイン</t>
    </rPh>
    <rPh sb="115" eb="118">
      <t>カンジャスウ</t>
    </rPh>
    <rPh sb="119" eb="121">
      <t>ゲンショウ</t>
    </rPh>
    <rPh sb="180" eb="182">
      <t>イシ</t>
    </rPh>
    <rPh sb="189" eb="191">
      <t>イリョウ</t>
    </rPh>
    <rPh sb="196" eb="198">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</si>
</sst>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0" fillId="0" borderId="0" xfId="0" applyFont="1" applyBorder="1" applyAlignment="1">
      <alignment horizontal="left" shrinkToFit="1"/>
    </xf>
    <xf numFmtId="0" fontId="20"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75.099999999999994</c:v>
                </c:pt>
                <c:pt idx="1">
                  <c:v>81.3</c:v>
                </c:pt>
                <c:pt idx="2">
                  <c:v>78.7</c:v>
                </c:pt>
                <c:pt idx="3">
                  <c:v>62.4</c:v>
                </c:pt>
                <c:pt idx="4">
                  <c:v>55.8</c:v>
                </c:pt>
              </c:numCache>
            </c:numRef>
          </c:val>
          <c:extLst>
            <c:ext xmlns:c16="http://schemas.microsoft.com/office/drawing/2014/chart" uri="{C3380CC4-5D6E-409C-BE32-E72D297353CC}">
              <c16:uniqueId val="{00000000-E27C-4F1A-9997-A922FD2A0A5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E27C-4F1A-9997-A922FD2A0A5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13947</c:v>
                </c:pt>
                <c:pt idx="1">
                  <c:v>15256</c:v>
                </c:pt>
                <c:pt idx="2">
                  <c:v>16518</c:v>
                </c:pt>
                <c:pt idx="3">
                  <c:v>17280</c:v>
                </c:pt>
                <c:pt idx="4">
                  <c:v>16908</c:v>
                </c:pt>
              </c:numCache>
            </c:numRef>
          </c:val>
          <c:extLst>
            <c:ext xmlns:c16="http://schemas.microsoft.com/office/drawing/2014/chart" uri="{C3380CC4-5D6E-409C-BE32-E72D297353CC}">
              <c16:uniqueId val="{00000000-D6A2-417F-956D-81F9939422C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D6A2-417F-956D-81F9939422C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46285</c:v>
                </c:pt>
                <c:pt idx="1">
                  <c:v>48679</c:v>
                </c:pt>
                <c:pt idx="2">
                  <c:v>49389</c:v>
                </c:pt>
                <c:pt idx="3">
                  <c:v>51830</c:v>
                </c:pt>
                <c:pt idx="4">
                  <c:v>63946</c:v>
                </c:pt>
              </c:numCache>
            </c:numRef>
          </c:val>
          <c:extLst>
            <c:ext xmlns:c16="http://schemas.microsoft.com/office/drawing/2014/chart" uri="{C3380CC4-5D6E-409C-BE32-E72D297353CC}">
              <c16:uniqueId val="{00000000-A539-49BF-B808-06856AA0B52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A539-49BF-B808-06856AA0B52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0.2</c:v>
                </c:pt>
                <c:pt idx="1">
                  <c:v>0</c:v>
                </c:pt>
                <c:pt idx="2">
                  <c:v>3.1</c:v>
                </c:pt>
                <c:pt idx="3">
                  <c:v>0</c:v>
                </c:pt>
                <c:pt idx="4">
                  <c:v>0</c:v>
                </c:pt>
              </c:numCache>
            </c:numRef>
          </c:val>
          <c:extLst>
            <c:ext xmlns:c16="http://schemas.microsoft.com/office/drawing/2014/chart" uri="{C3380CC4-5D6E-409C-BE32-E72D297353CC}">
              <c16:uniqueId val="{00000000-9844-497E-82B7-A8C5F28C50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9844-497E-82B7-A8C5F28C50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89.7</c:v>
                </c:pt>
                <c:pt idx="1">
                  <c:v>93.1</c:v>
                </c:pt>
                <c:pt idx="2">
                  <c:v>91</c:v>
                </c:pt>
                <c:pt idx="3">
                  <c:v>80.3</c:v>
                </c:pt>
                <c:pt idx="4">
                  <c:v>84.6</c:v>
                </c:pt>
              </c:numCache>
            </c:numRef>
          </c:val>
          <c:extLst>
            <c:ext xmlns:c16="http://schemas.microsoft.com/office/drawing/2014/chart" uri="{C3380CC4-5D6E-409C-BE32-E72D297353CC}">
              <c16:uniqueId val="{00000000-0265-401D-9149-BC3B9CB5D3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0265-401D-9149-BC3B9CB5D37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c:v>
                </c:pt>
                <c:pt idx="1">
                  <c:v>102.6</c:v>
                </c:pt>
                <c:pt idx="2">
                  <c:v>99.5</c:v>
                </c:pt>
                <c:pt idx="3">
                  <c:v>107.7</c:v>
                </c:pt>
                <c:pt idx="4">
                  <c:v>117</c:v>
                </c:pt>
              </c:numCache>
            </c:numRef>
          </c:val>
          <c:extLst>
            <c:ext xmlns:c16="http://schemas.microsoft.com/office/drawing/2014/chart" uri="{C3380CC4-5D6E-409C-BE32-E72D297353CC}">
              <c16:uniqueId val="{00000000-E235-4602-B4F1-84BA46290DE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E235-4602-B4F1-84BA46290DE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60.3</c:v>
                </c:pt>
                <c:pt idx="1">
                  <c:v>64.8</c:v>
                </c:pt>
                <c:pt idx="2">
                  <c:v>70.5</c:v>
                </c:pt>
                <c:pt idx="3">
                  <c:v>72.7</c:v>
                </c:pt>
                <c:pt idx="4">
                  <c:v>75.099999999999994</c:v>
                </c:pt>
              </c:numCache>
            </c:numRef>
          </c:val>
          <c:extLst>
            <c:ext xmlns:c16="http://schemas.microsoft.com/office/drawing/2014/chart" uri="{C3380CC4-5D6E-409C-BE32-E72D297353CC}">
              <c16:uniqueId val="{00000000-4441-4FCA-A128-6E19EE633EC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4441-4FCA-A128-6E19EE633EC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57.2</c:v>
                </c:pt>
                <c:pt idx="1">
                  <c:v>66.2</c:v>
                </c:pt>
                <c:pt idx="2">
                  <c:v>76.599999999999994</c:v>
                </c:pt>
                <c:pt idx="3">
                  <c:v>79.2</c:v>
                </c:pt>
                <c:pt idx="4">
                  <c:v>83.8</c:v>
                </c:pt>
              </c:numCache>
            </c:numRef>
          </c:val>
          <c:extLst>
            <c:ext xmlns:c16="http://schemas.microsoft.com/office/drawing/2014/chart" uri="{C3380CC4-5D6E-409C-BE32-E72D297353CC}">
              <c16:uniqueId val="{00000000-2DCF-4C66-A845-A576523B71A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2DCF-4C66-A845-A576523B71A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32384852</c:v>
                </c:pt>
                <c:pt idx="1">
                  <c:v>32887577</c:v>
                </c:pt>
                <c:pt idx="2">
                  <c:v>33003028</c:v>
                </c:pt>
                <c:pt idx="3">
                  <c:v>34079418</c:v>
                </c:pt>
                <c:pt idx="4">
                  <c:v>34467739</c:v>
                </c:pt>
              </c:numCache>
            </c:numRef>
          </c:val>
          <c:extLst>
            <c:ext xmlns:c16="http://schemas.microsoft.com/office/drawing/2014/chart" uri="{C3380CC4-5D6E-409C-BE32-E72D297353CC}">
              <c16:uniqueId val="{00000000-E961-4C44-BA5B-5A4CBFEAA8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E961-4C44-BA5B-5A4CBFEAA89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20.100000000000001</c:v>
                </c:pt>
                <c:pt idx="1">
                  <c:v>21.1</c:v>
                </c:pt>
                <c:pt idx="2">
                  <c:v>22.2</c:v>
                </c:pt>
                <c:pt idx="3">
                  <c:v>17.7</c:v>
                </c:pt>
                <c:pt idx="4">
                  <c:v>15.8</c:v>
                </c:pt>
              </c:numCache>
            </c:numRef>
          </c:val>
          <c:extLst>
            <c:ext xmlns:c16="http://schemas.microsoft.com/office/drawing/2014/chart" uri="{C3380CC4-5D6E-409C-BE32-E72D297353CC}">
              <c16:uniqueId val="{00000000-3EF4-45B6-82B7-E820DCCCAC1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3EF4-45B6-82B7-E820DCCCAC1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53.2</c:v>
                </c:pt>
                <c:pt idx="1">
                  <c:v>51.2</c:v>
                </c:pt>
                <c:pt idx="2">
                  <c:v>51.7</c:v>
                </c:pt>
                <c:pt idx="3">
                  <c:v>49.3</c:v>
                </c:pt>
                <c:pt idx="4">
                  <c:v>46.3</c:v>
                </c:pt>
              </c:numCache>
            </c:numRef>
          </c:val>
          <c:extLst>
            <c:ext xmlns:c16="http://schemas.microsoft.com/office/drawing/2014/chart" uri="{C3380CC4-5D6E-409C-BE32-E72D297353CC}">
              <c16:uniqueId val="{00000000-7F62-4BA6-9BAA-BDDD13BD8A2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7F62-4BA6-9BAA-BDDD13BD8A2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9" zoomScaleNormal="100" zoomScaleSheetLayoutView="70" workbookViewId="0">
      <selection activeCell="NJ70" sqref="F39:NX84"/>
    </sheetView>
  </sheetViews>
  <sheetFormatPr defaultColWidth="2.625" defaultRowHeight="13.5" x14ac:dyDescent="0.15"/>
  <cols>
    <col min="1" max="1" width="2" customWidth="1"/>
    <col min="2" max="2" width="0.875" customWidth="1"/>
    <col min="3" max="372" width="0.625" customWidth="1"/>
    <col min="373" max="373" width="2.25" customWidth="1"/>
    <col min="374" max="388" width="4.2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c r="JS2" s="150"/>
      <c r="JT2" s="150"/>
      <c r="JU2" s="150"/>
      <c r="JV2" s="150"/>
      <c r="JW2" s="150"/>
      <c r="JX2" s="150"/>
      <c r="JY2" s="150"/>
      <c r="JZ2" s="150"/>
      <c r="KA2" s="150"/>
      <c r="KB2" s="150"/>
      <c r="KC2" s="150"/>
      <c r="KD2" s="150"/>
      <c r="KE2" s="150"/>
      <c r="KF2" s="150"/>
      <c r="KG2" s="150"/>
      <c r="KH2" s="150"/>
      <c r="KI2" s="150"/>
      <c r="KJ2" s="150"/>
      <c r="KK2" s="150"/>
      <c r="KL2" s="150"/>
      <c r="KM2" s="150"/>
      <c r="KN2" s="150"/>
      <c r="KO2" s="150"/>
      <c r="KP2" s="150"/>
      <c r="KQ2" s="150"/>
      <c r="KR2" s="150"/>
      <c r="KS2" s="150"/>
      <c r="KT2" s="150"/>
      <c r="KU2" s="150"/>
      <c r="KV2" s="150"/>
      <c r="KW2" s="150"/>
      <c r="KX2" s="150"/>
      <c r="KY2" s="150"/>
      <c r="KZ2" s="150"/>
      <c r="LA2" s="150"/>
      <c r="LB2" s="150"/>
      <c r="LC2" s="150"/>
      <c r="LD2" s="150"/>
      <c r="LE2" s="150"/>
      <c r="LF2" s="150"/>
      <c r="LG2" s="150"/>
      <c r="LH2" s="150"/>
      <c r="LI2" s="150"/>
      <c r="LJ2" s="150"/>
      <c r="LK2" s="150"/>
      <c r="LL2" s="150"/>
      <c r="LM2" s="150"/>
      <c r="LN2" s="150"/>
      <c r="LO2" s="150"/>
      <c r="LP2" s="150"/>
      <c r="LQ2" s="150"/>
      <c r="LR2" s="150"/>
      <c r="LS2" s="150"/>
      <c r="LT2" s="150"/>
      <c r="LU2" s="150"/>
      <c r="LV2" s="150"/>
      <c r="LW2" s="150"/>
      <c r="LX2" s="150"/>
      <c r="LY2" s="150"/>
      <c r="LZ2" s="150"/>
      <c r="MA2" s="150"/>
      <c r="MB2" s="150"/>
      <c r="MC2" s="150"/>
      <c r="MD2" s="150"/>
      <c r="ME2" s="150"/>
      <c r="MF2" s="150"/>
      <c r="MG2" s="150"/>
      <c r="MH2" s="150"/>
      <c r="MI2" s="150"/>
      <c r="MJ2" s="150"/>
      <c r="MK2" s="150"/>
      <c r="ML2" s="150"/>
      <c r="MM2" s="150"/>
      <c r="MN2" s="150"/>
      <c r="MO2" s="150"/>
      <c r="MP2" s="150"/>
      <c r="MQ2" s="150"/>
      <c r="MR2" s="150"/>
      <c r="MS2" s="150"/>
      <c r="MT2" s="150"/>
      <c r="MU2" s="150"/>
      <c r="MV2" s="150"/>
      <c r="MW2" s="150"/>
      <c r="MX2" s="150"/>
      <c r="MY2" s="150"/>
      <c r="MZ2" s="150"/>
      <c r="NA2" s="150"/>
      <c r="NB2" s="150"/>
      <c r="NC2" s="150"/>
      <c r="ND2" s="150"/>
      <c r="NE2" s="150"/>
      <c r="NF2" s="150"/>
      <c r="NG2" s="150"/>
      <c r="NH2" s="150"/>
      <c r="NI2" s="150"/>
      <c r="NJ2" s="150"/>
      <c r="NK2" s="150"/>
      <c r="NL2" s="150"/>
      <c r="NM2" s="150"/>
      <c r="NN2" s="150"/>
      <c r="NO2" s="150"/>
      <c r="NP2" s="150"/>
      <c r="NQ2" s="150"/>
      <c r="NR2" s="150"/>
      <c r="NS2" s="150"/>
      <c r="NT2" s="150"/>
      <c r="NU2" s="150"/>
      <c r="NV2" s="150"/>
      <c r="NW2" s="150"/>
      <c r="NX2" s="150"/>
    </row>
    <row r="3" spans="1:388" ht="9.75" customHeight="1" x14ac:dyDescent="0.15">
      <c r="A3" s="2"/>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c r="JS3" s="150"/>
      <c r="JT3" s="150"/>
      <c r="JU3" s="150"/>
      <c r="JV3" s="150"/>
      <c r="JW3" s="150"/>
      <c r="JX3" s="150"/>
      <c r="JY3" s="150"/>
      <c r="JZ3" s="150"/>
      <c r="KA3" s="150"/>
      <c r="KB3" s="150"/>
      <c r="KC3" s="150"/>
      <c r="KD3" s="150"/>
      <c r="KE3" s="150"/>
      <c r="KF3" s="150"/>
      <c r="KG3" s="150"/>
      <c r="KH3" s="150"/>
      <c r="KI3" s="150"/>
      <c r="KJ3" s="150"/>
      <c r="KK3" s="150"/>
      <c r="KL3" s="150"/>
      <c r="KM3" s="150"/>
      <c r="KN3" s="150"/>
      <c r="KO3" s="150"/>
      <c r="KP3" s="150"/>
      <c r="KQ3" s="150"/>
      <c r="KR3" s="150"/>
      <c r="KS3" s="150"/>
      <c r="KT3" s="150"/>
      <c r="KU3" s="150"/>
      <c r="KV3" s="150"/>
      <c r="KW3" s="150"/>
      <c r="KX3" s="150"/>
      <c r="KY3" s="150"/>
      <c r="KZ3" s="150"/>
      <c r="LA3" s="150"/>
      <c r="LB3" s="150"/>
      <c r="LC3" s="150"/>
      <c r="LD3" s="150"/>
      <c r="LE3" s="150"/>
      <c r="LF3" s="150"/>
      <c r="LG3" s="150"/>
      <c r="LH3" s="150"/>
      <c r="LI3" s="150"/>
      <c r="LJ3" s="150"/>
      <c r="LK3" s="150"/>
      <c r="LL3" s="150"/>
      <c r="LM3" s="150"/>
      <c r="LN3" s="150"/>
      <c r="LO3" s="150"/>
      <c r="LP3" s="150"/>
      <c r="LQ3" s="150"/>
      <c r="LR3" s="150"/>
      <c r="LS3" s="150"/>
      <c r="LT3" s="150"/>
      <c r="LU3" s="150"/>
      <c r="LV3" s="150"/>
      <c r="LW3" s="150"/>
      <c r="LX3" s="150"/>
      <c r="LY3" s="150"/>
      <c r="LZ3" s="150"/>
      <c r="MA3" s="150"/>
      <c r="MB3" s="150"/>
      <c r="MC3" s="150"/>
      <c r="MD3" s="150"/>
      <c r="ME3" s="150"/>
      <c r="MF3" s="150"/>
      <c r="MG3" s="150"/>
      <c r="MH3" s="150"/>
      <c r="MI3" s="150"/>
      <c r="MJ3" s="150"/>
      <c r="MK3" s="150"/>
      <c r="ML3" s="150"/>
      <c r="MM3" s="150"/>
      <c r="MN3" s="150"/>
      <c r="MO3" s="150"/>
      <c r="MP3" s="150"/>
      <c r="MQ3" s="150"/>
      <c r="MR3" s="150"/>
      <c r="MS3" s="150"/>
      <c r="MT3" s="150"/>
      <c r="MU3" s="150"/>
      <c r="MV3" s="150"/>
      <c r="MW3" s="150"/>
      <c r="MX3" s="150"/>
      <c r="MY3" s="150"/>
      <c r="MZ3" s="150"/>
      <c r="NA3" s="150"/>
      <c r="NB3" s="150"/>
      <c r="NC3" s="150"/>
      <c r="ND3" s="150"/>
      <c r="NE3" s="150"/>
      <c r="NF3" s="150"/>
      <c r="NG3" s="150"/>
      <c r="NH3" s="150"/>
      <c r="NI3" s="150"/>
      <c r="NJ3" s="150"/>
      <c r="NK3" s="150"/>
      <c r="NL3" s="150"/>
      <c r="NM3" s="150"/>
      <c r="NN3" s="150"/>
      <c r="NO3" s="150"/>
      <c r="NP3" s="150"/>
      <c r="NQ3" s="150"/>
      <c r="NR3" s="150"/>
      <c r="NS3" s="150"/>
      <c r="NT3" s="150"/>
      <c r="NU3" s="150"/>
      <c r="NV3" s="150"/>
      <c r="NW3" s="150"/>
      <c r="NX3" s="150"/>
    </row>
    <row r="4" spans="1:388" ht="9.75" customHeight="1" x14ac:dyDescent="0.15">
      <c r="A4" s="2"/>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c r="JS4" s="150"/>
      <c r="JT4" s="150"/>
      <c r="JU4" s="150"/>
      <c r="JV4" s="150"/>
      <c r="JW4" s="150"/>
      <c r="JX4" s="150"/>
      <c r="JY4" s="150"/>
      <c r="JZ4" s="150"/>
      <c r="KA4" s="150"/>
      <c r="KB4" s="150"/>
      <c r="KC4" s="150"/>
      <c r="KD4" s="150"/>
      <c r="KE4" s="150"/>
      <c r="KF4" s="150"/>
      <c r="KG4" s="150"/>
      <c r="KH4" s="150"/>
      <c r="KI4" s="150"/>
      <c r="KJ4" s="150"/>
      <c r="KK4" s="150"/>
      <c r="KL4" s="150"/>
      <c r="KM4" s="150"/>
      <c r="KN4" s="150"/>
      <c r="KO4" s="150"/>
      <c r="KP4" s="150"/>
      <c r="KQ4" s="150"/>
      <c r="KR4" s="150"/>
      <c r="KS4" s="150"/>
      <c r="KT4" s="150"/>
      <c r="KU4" s="150"/>
      <c r="KV4" s="150"/>
      <c r="KW4" s="150"/>
      <c r="KX4" s="150"/>
      <c r="KY4" s="150"/>
      <c r="KZ4" s="150"/>
      <c r="LA4" s="150"/>
      <c r="LB4" s="150"/>
      <c r="LC4" s="150"/>
      <c r="LD4" s="150"/>
      <c r="LE4" s="150"/>
      <c r="LF4" s="150"/>
      <c r="LG4" s="150"/>
      <c r="LH4" s="150"/>
      <c r="LI4" s="150"/>
      <c r="LJ4" s="150"/>
      <c r="LK4" s="150"/>
      <c r="LL4" s="150"/>
      <c r="LM4" s="150"/>
      <c r="LN4" s="150"/>
      <c r="LO4" s="150"/>
      <c r="LP4" s="150"/>
      <c r="LQ4" s="150"/>
      <c r="LR4" s="150"/>
      <c r="LS4" s="150"/>
      <c r="LT4" s="150"/>
      <c r="LU4" s="150"/>
      <c r="LV4" s="150"/>
      <c r="LW4" s="150"/>
      <c r="LX4" s="150"/>
      <c r="LY4" s="150"/>
      <c r="LZ4" s="150"/>
      <c r="MA4" s="150"/>
      <c r="MB4" s="150"/>
      <c r="MC4" s="150"/>
      <c r="MD4" s="150"/>
      <c r="ME4" s="150"/>
      <c r="MF4" s="150"/>
      <c r="MG4" s="150"/>
      <c r="MH4" s="150"/>
      <c r="MI4" s="150"/>
      <c r="MJ4" s="150"/>
      <c r="MK4" s="150"/>
      <c r="ML4" s="150"/>
      <c r="MM4" s="150"/>
      <c r="MN4" s="150"/>
      <c r="MO4" s="150"/>
      <c r="MP4" s="150"/>
      <c r="MQ4" s="150"/>
      <c r="MR4" s="150"/>
      <c r="MS4" s="150"/>
      <c r="MT4" s="150"/>
      <c r="MU4" s="150"/>
      <c r="MV4" s="150"/>
      <c r="MW4" s="150"/>
      <c r="MX4" s="150"/>
      <c r="MY4" s="150"/>
      <c r="MZ4" s="150"/>
      <c r="NA4" s="150"/>
      <c r="NB4" s="150"/>
      <c r="NC4" s="150"/>
      <c r="ND4" s="150"/>
      <c r="NE4" s="150"/>
      <c r="NF4" s="150"/>
      <c r="NG4" s="150"/>
      <c r="NH4" s="150"/>
      <c r="NI4" s="150"/>
      <c r="NJ4" s="150"/>
      <c r="NK4" s="150"/>
      <c r="NL4" s="150"/>
      <c r="NM4" s="150"/>
      <c r="NN4" s="150"/>
      <c r="NO4" s="150"/>
      <c r="NP4" s="150"/>
      <c r="NQ4" s="150"/>
      <c r="NR4" s="150"/>
      <c r="NS4" s="150"/>
      <c r="NT4" s="150"/>
      <c r="NU4" s="150"/>
      <c r="NV4" s="150"/>
      <c r="NW4" s="150"/>
      <c r="NX4" s="15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1" t="str">
        <f>データ!H6</f>
        <v>大阪府地方独立行政法人大阪府立病院機構　大阪はびきの医療センター</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3"/>
      <c r="NJ7" s="152" t="s">
        <v>9</v>
      </c>
      <c r="NK7" s="153"/>
      <c r="NL7" s="153"/>
      <c r="NM7" s="153"/>
      <c r="NN7" s="153"/>
      <c r="NO7" s="153"/>
      <c r="NP7" s="153"/>
      <c r="NQ7" s="153"/>
      <c r="NR7" s="153"/>
      <c r="NS7" s="153"/>
      <c r="NT7" s="153"/>
      <c r="NU7" s="153"/>
      <c r="NV7" s="153"/>
      <c r="NW7" s="154"/>
      <c r="NX7" s="3"/>
    </row>
    <row r="8" spans="1:388" ht="18.75" customHeight="1" x14ac:dyDescent="0.15">
      <c r="A8" s="2"/>
      <c r="B8" s="132" t="str">
        <f>データ!K6</f>
        <v>地方独立行政法人</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400床以上～500床未満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32" t="str">
        <f>データ!O7</f>
        <v>非設置</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21">
        <f>データ!Z6</f>
        <v>360</v>
      </c>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3"/>
      <c r="JW8" s="121" t="str">
        <f>データ!AA6</f>
        <v>-</v>
      </c>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3"/>
      <c r="LP8" s="121">
        <f>データ!AB6</f>
        <v>60</v>
      </c>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123"/>
      <c r="NI8" s="3"/>
      <c r="NJ8" s="148" t="s">
        <v>10</v>
      </c>
      <c r="NK8" s="149"/>
      <c r="NL8" s="142" t="s">
        <v>11</v>
      </c>
      <c r="NM8" s="142"/>
      <c r="NN8" s="142"/>
      <c r="NO8" s="142"/>
      <c r="NP8" s="142"/>
      <c r="NQ8" s="142"/>
      <c r="NR8" s="142"/>
      <c r="NS8" s="142"/>
      <c r="NT8" s="142"/>
      <c r="NU8" s="142"/>
      <c r="NV8" s="142"/>
      <c r="NW8" s="143"/>
      <c r="NX8" s="3"/>
    </row>
    <row r="9" spans="1:388"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3"/>
      <c r="NJ9" s="144" t="s">
        <v>20</v>
      </c>
      <c r="NK9" s="145"/>
      <c r="NL9" s="146" t="s">
        <v>21</v>
      </c>
      <c r="NM9" s="146"/>
      <c r="NN9" s="146"/>
      <c r="NO9" s="146"/>
      <c r="NP9" s="146"/>
      <c r="NQ9" s="146"/>
      <c r="NR9" s="146"/>
      <c r="NS9" s="146"/>
      <c r="NT9" s="146"/>
      <c r="NU9" s="146"/>
      <c r="NV9" s="146"/>
      <c r="NW9" s="147"/>
      <c r="NX9" s="3"/>
    </row>
    <row r="10" spans="1:388" ht="18.75" customHeight="1" x14ac:dyDescent="0.15">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21">
        <f>データ!Q6</f>
        <v>21</v>
      </c>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3"/>
      <c r="CN10" s="132" t="str">
        <f>データ!R6</f>
        <v>対象</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透 未 訓 ガ</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臨 感 地</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21" t="str">
        <f>データ!AC6</f>
        <v>-</v>
      </c>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3"/>
      <c r="JW10" s="121">
        <f>データ!AD6</f>
        <v>6</v>
      </c>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3"/>
      <c r="LP10" s="121">
        <f>データ!AE6</f>
        <v>426</v>
      </c>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123"/>
      <c r="NI10" s="2"/>
      <c r="NJ10" s="140" t="s">
        <v>22</v>
      </c>
      <c r="NK10" s="141"/>
      <c r="NL10" s="135" t="s">
        <v>23</v>
      </c>
      <c r="NM10" s="135"/>
      <c r="NN10" s="135"/>
      <c r="NO10" s="135"/>
      <c r="NP10" s="135"/>
      <c r="NQ10" s="135"/>
      <c r="NR10" s="135"/>
      <c r="NS10" s="135"/>
      <c r="NT10" s="135"/>
      <c r="NU10" s="135"/>
      <c r="NV10" s="135"/>
      <c r="NW10" s="136"/>
      <c r="NX10" s="3"/>
    </row>
    <row r="11" spans="1:388" ht="18.75" customHeight="1" x14ac:dyDescent="0.15">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FZ11" s="137" t="s">
        <v>28</v>
      </c>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9"/>
      <c r="ID11" s="137" t="s">
        <v>29</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30</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31</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6"/>
      <c r="NJ11" s="3"/>
      <c r="NK11" s="3"/>
      <c r="NL11" s="3"/>
      <c r="NM11" s="3"/>
      <c r="NN11" s="3"/>
      <c r="NO11" s="3"/>
      <c r="NP11" s="3"/>
      <c r="NQ11" s="3"/>
      <c r="NR11" s="3"/>
      <c r="NS11" s="3"/>
      <c r="NT11" s="3"/>
      <c r="NU11" s="3"/>
      <c r="NV11" s="3"/>
      <c r="NW11" s="3"/>
      <c r="NX11" s="3"/>
    </row>
    <row r="12" spans="1:388" ht="18.75" customHeight="1" x14ac:dyDescent="0.15">
      <c r="A12" s="2"/>
      <c r="B12" s="121" t="str">
        <f>データ!U6</f>
        <v>-</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3"/>
      <c r="AU12" s="121">
        <f>データ!V6</f>
        <v>44607</v>
      </c>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3"/>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非該当</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FZ12" s="132" t="str">
        <f>データ!Y6</f>
        <v>７：１</v>
      </c>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4"/>
      <c r="ID12" s="121">
        <f>データ!AF6</f>
        <v>281</v>
      </c>
      <c r="IE12" s="122"/>
      <c r="IF12" s="122"/>
      <c r="IG12" s="122"/>
      <c r="IH12" s="122"/>
      <c r="II12" s="122"/>
      <c r="IJ12" s="122"/>
      <c r="IK12" s="122"/>
      <c r="IL12" s="122"/>
      <c r="IM12" s="122"/>
      <c r="IN12" s="122"/>
      <c r="IO12" s="122"/>
      <c r="IP12" s="122"/>
      <c r="IQ12" s="122"/>
      <c r="IR12" s="122"/>
      <c r="IS12" s="122"/>
      <c r="IT12" s="122"/>
      <c r="IU12" s="122"/>
      <c r="IV12" s="122"/>
      <c r="IW12" s="122"/>
      <c r="IX12" s="122"/>
      <c r="IY12" s="122"/>
      <c r="IZ12" s="122"/>
      <c r="JA12" s="122"/>
      <c r="JB12" s="122"/>
      <c r="JC12" s="122"/>
      <c r="JD12" s="122"/>
      <c r="JE12" s="122"/>
      <c r="JF12" s="122"/>
      <c r="JG12" s="122"/>
      <c r="JH12" s="122"/>
      <c r="JI12" s="122"/>
      <c r="JJ12" s="122"/>
      <c r="JK12" s="122"/>
      <c r="JL12" s="122"/>
      <c r="JM12" s="122"/>
      <c r="JN12" s="122"/>
      <c r="JO12" s="122"/>
      <c r="JP12" s="122"/>
      <c r="JQ12" s="122"/>
      <c r="JR12" s="122"/>
      <c r="JS12" s="122"/>
      <c r="JT12" s="122"/>
      <c r="JU12" s="122"/>
      <c r="JV12" s="123"/>
      <c r="JW12" s="121" t="str">
        <f>データ!AG6</f>
        <v>-</v>
      </c>
      <c r="JX12" s="122"/>
      <c r="JY12" s="122"/>
      <c r="JZ12" s="122"/>
      <c r="KA12" s="122"/>
      <c r="KB12" s="122"/>
      <c r="KC12" s="122"/>
      <c r="KD12" s="122"/>
      <c r="KE12" s="122"/>
      <c r="KF12" s="122"/>
      <c r="KG12" s="122"/>
      <c r="KH12" s="122"/>
      <c r="KI12" s="122"/>
      <c r="KJ12" s="122"/>
      <c r="KK12" s="122"/>
      <c r="KL12" s="122"/>
      <c r="KM12" s="122"/>
      <c r="KN12" s="122"/>
      <c r="KO12" s="122"/>
      <c r="KP12" s="122"/>
      <c r="KQ12" s="122"/>
      <c r="KR12" s="122"/>
      <c r="KS12" s="122"/>
      <c r="KT12" s="122"/>
      <c r="KU12" s="122"/>
      <c r="KV12" s="122"/>
      <c r="KW12" s="122"/>
      <c r="KX12" s="122"/>
      <c r="KY12" s="122"/>
      <c r="KZ12" s="122"/>
      <c r="LA12" s="122"/>
      <c r="LB12" s="122"/>
      <c r="LC12" s="122"/>
      <c r="LD12" s="122"/>
      <c r="LE12" s="122"/>
      <c r="LF12" s="122"/>
      <c r="LG12" s="122"/>
      <c r="LH12" s="122"/>
      <c r="LI12" s="122"/>
      <c r="LJ12" s="122"/>
      <c r="LK12" s="122"/>
      <c r="LL12" s="122"/>
      <c r="LM12" s="122"/>
      <c r="LN12" s="122"/>
      <c r="LO12" s="123"/>
      <c r="LP12" s="121">
        <f>データ!AH6</f>
        <v>281</v>
      </c>
      <c r="LQ12" s="122"/>
      <c r="LR12" s="122"/>
      <c r="LS12" s="122"/>
      <c r="LT12" s="122"/>
      <c r="LU12" s="122"/>
      <c r="LV12" s="122"/>
      <c r="LW12" s="122"/>
      <c r="LX12" s="122"/>
      <c r="LY12" s="122"/>
      <c r="LZ12" s="122"/>
      <c r="MA12" s="122"/>
      <c r="MB12" s="122"/>
      <c r="MC12" s="122"/>
      <c r="MD12" s="122"/>
      <c r="ME12" s="122"/>
      <c r="MF12" s="122"/>
      <c r="MG12" s="122"/>
      <c r="MH12" s="122"/>
      <c r="MI12" s="122"/>
      <c r="MJ12" s="122"/>
      <c r="MK12" s="122"/>
      <c r="ML12" s="122"/>
      <c r="MM12" s="122"/>
      <c r="MN12" s="122"/>
      <c r="MO12" s="122"/>
      <c r="MP12" s="122"/>
      <c r="MQ12" s="122"/>
      <c r="MR12" s="122"/>
      <c r="MS12" s="122"/>
      <c r="MT12" s="122"/>
      <c r="MU12" s="122"/>
      <c r="MV12" s="122"/>
      <c r="MW12" s="122"/>
      <c r="MX12" s="122"/>
      <c r="MY12" s="122"/>
      <c r="MZ12" s="122"/>
      <c r="NA12" s="122"/>
      <c r="NB12" s="122"/>
      <c r="NC12" s="122"/>
      <c r="ND12" s="122"/>
      <c r="NE12" s="122"/>
      <c r="NF12" s="122"/>
      <c r="NG12" s="122"/>
      <c r="NH12" s="123"/>
      <c r="NI12" s="6"/>
      <c r="NJ12" s="3"/>
      <c r="NK12" s="3"/>
      <c r="NL12" s="3"/>
      <c r="NM12" s="3"/>
      <c r="NN12" s="3"/>
      <c r="NO12" s="3"/>
      <c r="NP12" s="3"/>
      <c r="NQ12" s="3"/>
      <c r="NR12" s="3"/>
      <c r="NS12" s="3"/>
      <c r="NT12" s="3"/>
      <c r="NU12" s="3"/>
      <c r="NV12" s="3"/>
      <c r="NW12" s="3"/>
      <c r="NX12" s="3"/>
    </row>
    <row r="13" spans="1:388" ht="17.25" customHeight="1" x14ac:dyDescent="0.2">
      <c r="A13" s="2"/>
      <c r="B13" s="124" t="s">
        <v>32</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6"/>
      <c r="NJ13" s="7"/>
      <c r="NK13" s="7"/>
      <c r="NL13" s="7"/>
      <c r="NM13" s="7"/>
      <c r="NN13" s="7"/>
      <c r="NO13" s="7"/>
      <c r="NP13" s="7"/>
      <c r="NQ13" s="7"/>
      <c r="NR13" s="7"/>
      <c r="NS13" s="7"/>
      <c r="NT13" s="7"/>
      <c r="NU13" s="7"/>
      <c r="NV13" s="7"/>
      <c r="NW13" s="7"/>
      <c r="NX13" s="7"/>
    </row>
    <row r="14" spans="1:388" ht="17.25" customHeight="1" x14ac:dyDescent="0.15">
      <c r="A14" s="2"/>
      <c r="B14" s="124" t="s">
        <v>33</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6"/>
      <c r="NJ14" s="125" t="s">
        <v>34</v>
      </c>
      <c r="NK14" s="125"/>
      <c r="NL14" s="125"/>
      <c r="NM14" s="125"/>
      <c r="NN14" s="125"/>
      <c r="NO14" s="125"/>
      <c r="NP14" s="125"/>
      <c r="NQ14" s="125"/>
      <c r="NR14" s="125"/>
      <c r="NS14" s="125"/>
      <c r="NT14" s="125"/>
      <c r="NU14" s="125"/>
      <c r="NV14" s="125"/>
      <c r="NW14" s="125"/>
      <c r="NX14" s="12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5"/>
      <c r="NK15" s="125"/>
      <c r="NL15" s="125"/>
      <c r="NM15" s="125"/>
      <c r="NN15" s="125"/>
      <c r="NO15" s="125"/>
      <c r="NP15" s="125"/>
      <c r="NQ15" s="125"/>
      <c r="NR15" s="125"/>
      <c r="NS15" s="125"/>
      <c r="NT15" s="125"/>
      <c r="NU15" s="125"/>
      <c r="NV15" s="125"/>
      <c r="NW15" s="125"/>
      <c r="NX15" s="125"/>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6" t="s">
        <v>36</v>
      </c>
      <c r="NK16" s="127"/>
      <c r="NL16" s="127"/>
      <c r="NM16" s="127"/>
      <c r="NN16" s="128"/>
      <c r="NO16" s="126" t="s">
        <v>37</v>
      </c>
      <c r="NP16" s="127"/>
      <c r="NQ16" s="127"/>
      <c r="NR16" s="127"/>
      <c r="NS16" s="128"/>
      <c r="NT16" s="126" t="s">
        <v>38</v>
      </c>
      <c r="NU16" s="127"/>
      <c r="NV16" s="127"/>
      <c r="NW16" s="127"/>
      <c r="NX16" s="128"/>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9"/>
      <c r="NK17" s="130"/>
      <c r="NL17" s="130"/>
      <c r="NM17" s="130"/>
      <c r="NN17" s="131"/>
      <c r="NO17" s="129"/>
      <c r="NP17" s="130"/>
      <c r="NQ17" s="130"/>
      <c r="NR17" s="130"/>
      <c r="NS17" s="131"/>
      <c r="NT17" s="129"/>
      <c r="NU17" s="130"/>
      <c r="NV17" s="130"/>
      <c r="NW17" s="130"/>
      <c r="NX17" s="131"/>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3" t="s">
        <v>39</v>
      </c>
      <c r="NK18" s="114"/>
      <c r="NL18" s="114"/>
      <c r="NM18" s="117" t="s">
        <v>40</v>
      </c>
      <c r="NN18" s="118"/>
      <c r="NO18" s="113" t="s">
        <v>63</v>
      </c>
      <c r="NP18" s="114"/>
      <c r="NQ18" s="114"/>
      <c r="NR18" s="117" t="s">
        <v>40</v>
      </c>
      <c r="NS18" s="118"/>
      <c r="NT18" s="113" t="s">
        <v>39</v>
      </c>
      <c r="NU18" s="114"/>
      <c r="NV18" s="114"/>
      <c r="NW18" s="117" t="s">
        <v>40</v>
      </c>
      <c r="NX18" s="118"/>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5"/>
      <c r="NK19" s="116"/>
      <c r="NL19" s="116"/>
      <c r="NM19" s="119"/>
      <c r="NN19" s="120"/>
      <c r="NO19" s="115"/>
      <c r="NP19" s="116"/>
      <c r="NQ19" s="116"/>
      <c r="NR19" s="119"/>
      <c r="NS19" s="120"/>
      <c r="NT19" s="115"/>
      <c r="NU19" s="116"/>
      <c r="NV19" s="116"/>
      <c r="NW19" s="119"/>
      <c r="NX19" s="120"/>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8" t="s">
        <v>43</v>
      </c>
      <c r="NK20" s="108"/>
      <c r="NL20" s="108"/>
      <c r="NM20" s="108"/>
      <c r="NN20" s="108"/>
      <c r="NO20" s="108"/>
      <c r="NP20" s="108"/>
      <c r="NQ20" s="108"/>
      <c r="NR20" s="108"/>
      <c r="NS20" s="108"/>
      <c r="NT20" s="108"/>
      <c r="NU20" s="108"/>
      <c r="NV20" s="108"/>
      <c r="NW20" s="108"/>
      <c r="NX20" s="108"/>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9"/>
      <c r="NK21" s="109"/>
      <c r="NL21" s="109"/>
      <c r="NM21" s="109"/>
      <c r="NN21" s="109"/>
      <c r="NO21" s="109"/>
      <c r="NP21" s="109"/>
      <c r="NQ21" s="109"/>
      <c r="NR21" s="109"/>
      <c r="NS21" s="109"/>
      <c r="NT21" s="109"/>
      <c r="NU21" s="109"/>
      <c r="NV21" s="109"/>
      <c r="NW21" s="109"/>
      <c r="NX21" s="109"/>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0" t="s">
        <v>177</v>
      </c>
      <c r="NK22" s="111"/>
      <c r="NL22" s="111"/>
      <c r="NM22" s="111"/>
      <c r="NN22" s="111"/>
      <c r="NO22" s="111"/>
      <c r="NP22" s="111"/>
      <c r="NQ22" s="111"/>
      <c r="NR22" s="111"/>
      <c r="NS22" s="111"/>
      <c r="NT22" s="111"/>
      <c r="NU22" s="111"/>
      <c r="NV22" s="111"/>
      <c r="NW22" s="111"/>
      <c r="NX22" s="112"/>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100</v>
      </c>
      <c r="Q33" s="77"/>
      <c r="R33" s="77"/>
      <c r="S33" s="77"/>
      <c r="T33" s="77"/>
      <c r="U33" s="77"/>
      <c r="V33" s="77"/>
      <c r="W33" s="77"/>
      <c r="X33" s="77"/>
      <c r="Y33" s="77"/>
      <c r="Z33" s="77"/>
      <c r="AA33" s="77"/>
      <c r="AB33" s="77"/>
      <c r="AC33" s="77"/>
      <c r="AD33" s="78"/>
      <c r="AE33" s="76">
        <f>データ!AJ7</f>
        <v>102.6</v>
      </c>
      <c r="AF33" s="77"/>
      <c r="AG33" s="77"/>
      <c r="AH33" s="77"/>
      <c r="AI33" s="77"/>
      <c r="AJ33" s="77"/>
      <c r="AK33" s="77"/>
      <c r="AL33" s="77"/>
      <c r="AM33" s="77"/>
      <c r="AN33" s="77"/>
      <c r="AO33" s="77"/>
      <c r="AP33" s="77"/>
      <c r="AQ33" s="77"/>
      <c r="AR33" s="77"/>
      <c r="AS33" s="78"/>
      <c r="AT33" s="76">
        <f>データ!AK7</f>
        <v>99.5</v>
      </c>
      <c r="AU33" s="77"/>
      <c r="AV33" s="77"/>
      <c r="AW33" s="77"/>
      <c r="AX33" s="77"/>
      <c r="AY33" s="77"/>
      <c r="AZ33" s="77"/>
      <c r="BA33" s="77"/>
      <c r="BB33" s="77"/>
      <c r="BC33" s="77"/>
      <c r="BD33" s="77"/>
      <c r="BE33" s="77"/>
      <c r="BF33" s="77"/>
      <c r="BG33" s="77"/>
      <c r="BH33" s="78"/>
      <c r="BI33" s="76">
        <f>データ!AL7</f>
        <v>107.7</v>
      </c>
      <c r="BJ33" s="77"/>
      <c r="BK33" s="77"/>
      <c r="BL33" s="77"/>
      <c r="BM33" s="77"/>
      <c r="BN33" s="77"/>
      <c r="BO33" s="77"/>
      <c r="BP33" s="77"/>
      <c r="BQ33" s="77"/>
      <c r="BR33" s="77"/>
      <c r="BS33" s="77"/>
      <c r="BT33" s="77"/>
      <c r="BU33" s="77"/>
      <c r="BV33" s="77"/>
      <c r="BW33" s="78"/>
      <c r="BX33" s="76">
        <f>データ!AM7</f>
        <v>117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89.7</v>
      </c>
      <c r="DE33" s="77"/>
      <c r="DF33" s="77"/>
      <c r="DG33" s="77"/>
      <c r="DH33" s="77"/>
      <c r="DI33" s="77"/>
      <c r="DJ33" s="77"/>
      <c r="DK33" s="77"/>
      <c r="DL33" s="77"/>
      <c r="DM33" s="77"/>
      <c r="DN33" s="77"/>
      <c r="DO33" s="77"/>
      <c r="DP33" s="77"/>
      <c r="DQ33" s="77"/>
      <c r="DR33" s="78"/>
      <c r="DS33" s="76">
        <f>データ!AU7</f>
        <v>93.1</v>
      </c>
      <c r="DT33" s="77"/>
      <c r="DU33" s="77"/>
      <c r="DV33" s="77"/>
      <c r="DW33" s="77"/>
      <c r="DX33" s="77"/>
      <c r="DY33" s="77"/>
      <c r="DZ33" s="77"/>
      <c r="EA33" s="77"/>
      <c r="EB33" s="77"/>
      <c r="EC33" s="77"/>
      <c r="ED33" s="77"/>
      <c r="EE33" s="77"/>
      <c r="EF33" s="77"/>
      <c r="EG33" s="78"/>
      <c r="EH33" s="76">
        <f>データ!AV7</f>
        <v>91</v>
      </c>
      <c r="EI33" s="77"/>
      <c r="EJ33" s="77"/>
      <c r="EK33" s="77"/>
      <c r="EL33" s="77"/>
      <c r="EM33" s="77"/>
      <c r="EN33" s="77"/>
      <c r="EO33" s="77"/>
      <c r="EP33" s="77"/>
      <c r="EQ33" s="77"/>
      <c r="ER33" s="77"/>
      <c r="ES33" s="77"/>
      <c r="ET33" s="77"/>
      <c r="EU33" s="77"/>
      <c r="EV33" s="78"/>
      <c r="EW33" s="76">
        <f>データ!AW7</f>
        <v>80.3</v>
      </c>
      <c r="EX33" s="77"/>
      <c r="EY33" s="77"/>
      <c r="EZ33" s="77"/>
      <c r="FA33" s="77"/>
      <c r="FB33" s="77"/>
      <c r="FC33" s="77"/>
      <c r="FD33" s="77"/>
      <c r="FE33" s="77"/>
      <c r="FF33" s="77"/>
      <c r="FG33" s="77"/>
      <c r="FH33" s="77"/>
      <c r="FI33" s="77"/>
      <c r="FJ33" s="77"/>
      <c r="FK33" s="78"/>
      <c r="FL33" s="76">
        <f>データ!AX7</f>
        <v>84.6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0.2</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3.1</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75.099999999999994</v>
      </c>
      <c r="KG33" s="77"/>
      <c r="KH33" s="77"/>
      <c r="KI33" s="77"/>
      <c r="KJ33" s="77"/>
      <c r="KK33" s="77"/>
      <c r="KL33" s="77"/>
      <c r="KM33" s="77"/>
      <c r="KN33" s="77"/>
      <c r="KO33" s="77"/>
      <c r="KP33" s="77"/>
      <c r="KQ33" s="77"/>
      <c r="KR33" s="77"/>
      <c r="KS33" s="77"/>
      <c r="KT33" s="78"/>
      <c r="KU33" s="76">
        <f>データ!BQ7</f>
        <v>81.3</v>
      </c>
      <c r="KV33" s="77"/>
      <c r="KW33" s="77"/>
      <c r="KX33" s="77"/>
      <c r="KY33" s="77"/>
      <c r="KZ33" s="77"/>
      <c r="LA33" s="77"/>
      <c r="LB33" s="77"/>
      <c r="LC33" s="77"/>
      <c r="LD33" s="77"/>
      <c r="LE33" s="77"/>
      <c r="LF33" s="77"/>
      <c r="LG33" s="77"/>
      <c r="LH33" s="77"/>
      <c r="LI33" s="78"/>
      <c r="LJ33" s="76">
        <f>データ!BR7</f>
        <v>78.7</v>
      </c>
      <c r="LK33" s="77"/>
      <c r="LL33" s="77"/>
      <c r="LM33" s="77"/>
      <c r="LN33" s="77"/>
      <c r="LO33" s="77"/>
      <c r="LP33" s="77"/>
      <c r="LQ33" s="77"/>
      <c r="LR33" s="77"/>
      <c r="LS33" s="77"/>
      <c r="LT33" s="77"/>
      <c r="LU33" s="77"/>
      <c r="LV33" s="77"/>
      <c r="LW33" s="77"/>
      <c r="LX33" s="78"/>
      <c r="LY33" s="76">
        <f>データ!BS7</f>
        <v>62.4</v>
      </c>
      <c r="LZ33" s="77"/>
      <c r="MA33" s="77"/>
      <c r="MB33" s="77"/>
      <c r="MC33" s="77"/>
      <c r="MD33" s="77"/>
      <c r="ME33" s="77"/>
      <c r="MF33" s="77"/>
      <c r="MG33" s="77"/>
      <c r="MH33" s="77"/>
      <c r="MI33" s="77"/>
      <c r="MJ33" s="77"/>
      <c r="MK33" s="77"/>
      <c r="ML33" s="77"/>
      <c r="MM33" s="78"/>
      <c r="MN33" s="76">
        <f>データ!BT7</f>
        <v>55.8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51.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178</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179</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46285</v>
      </c>
      <c r="Q55" s="95"/>
      <c r="R55" s="95"/>
      <c r="S55" s="95"/>
      <c r="T55" s="95"/>
      <c r="U55" s="95"/>
      <c r="V55" s="95"/>
      <c r="W55" s="95"/>
      <c r="X55" s="95"/>
      <c r="Y55" s="95"/>
      <c r="Z55" s="95"/>
      <c r="AA55" s="95"/>
      <c r="AB55" s="95"/>
      <c r="AC55" s="95"/>
      <c r="AD55" s="96"/>
      <c r="AE55" s="94">
        <f>データ!CB7</f>
        <v>48679</v>
      </c>
      <c r="AF55" s="95"/>
      <c r="AG55" s="95"/>
      <c r="AH55" s="95"/>
      <c r="AI55" s="95"/>
      <c r="AJ55" s="95"/>
      <c r="AK55" s="95"/>
      <c r="AL55" s="95"/>
      <c r="AM55" s="95"/>
      <c r="AN55" s="95"/>
      <c r="AO55" s="95"/>
      <c r="AP55" s="95"/>
      <c r="AQ55" s="95"/>
      <c r="AR55" s="95"/>
      <c r="AS55" s="96"/>
      <c r="AT55" s="94">
        <f>データ!CC7</f>
        <v>49389</v>
      </c>
      <c r="AU55" s="95"/>
      <c r="AV55" s="95"/>
      <c r="AW55" s="95"/>
      <c r="AX55" s="95"/>
      <c r="AY55" s="95"/>
      <c r="AZ55" s="95"/>
      <c r="BA55" s="95"/>
      <c r="BB55" s="95"/>
      <c r="BC55" s="95"/>
      <c r="BD55" s="95"/>
      <c r="BE55" s="95"/>
      <c r="BF55" s="95"/>
      <c r="BG55" s="95"/>
      <c r="BH55" s="96"/>
      <c r="BI55" s="94">
        <f>データ!CD7</f>
        <v>51830</v>
      </c>
      <c r="BJ55" s="95"/>
      <c r="BK55" s="95"/>
      <c r="BL55" s="95"/>
      <c r="BM55" s="95"/>
      <c r="BN55" s="95"/>
      <c r="BO55" s="95"/>
      <c r="BP55" s="95"/>
      <c r="BQ55" s="95"/>
      <c r="BR55" s="95"/>
      <c r="BS55" s="95"/>
      <c r="BT55" s="95"/>
      <c r="BU55" s="95"/>
      <c r="BV55" s="95"/>
      <c r="BW55" s="96"/>
      <c r="BX55" s="94">
        <f>データ!CE7</f>
        <v>63946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13947</v>
      </c>
      <c r="DE55" s="95"/>
      <c r="DF55" s="95"/>
      <c r="DG55" s="95"/>
      <c r="DH55" s="95"/>
      <c r="DI55" s="95"/>
      <c r="DJ55" s="95"/>
      <c r="DK55" s="95"/>
      <c r="DL55" s="95"/>
      <c r="DM55" s="95"/>
      <c r="DN55" s="95"/>
      <c r="DO55" s="95"/>
      <c r="DP55" s="95"/>
      <c r="DQ55" s="95"/>
      <c r="DR55" s="96"/>
      <c r="DS55" s="94">
        <f>データ!CM7</f>
        <v>15256</v>
      </c>
      <c r="DT55" s="95"/>
      <c r="DU55" s="95"/>
      <c r="DV55" s="95"/>
      <c r="DW55" s="95"/>
      <c r="DX55" s="95"/>
      <c r="DY55" s="95"/>
      <c r="DZ55" s="95"/>
      <c r="EA55" s="95"/>
      <c r="EB55" s="95"/>
      <c r="EC55" s="95"/>
      <c r="ED55" s="95"/>
      <c r="EE55" s="95"/>
      <c r="EF55" s="95"/>
      <c r="EG55" s="96"/>
      <c r="EH55" s="94">
        <f>データ!CN7</f>
        <v>16518</v>
      </c>
      <c r="EI55" s="95"/>
      <c r="EJ55" s="95"/>
      <c r="EK55" s="95"/>
      <c r="EL55" s="95"/>
      <c r="EM55" s="95"/>
      <c r="EN55" s="95"/>
      <c r="EO55" s="95"/>
      <c r="EP55" s="95"/>
      <c r="EQ55" s="95"/>
      <c r="ER55" s="95"/>
      <c r="ES55" s="95"/>
      <c r="ET55" s="95"/>
      <c r="EU55" s="95"/>
      <c r="EV55" s="96"/>
      <c r="EW55" s="94">
        <f>データ!CO7</f>
        <v>17280</v>
      </c>
      <c r="EX55" s="95"/>
      <c r="EY55" s="95"/>
      <c r="EZ55" s="95"/>
      <c r="FA55" s="95"/>
      <c r="FB55" s="95"/>
      <c r="FC55" s="95"/>
      <c r="FD55" s="95"/>
      <c r="FE55" s="95"/>
      <c r="FF55" s="95"/>
      <c r="FG55" s="95"/>
      <c r="FH55" s="95"/>
      <c r="FI55" s="95"/>
      <c r="FJ55" s="95"/>
      <c r="FK55" s="96"/>
      <c r="FL55" s="94">
        <f>データ!CP7</f>
        <v>16908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53.2</v>
      </c>
      <c r="GS55" s="77"/>
      <c r="GT55" s="77"/>
      <c r="GU55" s="77"/>
      <c r="GV55" s="77"/>
      <c r="GW55" s="77"/>
      <c r="GX55" s="77"/>
      <c r="GY55" s="77"/>
      <c r="GZ55" s="77"/>
      <c r="HA55" s="77"/>
      <c r="HB55" s="77"/>
      <c r="HC55" s="77"/>
      <c r="HD55" s="77"/>
      <c r="HE55" s="77"/>
      <c r="HF55" s="78"/>
      <c r="HG55" s="76">
        <f>データ!CX7</f>
        <v>51.2</v>
      </c>
      <c r="HH55" s="77"/>
      <c r="HI55" s="77"/>
      <c r="HJ55" s="77"/>
      <c r="HK55" s="77"/>
      <c r="HL55" s="77"/>
      <c r="HM55" s="77"/>
      <c r="HN55" s="77"/>
      <c r="HO55" s="77"/>
      <c r="HP55" s="77"/>
      <c r="HQ55" s="77"/>
      <c r="HR55" s="77"/>
      <c r="HS55" s="77"/>
      <c r="HT55" s="77"/>
      <c r="HU55" s="78"/>
      <c r="HV55" s="76">
        <f>データ!CY7</f>
        <v>51.7</v>
      </c>
      <c r="HW55" s="77"/>
      <c r="HX55" s="77"/>
      <c r="HY55" s="77"/>
      <c r="HZ55" s="77"/>
      <c r="IA55" s="77"/>
      <c r="IB55" s="77"/>
      <c r="IC55" s="77"/>
      <c r="ID55" s="77"/>
      <c r="IE55" s="77"/>
      <c r="IF55" s="77"/>
      <c r="IG55" s="77"/>
      <c r="IH55" s="77"/>
      <c r="II55" s="77"/>
      <c r="IJ55" s="78"/>
      <c r="IK55" s="76">
        <f>データ!CZ7</f>
        <v>49.3</v>
      </c>
      <c r="IL55" s="77"/>
      <c r="IM55" s="77"/>
      <c r="IN55" s="77"/>
      <c r="IO55" s="77"/>
      <c r="IP55" s="77"/>
      <c r="IQ55" s="77"/>
      <c r="IR55" s="77"/>
      <c r="IS55" s="77"/>
      <c r="IT55" s="77"/>
      <c r="IU55" s="77"/>
      <c r="IV55" s="77"/>
      <c r="IW55" s="77"/>
      <c r="IX55" s="77"/>
      <c r="IY55" s="78"/>
      <c r="IZ55" s="76">
        <f>データ!DA7</f>
        <v>46.3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20.100000000000001</v>
      </c>
      <c r="KG55" s="77"/>
      <c r="KH55" s="77"/>
      <c r="KI55" s="77"/>
      <c r="KJ55" s="77"/>
      <c r="KK55" s="77"/>
      <c r="KL55" s="77"/>
      <c r="KM55" s="77"/>
      <c r="KN55" s="77"/>
      <c r="KO55" s="77"/>
      <c r="KP55" s="77"/>
      <c r="KQ55" s="77"/>
      <c r="KR55" s="77"/>
      <c r="KS55" s="77"/>
      <c r="KT55" s="78"/>
      <c r="KU55" s="76">
        <f>データ!DI7</f>
        <v>21.1</v>
      </c>
      <c r="KV55" s="77"/>
      <c r="KW55" s="77"/>
      <c r="KX55" s="77"/>
      <c r="KY55" s="77"/>
      <c r="KZ55" s="77"/>
      <c r="LA55" s="77"/>
      <c r="LB55" s="77"/>
      <c r="LC55" s="77"/>
      <c r="LD55" s="77"/>
      <c r="LE55" s="77"/>
      <c r="LF55" s="77"/>
      <c r="LG55" s="77"/>
      <c r="LH55" s="77"/>
      <c r="LI55" s="78"/>
      <c r="LJ55" s="76">
        <f>データ!DJ7</f>
        <v>22.2</v>
      </c>
      <c r="LK55" s="77"/>
      <c r="LL55" s="77"/>
      <c r="LM55" s="77"/>
      <c r="LN55" s="77"/>
      <c r="LO55" s="77"/>
      <c r="LP55" s="77"/>
      <c r="LQ55" s="77"/>
      <c r="LR55" s="77"/>
      <c r="LS55" s="77"/>
      <c r="LT55" s="77"/>
      <c r="LU55" s="77"/>
      <c r="LV55" s="77"/>
      <c r="LW55" s="77"/>
      <c r="LX55" s="78"/>
      <c r="LY55" s="76">
        <f>データ!DK7</f>
        <v>17.7</v>
      </c>
      <c r="LZ55" s="77"/>
      <c r="MA55" s="77"/>
      <c r="MB55" s="77"/>
      <c r="MC55" s="77"/>
      <c r="MD55" s="77"/>
      <c r="ME55" s="77"/>
      <c r="MF55" s="77"/>
      <c r="MG55" s="77"/>
      <c r="MH55" s="77"/>
      <c r="MI55" s="77"/>
      <c r="MJ55" s="77"/>
      <c r="MK55" s="77"/>
      <c r="ML55" s="77"/>
      <c r="MM55" s="78"/>
      <c r="MN55" s="76">
        <f>データ!DL7</f>
        <v>15.8</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180</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60.3</v>
      </c>
      <c r="V79" s="71"/>
      <c r="W79" s="71"/>
      <c r="X79" s="71"/>
      <c r="Y79" s="71"/>
      <c r="Z79" s="71"/>
      <c r="AA79" s="71"/>
      <c r="AB79" s="71"/>
      <c r="AC79" s="71"/>
      <c r="AD79" s="71"/>
      <c r="AE79" s="71"/>
      <c r="AF79" s="71"/>
      <c r="AG79" s="71"/>
      <c r="AH79" s="71"/>
      <c r="AI79" s="71"/>
      <c r="AJ79" s="71"/>
      <c r="AK79" s="71"/>
      <c r="AL79" s="71"/>
      <c r="AM79" s="71"/>
      <c r="AN79" s="71">
        <f>データ!DT7</f>
        <v>64.8</v>
      </c>
      <c r="AO79" s="71"/>
      <c r="AP79" s="71"/>
      <c r="AQ79" s="71"/>
      <c r="AR79" s="71"/>
      <c r="AS79" s="71"/>
      <c r="AT79" s="71"/>
      <c r="AU79" s="71"/>
      <c r="AV79" s="71"/>
      <c r="AW79" s="71"/>
      <c r="AX79" s="71"/>
      <c r="AY79" s="71"/>
      <c r="AZ79" s="71"/>
      <c r="BA79" s="71"/>
      <c r="BB79" s="71"/>
      <c r="BC79" s="71"/>
      <c r="BD79" s="71"/>
      <c r="BE79" s="71"/>
      <c r="BF79" s="71"/>
      <c r="BG79" s="71">
        <f>データ!DU7</f>
        <v>70.5</v>
      </c>
      <c r="BH79" s="71"/>
      <c r="BI79" s="71"/>
      <c r="BJ79" s="71"/>
      <c r="BK79" s="71"/>
      <c r="BL79" s="71"/>
      <c r="BM79" s="71"/>
      <c r="BN79" s="71"/>
      <c r="BO79" s="71"/>
      <c r="BP79" s="71"/>
      <c r="BQ79" s="71"/>
      <c r="BR79" s="71"/>
      <c r="BS79" s="71"/>
      <c r="BT79" s="71"/>
      <c r="BU79" s="71"/>
      <c r="BV79" s="71"/>
      <c r="BW79" s="71"/>
      <c r="BX79" s="71"/>
      <c r="BY79" s="71"/>
      <c r="BZ79" s="71">
        <f>データ!DV7</f>
        <v>72.7</v>
      </c>
      <c r="CA79" s="71"/>
      <c r="CB79" s="71"/>
      <c r="CC79" s="71"/>
      <c r="CD79" s="71"/>
      <c r="CE79" s="71"/>
      <c r="CF79" s="71"/>
      <c r="CG79" s="71"/>
      <c r="CH79" s="71"/>
      <c r="CI79" s="71"/>
      <c r="CJ79" s="71"/>
      <c r="CK79" s="71"/>
      <c r="CL79" s="71"/>
      <c r="CM79" s="71"/>
      <c r="CN79" s="71"/>
      <c r="CO79" s="71"/>
      <c r="CP79" s="71"/>
      <c r="CQ79" s="71"/>
      <c r="CR79" s="71"/>
      <c r="CS79" s="71">
        <f>データ!DW7</f>
        <v>75.099999999999994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57.2</v>
      </c>
      <c r="EP79" s="71"/>
      <c r="EQ79" s="71"/>
      <c r="ER79" s="71"/>
      <c r="ES79" s="71"/>
      <c r="ET79" s="71"/>
      <c r="EU79" s="71"/>
      <c r="EV79" s="71"/>
      <c r="EW79" s="71"/>
      <c r="EX79" s="71"/>
      <c r="EY79" s="71"/>
      <c r="EZ79" s="71"/>
      <c r="FA79" s="71"/>
      <c r="FB79" s="71"/>
      <c r="FC79" s="71"/>
      <c r="FD79" s="71"/>
      <c r="FE79" s="71"/>
      <c r="FF79" s="71"/>
      <c r="FG79" s="71"/>
      <c r="FH79" s="71">
        <f>データ!EE7</f>
        <v>66.2</v>
      </c>
      <c r="FI79" s="71"/>
      <c r="FJ79" s="71"/>
      <c r="FK79" s="71"/>
      <c r="FL79" s="71"/>
      <c r="FM79" s="71"/>
      <c r="FN79" s="71"/>
      <c r="FO79" s="71"/>
      <c r="FP79" s="71"/>
      <c r="FQ79" s="71"/>
      <c r="FR79" s="71"/>
      <c r="FS79" s="71"/>
      <c r="FT79" s="71"/>
      <c r="FU79" s="71"/>
      <c r="FV79" s="71"/>
      <c r="FW79" s="71"/>
      <c r="FX79" s="71"/>
      <c r="FY79" s="71"/>
      <c r="FZ79" s="71"/>
      <c r="GA79" s="71">
        <f>データ!EF7</f>
        <v>76.599999999999994</v>
      </c>
      <c r="GB79" s="71"/>
      <c r="GC79" s="71"/>
      <c r="GD79" s="71"/>
      <c r="GE79" s="71"/>
      <c r="GF79" s="71"/>
      <c r="GG79" s="71"/>
      <c r="GH79" s="71"/>
      <c r="GI79" s="71"/>
      <c r="GJ79" s="71"/>
      <c r="GK79" s="71"/>
      <c r="GL79" s="71"/>
      <c r="GM79" s="71"/>
      <c r="GN79" s="71"/>
      <c r="GO79" s="71"/>
      <c r="GP79" s="71"/>
      <c r="GQ79" s="71"/>
      <c r="GR79" s="71"/>
      <c r="GS79" s="71"/>
      <c r="GT79" s="71">
        <f>データ!EG7</f>
        <v>79.2</v>
      </c>
      <c r="GU79" s="71"/>
      <c r="GV79" s="71"/>
      <c r="GW79" s="71"/>
      <c r="GX79" s="71"/>
      <c r="GY79" s="71"/>
      <c r="GZ79" s="71"/>
      <c r="HA79" s="71"/>
      <c r="HB79" s="71"/>
      <c r="HC79" s="71"/>
      <c r="HD79" s="71"/>
      <c r="HE79" s="71"/>
      <c r="HF79" s="71"/>
      <c r="HG79" s="71"/>
      <c r="HH79" s="71"/>
      <c r="HI79" s="71"/>
      <c r="HJ79" s="71"/>
      <c r="HK79" s="71"/>
      <c r="HL79" s="71"/>
      <c r="HM79" s="71">
        <f>データ!EH7</f>
        <v>83.8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32384852</v>
      </c>
      <c r="JK79" s="69"/>
      <c r="JL79" s="69"/>
      <c r="JM79" s="69"/>
      <c r="JN79" s="69"/>
      <c r="JO79" s="69"/>
      <c r="JP79" s="69"/>
      <c r="JQ79" s="69"/>
      <c r="JR79" s="69"/>
      <c r="JS79" s="69"/>
      <c r="JT79" s="69"/>
      <c r="JU79" s="69"/>
      <c r="JV79" s="69"/>
      <c r="JW79" s="69"/>
      <c r="JX79" s="69"/>
      <c r="JY79" s="69"/>
      <c r="JZ79" s="69"/>
      <c r="KA79" s="69"/>
      <c r="KB79" s="69"/>
      <c r="KC79" s="69">
        <f>データ!EP7</f>
        <v>32887577</v>
      </c>
      <c r="KD79" s="69"/>
      <c r="KE79" s="69"/>
      <c r="KF79" s="69"/>
      <c r="KG79" s="69"/>
      <c r="KH79" s="69"/>
      <c r="KI79" s="69"/>
      <c r="KJ79" s="69"/>
      <c r="KK79" s="69"/>
      <c r="KL79" s="69"/>
      <c r="KM79" s="69"/>
      <c r="KN79" s="69"/>
      <c r="KO79" s="69"/>
      <c r="KP79" s="69"/>
      <c r="KQ79" s="69"/>
      <c r="KR79" s="69"/>
      <c r="KS79" s="69"/>
      <c r="KT79" s="69"/>
      <c r="KU79" s="69"/>
      <c r="KV79" s="69">
        <f>データ!EQ7</f>
        <v>33003028</v>
      </c>
      <c r="KW79" s="69"/>
      <c r="KX79" s="69"/>
      <c r="KY79" s="69"/>
      <c r="KZ79" s="69"/>
      <c r="LA79" s="69"/>
      <c r="LB79" s="69"/>
      <c r="LC79" s="69"/>
      <c r="LD79" s="69"/>
      <c r="LE79" s="69"/>
      <c r="LF79" s="69"/>
      <c r="LG79" s="69"/>
      <c r="LH79" s="69"/>
      <c r="LI79" s="69"/>
      <c r="LJ79" s="69"/>
      <c r="LK79" s="69"/>
      <c r="LL79" s="69"/>
      <c r="LM79" s="69"/>
      <c r="LN79" s="69"/>
      <c r="LO79" s="69">
        <f>データ!ER7</f>
        <v>34079418</v>
      </c>
      <c r="LP79" s="69"/>
      <c r="LQ79" s="69"/>
      <c r="LR79" s="69"/>
      <c r="LS79" s="69"/>
      <c r="LT79" s="69"/>
      <c r="LU79" s="69"/>
      <c r="LV79" s="69"/>
      <c r="LW79" s="69"/>
      <c r="LX79" s="69"/>
      <c r="LY79" s="69"/>
      <c r="LZ79" s="69"/>
      <c r="MA79" s="69"/>
      <c r="MB79" s="69"/>
      <c r="MC79" s="69"/>
      <c r="MD79" s="69"/>
      <c r="ME79" s="69"/>
      <c r="MF79" s="69"/>
      <c r="MG79" s="69"/>
      <c r="MH79" s="69">
        <f>データ!ES7</f>
        <v>34467739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jx/vX+ooOTh0AMYv8qFfVhz9RfTTuX6ujeNKUmAglJ2OTHj/iB8bEM43VKpgzDnXj/Rk6eWvJcx1VbBIfT2f1Q==" saltValue="kCOr+wSiFxpQ020Jot9Jv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6" t="s">
        <v>107</v>
      </c>
      <c r="AJ4" s="157"/>
      <c r="AK4" s="157"/>
      <c r="AL4" s="157"/>
      <c r="AM4" s="157"/>
      <c r="AN4" s="157"/>
      <c r="AO4" s="157"/>
      <c r="AP4" s="157"/>
      <c r="AQ4" s="157"/>
      <c r="AR4" s="157"/>
      <c r="AS4" s="158"/>
      <c r="AT4" s="159" t="s">
        <v>108</v>
      </c>
      <c r="AU4" s="155"/>
      <c r="AV4" s="155"/>
      <c r="AW4" s="155"/>
      <c r="AX4" s="155"/>
      <c r="AY4" s="155"/>
      <c r="AZ4" s="155"/>
      <c r="BA4" s="155"/>
      <c r="BB4" s="155"/>
      <c r="BC4" s="155"/>
      <c r="BD4" s="155"/>
      <c r="BE4" s="159" t="s">
        <v>109</v>
      </c>
      <c r="BF4" s="155"/>
      <c r="BG4" s="155"/>
      <c r="BH4" s="155"/>
      <c r="BI4" s="155"/>
      <c r="BJ4" s="155"/>
      <c r="BK4" s="155"/>
      <c r="BL4" s="155"/>
      <c r="BM4" s="155"/>
      <c r="BN4" s="155"/>
      <c r="BO4" s="155"/>
      <c r="BP4" s="156" t="s">
        <v>110</v>
      </c>
      <c r="BQ4" s="157"/>
      <c r="BR4" s="157"/>
      <c r="BS4" s="157"/>
      <c r="BT4" s="157"/>
      <c r="BU4" s="157"/>
      <c r="BV4" s="157"/>
      <c r="BW4" s="157"/>
      <c r="BX4" s="157"/>
      <c r="BY4" s="157"/>
      <c r="BZ4" s="158"/>
      <c r="CA4" s="155" t="s">
        <v>111</v>
      </c>
      <c r="CB4" s="155"/>
      <c r="CC4" s="155"/>
      <c r="CD4" s="155"/>
      <c r="CE4" s="155"/>
      <c r="CF4" s="155"/>
      <c r="CG4" s="155"/>
      <c r="CH4" s="155"/>
      <c r="CI4" s="155"/>
      <c r="CJ4" s="155"/>
      <c r="CK4" s="155"/>
      <c r="CL4" s="159" t="s">
        <v>112</v>
      </c>
      <c r="CM4" s="155"/>
      <c r="CN4" s="155"/>
      <c r="CO4" s="155"/>
      <c r="CP4" s="155"/>
      <c r="CQ4" s="155"/>
      <c r="CR4" s="155"/>
      <c r="CS4" s="155"/>
      <c r="CT4" s="155"/>
      <c r="CU4" s="155"/>
      <c r="CV4" s="155"/>
      <c r="CW4" s="155" t="s">
        <v>113</v>
      </c>
      <c r="CX4" s="155"/>
      <c r="CY4" s="155"/>
      <c r="CZ4" s="155"/>
      <c r="DA4" s="155"/>
      <c r="DB4" s="155"/>
      <c r="DC4" s="155"/>
      <c r="DD4" s="155"/>
      <c r="DE4" s="155"/>
      <c r="DF4" s="155"/>
      <c r="DG4" s="155"/>
      <c r="DH4" s="155" t="s">
        <v>114</v>
      </c>
      <c r="DI4" s="155"/>
      <c r="DJ4" s="155"/>
      <c r="DK4" s="155"/>
      <c r="DL4" s="155"/>
      <c r="DM4" s="155"/>
      <c r="DN4" s="155"/>
      <c r="DO4" s="155"/>
      <c r="DP4" s="155"/>
      <c r="DQ4" s="155"/>
      <c r="DR4" s="155"/>
      <c r="DS4" s="156" t="s">
        <v>115</v>
      </c>
      <c r="DT4" s="157"/>
      <c r="DU4" s="157"/>
      <c r="DV4" s="157"/>
      <c r="DW4" s="157"/>
      <c r="DX4" s="157"/>
      <c r="DY4" s="157"/>
      <c r="DZ4" s="157"/>
      <c r="EA4" s="157"/>
      <c r="EB4" s="157"/>
      <c r="EC4" s="158"/>
      <c r="ED4" s="155" t="s">
        <v>116</v>
      </c>
      <c r="EE4" s="155"/>
      <c r="EF4" s="155"/>
      <c r="EG4" s="155"/>
      <c r="EH4" s="155"/>
      <c r="EI4" s="155"/>
      <c r="EJ4" s="155"/>
      <c r="EK4" s="155"/>
      <c r="EL4" s="155"/>
      <c r="EM4" s="155"/>
      <c r="EN4" s="155"/>
      <c r="EO4" s="155" t="s">
        <v>117</v>
      </c>
      <c r="EP4" s="155"/>
      <c r="EQ4" s="155"/>
      <c r="ER4" s="155"/>
      <c r="ES4" s="155"/>
      <c r="ET4" s="155"/>
      <c r="EU4" s="155"/>
      <c r="EV4" s="155"/>
      <c r="EW4" s="155"/>
      <c r="EX4" s="155"/>
      <c r="EY4" s="155"/>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144</v>
      </c>
      <c r="AW5" s="52" t="s">
        <v>145</v>
      </c>
      <c r="AX5" s="52" t="s">
        <v>146</v>
      </c>
      <c r="AY5" s="52" t="s">
        <v>147</v>
      </c>
      <c r="AZ5" s="52" t="s">
        <v>148</v>
      </c>
      <c r="BA5" s="52" t="s">
        <v>149</v>
      </c>
      <c r="BB5" s="52" t="s">
        <v>150</v>
      </c>
      <c r="BC5" s="52" t="s">
        <v>151</v>
      </c>
      <c r="BD5" s="52" t="s">
        <v>152</v>
      </c>
      <c r="BE5" s="52" t="s">
        <v>142</v>
      </c>
      <c r="BF5" s="52" t="s">
        <v>153</v>
      </c>
      <c r="BG5" s="52" t="s">
        <v>144</v>
      </c>
      <c r="BH5" s="52" t="s">
        <v>145</v>
      </c>
      <c r="BI5" s="52" t="s">
        <v>146</v>
      </c>
      <c r="BJ5" s="52" t="s">
        <v>147</v>
      </c>
      <c r="BK5" s="52" t="s">
        <v>148</v>
      </c>
      <c r="BL5" s="52" t="s">
        <v>149</v>
      </c>
      <c r="BM5" s="52" t="s">
        <v>150</v>
      </c>
      <c r="BN5" s="52" t="s">
        <v>151</v>
      </c>
      <c r="BO5" s="52" t="s">
        <v>152</v>
      </c>
      <c r="BP5" s="52" t="s">
        <v>142</v>
      </c>
      <c r="BQ5" s="52" t="s">
        <v>153</v>
      </c>
      <c r="BR5" s="52" t="s">
        <v>144</v>
      </c>
      <c r="BS5" s="52" t="s">
        <v>145</v>
      </c>
      <c r="BT5" s="52" t="s">
        <v>146</v>
      </c>
      <c r="BU5" s="52" t="s">
        <v>147</v>
      </c>
      <c r="BV5" s="52" t="s">
        <v>148</v>
      </c>
      <c r="BW5" s="52" t="s">
        <v>149</v>
      </c>
      <c r="BX5" s="52" t="s">
        <v>150</v>
      </c>
      <c r="BY5" s="52" t="s">
        <v>151</v>
      </c>
      <c r="BZ5" s="52" t="s">
        <v>152</v>
      </c>
      <c r="CA5" s="52" t="s">
        <v>142</v>
      </c>
      <c r="CB5" s="52" t="s">
        <v>153</v>
      </c>
      <c r="CC5" s="52" t="s">
        <v>144</v>
      </c>
      <c r="CD5" s="52" t="s">
        <v>145</v>
      </c>
      <c r="CE5" s="52" t="s">
        <v>146</v>
      </c>
      <c r="CF5" s="52" t="s">
        <v>147</v>
      </c>
      <c r="CG5" s="52" t="s">
        <v>148</v>
      </c>
      <c r="CH5" s="52" t="s">
        <v>149</v>
      </c>
      <c r="CI5" s="52" t="s">
        <v>150</v>
      </c>
      <c r="CJ5" s="52" t="s">
        <v>151</v>
      </c>
      <c r="CK5" s="52" t="s">
        <v>152</v>
      </c>
      <c r="CL5" s="52" t="s">
        <v>142</v>
      </c>
      <c r="CM5" s="52" t="s">
        <v>153</v>
      </c>
      <c r="CN5" s="52" t="s">
        <v>144</v>
      </c>
      <c r="CO5" s="52" t="s">
        <v>145</v>
      </c>
      <c r="CP5" s="52" t="s">
        <v>146</v>
      </c>
      <c r="CQ5" s="52" t="s">
        <v>147</v>
      </c>
      <c r="CR5" s="52" t="s">
        <v>148</v>
      </c>
      <c r="CS5" s="52" t="s">
        <v>149</v>
      </c>
      <c r="CT5" s="52" t="s">
        <v>150</v>
      </c>
      <c r="CU5" s="52" t="s">
        <v>151</v>
      </c>
      <c r="CV5" s="52" t="s">
        <v>152</v>
      </c>
      <c r="CW5" s="52" t="s">
        <v>142</v>
      </c>
      <c r="CX5" s="52" t="s">
        <v>153</v>
      </c>
      <c r="CY5" s="52" t="s">
        <v>144</v>
      </c>
      <c r="CZ5" s="52" t="s">
        <v>145</v>
      </c>
      <c r="DA5" s="52" t="s">
        <v>146</v>
      </c>
      <c r="DB5" s="52" t="s">
        <v>147</v>
      </c>
      <c r="DC5" s="52" t="s">
        <v>148</v>
      </c>
      <c r="DD5" s="52" t="s">
        <v>149</v>
      </c>
      <c r="DE5" s="52" t="s">
        <v>150</v>
      </c>
      <c r="DF5" s="52" t="s">
        <v>151</v>
      </c>
      <c r="DG5" s="52" t="s">
        <v>152</v>
      </c>
      <c r="DH5" s="52" t="s">
        <v>142</v>
      </c>
      <c r="DI5" s="52" t="s">
        <v>153</v>
      </c>
      <c r="DJ5" s="52" t="s">
        <v>144</v>
      </c>
      <c r="DK5" s="52" t="s">
        <v>145</v>
      </c>
      <c r="DL5" s="52" t="s">
        <v>146</v>
      </c>
      <c r="DM5" s="52" t="s">
        <v>147</v>
      </c>
      <c r="DN5" s="52" t="s">
        <v>148</v>
      </c>
      <c r="DO5" s="52" t="s">
        <v>149</v>
      </c>
      <c r="DP5" s="52" t="s">
        <v>150</v>
      </c>
      <c r="DQ5" s="52" t="s">
        <v>151</v>
      </c>
      <c r="DR5" s="52" t="s">
        <v>152</v>
      </c>
      <c r="DS5" s="52" t="s">
        <v>142</v>
      </c>
      <c r="DT5" s="52" t="s">
        <v>153</v>
      </c>
      <c r="DU5" s="52" t="s">
        <v>144</v>
      </c>
      <c r="DV5" s="52" t="s">
        <v>145</v>
      </c>
      <c r="DW5" s="52" t="s">
        <v>146</v>
      </c>
      <c r="DX5" s="52" t="s">
        <v>147</v>
      </c>
      <c r="DY5" s="52" t="s">
        <v>148</v>
      </c>
      <c r="DZ5" s="52" t="s">
        <v>149</v>
      </c>
      <c r="EA5" s="52" t="s">
        <v>150</v>
      </c>
      <c r="EB5" s="52" t="s">
        <v>151</v>
      </c>
      <c r="EC5" s="52" t="s">
        <v>152</v>
      </c>
      <c r="ED5" s="52" t="s">
        <v>142</v>
      </c>
      <c r="EE5" s="52" t="s">
        <v>153</v>
      </c>
      <c r="EF5" s="52" t="s">
        <v>154</v>
      </c>
      <c r="EG5" s="52" t="s">
        <v>145</v>
      </c>
      <c r="EH5" s="52" t="s">
        <v>146</v>
      </c>
      <c r="EI5" s="52" t="s">
        <v>147</v>
      </c>
      <c r="EJ5" s="52" t="s">
        <v>148</v>
      </c>
      <c r="EK5" s="52" t="s">
        <v>149</v>
      </c>
      <c r="EL5" s="52" t="s">
        <v>150</v>
      </c>
      <c r="EM5" s="52" t="s">
        <v>151</v>
      </c>
      <c r="EN5" s="52" t="s">
        <v>155</v>
      </c>
      <c r="EO5" s="52" t="s">
        <v>142</v>
      </c>
      <c r="EP5" s="52" t="s">
        <v>153</v>
      </c>
      <c r="EQ5" s="52" t="s">
        <v>144</v>
      </c>
      <c r="ER5" s="52" t="s">
        <v>145</v>
      </c>
      <c r="ES5" s="52" t="s">
        <v>146</v>
      </c>
      <c r="ET5" s="52" t="s">
        <v>147</v>
      </c>
      <c r="EU5" s="52" t="s">
        <v>148</v>
      </c>
      <c r="EV5" s="52" t="s">
        <v>149</v>
      </c>
      <c r="EW5" s="52" t="s">
        <v>150</v>
      </c>
      <c r="EX5" s="52" t="s">
        <v>151</v>
      </c>
      <c r="EY5" s="52" t="s">
        <v>152</v>
      </c>
    </row>
    <row r="6" spans="1:155" s="57" customFormat="1" x14ac:dyDescent="0.15">
      <c r="A6" s="38" t="s">
        <v>156</v>
      </c>
      <c r="B6" s="53">
        <f>B8</f>
        <v>2021</v>
      </c>
      <c r="C6" s="53">
        <f t="shared" ref="C6:M6" si="2">C8</f>
        <v>277500</v>
      </c>
      <c r="D6" s="53">
        <f t="shared" si="2"/>
        <v>46</v>
      </c>
      <c r="E6" s="53">
        <f t="shared" si="2"/>
        <v>6</v>
      </c>
      <c r="F6" s="53">
        <f t="shared" si="2"/>
        <v>0</v>
      </c>
      <c r="G6" s="53">
        <f t="shared" si="2"/>
        <v>2</v>
      </c>
      <c r="H6" s="160" t="str">
        <f>IF(H8&lt;&gt;I8,H8,"")&amp;IF(I8&lt;&gt;J8,I8,"")&amp;"　"&amp;J8</f>
        <v>大阪府地方独立行政法人大阪府立病院機構　大阪はびきの医療センター</v>
      </c>
      <c r="I6" s="161"/>
      <c r="J6" s="162"/>
      <c r="K6" s="53" t="str">
        <f t="shared" si="2"/>
        <v>地方独立行政法人</v>
      </c>
      <c r="L6" s="53" t="str">
        <f t="shared" si="2"/>
        <v>病院事業</v>
      </c>
      <c r="M6" s="53" t="str">
        <f t="shared" si="2"/>
        <v>一般病院</v>
      </c>
      <c r="N6" s="53" t="str">
        <f>N8</f>
        <v>400床以上～500床未満</v>
      </c>
      <c r="O6" s="53" t="str">
        <f>O8</f>
        <v>非設置</v>
      </c>
      <c r="P6" s="53" t="str">
        <f>P8</f>
        <v>直営</v>
      </c>
      <c r="Q6" s="54">
        <f t="shared" ref="Q6:AH6" si="3">Q8</f>
        <v>21</v>
      </c>
      <c r="R6" s="53" t="str">
        <f t="shared" si="3"/>
        <v>対象</v>
      </c>
      <c r="S6" s="53" t="str">
        <f t="shared" si="3"/>
        <v>透 未 訓 ガ</v>
      </c>
      <c r="T6" s="53" t="str">
        <f t="shared" si="3"/>
        <v>救 臨 感 地</v>
      </c>
      <c r="U6" s="54" t="str">
        <f>U8</f>
        <v>-</v>
      </c>
      <c r="V6" s="54">
        <f>V8</f>
        <v>44607</v>
      </c>
      <c r="W6" s="53" t="str">
        <f>W8</f>
        <v>非該当</v>
      </c>
      <c r="X6" s="53" t="str">
        <f t="shared" ref="X6" si="4">X8</f>
        <v>非該当</v>
      </c>
      <c r="Y6" s="53" t="str">
        <f t="shared" si="3"/>
        <v>７：１</v>
      </c>
      <c r="Z6" s="54">
        <f t="shared" si="3"/>
        <v>360</v>
      </c>
      <c r="AA6" s="54" t="str">
        <f t="shared" si="3"/>
        <v>-</v>
      </c>
      <c r="AB6" s="54">
        <f t="shared" si="3"/>
        <v>60</v>
      </c>
      <c r="AC6" s="54" t="str">
        <f t="shared" si="3"/>
        <v>-</v>
      </c>
      <c r="AD6" s="54">
        <f t="shared" si="3"/>
        <v>6</v>
      </c>
      <c r="AE6" s="54">
        <f t="shared" si="3"/>
        <v>426</v>
      </c>
      <c r="AF6" s="54">
        <f t="shared" si="3"/>
        <v>281</v>
      </c>
      <c r="AG6" s="54" t="str">
        <f t="shared" si="3"/>
        <v>-</v>
      </c>
      <c r="AH6" s="54">
        <f t="shared" si="3"/>
        <v>281</v>
      </c>
      <c r="AI6" s="55">
        <f>IF(AI8="-",NA(),AI8)</f>
        <v>100</v>
      </c>
      <c r="AJ6" s="55">
        <f t="shared" ref="AJ6:AR6" si="5">IF(AJ8="-",NA(),AJ8)</f>
        <v>102.6</v>
      </c>
      <c r="AK6" s="55">
        <f t="shared" si="5"/>
        <v>99.5</v>
      </c>
      <c r="AL6" s="55">
        <f t="shared" si="5"/>
        <v>107.7</v>
      </c>
      <c r="AM6" s="55">
        <f t="shared" si="5"/>
        <v>117</v>
      </c>
      <c r="AN6" s="55">
        <f t="shared" si="5"/>
        <v>98.7</v>
      </c>
      <c r="AO6" s="55">
        <f t="shared" si="5"/>
        <v>99</v>
      </c>
      <c r="AP6" s="55">
        <f t="shared" si="5"/>
        <v>99</v>
      </c>
      <c r="AQ6" s="55">
        <f t="shared" si="5"/>
        <v>103.9</v>
      </c>
      <c r="AR6" s="55">
        <f t="shared" si="5"/>
        <v>106.6</v>
      </c>
      <c r="AS6" s="55" t="str">
        <f>IF(AS8="-","【-】","【"&amp;SUBSTITUTE(TEXT(AS8,"#,##0.0"),"-","△")&amp;"】")</f>
        <v>【106.2】</v>
      </c>
      <c r="AT6" s="55">
        <f>IF(AT8="-",NA(),AT8)</f>
        <v>89.7</v>
      </c>
      <c r="AU6" s="55">
        <f t="shared" ref="AU6:BC6" si="6">IF(AU8="-",NA(),AU8)</f>
        <v>93.1</v>
      </c>
      <c r="AV6" s="55">
        <f t="shared" si="6"/>
        <v>91</v>
      </c>
      <c r="AW6" s="55">
        <f t="shared" si="6"/>
        <v>80.3</v>
      </c>
      <c r="AX6" s="55">
        <f t="shared" si="6"/>
        <v>84.6</v>
      </c>
      <c r="AY6" s="55">
        <f t="shared" si="6"/>
        <v>92.1</v>
      </c>
      <c r="AZ6" s="55">
        <f t="shared" si="6"/>
        <v>92.3</v>
      </c>
      <c r="BA6" s="55">
        <f t="shared" si="6"/>
        <v>92.4</v>
      </c>
      <c r="BB6" s="55">
        <f t="shared" si="6"/>
        <v>87.5</v>
      </c>
      <c r="BC6" s="55">
        <f t="shared" si="6"/>
        <v>89.4</v>
      </c>
      <c r="BD6" s="55" t="str">
        <f>IF(BD8="-","【-】","【"&amp;SUBSTITUTE(TEXT(BD8,"#,##0.0"),"-","△")&amp;"】")</f>
        <v>【86.6】</v>
      </c>
      <c r="BE6" s="55">
        <f>IF(BE8="-",NA(),BE8)</f>
        <v>0.2</v>
      </c>
      <c r="BF6" s="55">
        <f t="shared" ref="BF6:BN6" si="7">IF(BF8="-",NA(),BF8)</f>
        <v>0</v>
      </c>
      <c r="BG6" s="55">
        <f t="shared" si="7"/>
        <v>3.1</v>
      </c>
      <c r="BH6" s="55">
        <f t="shared" si="7"/>
        <v>0</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75.099999999999994</v>
      </c>
      <c r="BQ6" s="55">
        <f t="shared" ref="BQ6:BY6" si="8">IF(BQ8="-",NA(),BQ8)</f>
        <v>81.3</v>
      </c>
      <c r="BR6" s="55">
        <f t="shared" si="8"/>
        <v>78.7</v>
      </c>
      <c r="BS6" s="55">
        <f t="shared" si="8"/>
        <v>62.4</v>
      </c>
      <c r="BT6" s="55">
        <f t="shared" si="8"/>
        <v>55.8</v>
      </c>
      <c r="BU6" s="55">
        <f t="shared" si="8"/>
        <v>77</v>
      </c>
      <c r="BV6" s="55">
        <f t="shared" si="8"/>
        <v>77.599999999999994</v>
      </c>
      <c r="BW6" s="55">
        <f t="shared" si="8"/>
        <v>77</v>
      </c>
      <c r="BX6" s="55">
        <f t="shared" si="8"/>
        <v>68.400000000000006</v>
      </c>
      <c r="BY6" s="55">
        <f t="shared" si="8"/>
        <v>68.2</v>
      </c>
      <c r="BZ6" s="55" t="str">
        <f>IF(BZ8="-","【-】","【"&amp;SUBSTITUTE(TEXT(BZ8,"#,##0.0"),"-","△")&amp;"】")</f>
        <v>【67.1】</v>
      </c>
      <c r="CA6" s="56">
        <f>IF(CA8="-",NA(),CA8)</f>
        <v>46285</v>
      </c>
      <c r="CB6" s="56">
        <f t="shared" ref="CB6:CJ6" si="9">IF(CB8="-",NA(),CB8)</f>
        <v>48679</v>
      </c>
      <c r="CC6" s="56">
        <f t="shared" si="9"/>
        <v>49389</v>
      </c>
      <c r="CD6" s="56">
        <f t="shared" si="9"/>
        <v>51830</v>
      </c>
      <c r="CE6" s="56">
        <f t="shared" si="9"/>
        <v>63946</v>
      </c>
      <c r="CF6" s="56">
        <f t="shared" si="9"/>
        <v>56892</v>
      </c>
      <c r="CG6" s="56">
        <f t="shared" si="9"/>
        <v>59108</v>
      </c>
      <c r="CH6" s="56">
        <f t="shared" si="9"/>
        <v>60271</v>
      </c>
      <c r="CI6" s="56">
        <f t="shared" si="9"/>
        <v>63766</v>
      </c>
      <c r="CJ6" s="56">
        <f t="shared" si="9"/>
        <v>66386</v>
      </c>
      <c r="CK6" s="55" t="str">
        <f>IF(CK8="-","【-】","【"&amp;SUBSTITUTE(TEXT(CK8,"#,##0"),"-","△")&amp;"】")</f>
        <v>【59,287】</v>
      </c>
      <c r="CL6" s="56">
        <f>IF(CL8="-",NA(),CL8)</f>
        <v>13947</v>
      </c>
      <c r="CM6" s="56">
        <f t="shared" ref="CM6:CU6" si="10">IF(CM8="-",NA(),CM8)</f>
        <v>15256</v>
      </c>
      <c r="CN6" s="56">
        <f t="shared" si="10"/>
        <v>16518</v>
      </c>
      <c r="CO6" s="56">
        <f t="shared" si="10"/>
        <v>17280</v>
      </c>
      <c r="CP6" s="56">
        <f t="shared" si="10"/>
        <v>16908</v>
      </c>
      <c r="CQ6" s="56">
        <f t="shared" si="10"/>
        <v>15171</v>
      </c>
      <c r="CR6" s="56">
        <f t="shared" si="10"/>
        <v>15887</v>
      </c>
      <c r="CS6" s="56">
        <f t="shared" si="10"/>
        <v>16979</v>
      </c>
      <c r="CT6" s="56">
        <f t="shared" si="10"/>
        <v>18423</v>
      </c>
      <c r="CU6" s="56">
        <f t="shared" si="10"/>
        <v>19190</v>
      </c>
      <c r="CV6" s="55" t="str">
        <f>IF(CV8="-","【-】","【"&amp;SUBSTITUTE(TEXT(CV8,"#,##0"),"-","△")&amp;"】")</f>
        <v>【17,202】</v>
      </c>
      <c r="CW6" s="55">
        <f>IF(CW8="-",NA(),CW8)</f>
        <v>53.2</v>
      </c>
      <c r="CX6" s="55">
        <f t="shared" ref="CX6:DF6" si="11">IF(CX8="-",NA(),CX8)</f>
        <v>51.2</v>
      </c>
      <c r="CY6" s="55">
        <f t="shared" si="11"/>
        <v>51.7</v>
      </c>
      <c r="CZ6" s="55">
        <f t="shared" si="11"/>
        <v>49.3</v>
      </c>
      <c r="DA6" s="55">
        <f t="shared" si="11"/>
        <v>46.3</v>
      </c>
      <c r="DB6" s="55">
        <f t="shared" si="11"/>
        <v>53.8</v>
      </c>
      <c r="DC6" s="55">
        <f t="shared" si="11"/>
        <v>53</v>
      </c>
      <c r="DD6" s="55">
        <f t="shared" si="11"/>
        <v>53</v>
      </c>
      <c r="DE6" s="55">
        <f t="shared" si="11"/>
        <v>56.7</v>
      </c>
      <c r="DF6" s="55">
        <f t="shared" si="11"/>
        <v>54.2</v>
      </c>
      <c r="DG6" s="55" t="str">
        <f>IF(DG8="-","【-】","【"&amp;SUBSTITUTE(TEXT(DG8,"#,##0.0"),"-","△")&amp;"】")</f>
        <v>【56.4】</v>
      </c>
      <c r="DH6" s="55">
        <f>IF(DH8="-",NA(),DH8)</f>
        <v>20.100000000000001</v>
      </c>
      <c r="DI6" s="55">
        <f t="shared" ref="DI6:DQ6" si="12">IF(DI8="-",NA(),DI8)</f>
        <v>21.1</v>
      </c>
      <c r="DJ6" s="55">
        <f t="shared" si="12"/>
        <v>22.2</v>
      </c>
      <c r="DK6" s="55">
        <f t="shared" si="12"/>
        <v>17.7</v>
      </c>
      <c r="DL6" s="55">
        <f t="shared" si="12"/>
        <v>15.8</v>
      </c>
      <c r="DM6" s="55">
        <f t="shared" si="12"/>
        <v>25.4</v>
      </c>
      <c r="DN6" s="55">
        <f t="shared" si="12"/>
        <v>25.8</v>
      </c>
      <c r="DO6" s="55">
        <f t="shared" si="12"/>
        <v>26.4</v>
      </c>
      <c r="DP6" s="55">
        <f t="shared" si="12"/>
        <v>26.2</v>
      </c>
      <c r="DQ6" s="55">
        <f t="shared" si="12"/>
        <v>26.3</v>
      </c>
      <c r="DR6" s="55" t="str">
        <f>IF(DR8="-","【-】","【"&amp;SUBSTITUTE(TEXT(DR8,"#,##0.0"),"-","△")&amp;"】")</f>
        <v>【24.8】</v>
      </c>
      <c r="DS6" s="55">
        <f>IF(DS8="-",NA(),DS8)</f>
        <v>60.3</v>
      </c>
      <c r="DT6" s="55">
        <f t="shared" ref="DT6:EB6" si="13">IF(DT8="-",NA(),DT8)</f>
        <v>64.8</v>
      </c>
      <c r="DU6" s="55">
        <f t="shared" si="13"/>
        <v>70.5</v>
      </c>
      <c r="DV6" s="55">
        <f t="shared" si="13"/>
        <v>72.7</v>
      </c>
      <c r="DW6" s="55">
        <f t="shared" si="13"/>
        <v>75.099999999999994</v>
      </c>
      <c r="DX6" s="55">
        <f t="shared" si="13"/>
        <v>52.7</v>
      </c>
      <c r="DY6" s="55">
        <f t="shared" si="13"/>
        <v>53.7</v>
      </c>
      <c r="DZ6" s="55">
        <f t="shared" si="13"/>
        <v>56.4</v>
      </c>
      <c r="EA6" s="55">
        <f t="shared" si="13"/>
        <v>56.8</v>
      </c>
      <c r="EB6" s="55">
        <f t="shared" si="13"/>
        <v>58.5</v>
      </c>
      <c r="EC6" s="55" t="str">
        <f>IF(EC8="-","【-】","【"&amp;SUBSTITUTE(TEXT(EC8,"#,##0.0"),"-","△")&amp;"】")</f>
        <v>【56.0】</v>
      </c>
      <c r="ED6" s="55">
        <f>IF(ED8="-",NA(),ED8)</f>
        <v>57.2</v>
      </c>
      <c r="EE6" s="55">
        <f t="shared" ref="EE6:EM6" si="14">IF(EE8="-",NA(),EE8)</f>
        <v>66.2</v>
      </c>
      <c r="EF6" s="55">
        <f t="shared" si="14"/>
        <v>76.599999999999994</v>
      </c>
      <c r="EG6" s="55">
        <f t="shared" si="14"/>
        <v>79.2</v>
      </c>
      <c r="EH6" s="55">
        <f t="shared" si="14"/>
        <v>83.8</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32384852</v>
      </c>
      <c r="EP6" s="56">
        <f t="shared" ref="EP6:EX6" si="15">IF(EP8="-",NA(),EP8)</f>
        <v>32887577</v>
      </c>
      <c r="EQ6" s="56">
        <f t="shared" si="15"/>
        <v>33003028</v>
      </c>
      <c r="ER6" s="56">
        <f t="shared" si="15"/>
        <v>34079418</v>
      </c>
      <c r="ES6" s="56">
        <f t="shared" si="15"/>
        <v>34467739</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157</v>
      </c>
      <c r="B7" s="53">
        <f t="shared" ref="B7:AH7" si="16">B8</f>
        <v>2021</v>
      </c>
      <c r="C7" s="53">
        <f t="shared" si="16"/>
        <v>277500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一般病院</v>
      </c>
      <c r="N7" s="53" t="str">
        <f>N8</f>
        <v>400床以上～500床未満</v>
      </c>
      <c r="O7" s="53" t="str">
        <f>O8</f>
        <v>非設置</v>
      </c>
      <c r="P7" s="53" t="str">
        <f>P8</f>
        <v>直営</v>
      </c>
      <c r="Q7" s="54">
        <f t="shared" si="16"/>
        <v>21</v>
      </c>
      <c r="R7" s="53" t="str">
        <f t="shared" si="16"/>
        <v>対象</v>
      </c>
      <c r="S7" s="53" t="str">
        <f t="shared" si="16"/>
        <v>透 未 訓 ガ</v>
      </c>
      <c r="T7" s="53" t="str">
        <f t="shared" si="16"/>
        <v>救 臨 感 地</v>
      </c>
      <c r="U7" s="54" t="str">
        <f>U8</f>
        <v>-</v>
      </c>
      <c r="V7" s="54">
        <f>V8</f>
        <v>44607</v>
      </c>
      <c r="W7" s="53" t="str">
        <f>W8</f>
        <v>非該当</v>
      </c>
      <c r="X7" s="53" t="str">
        <f t="shared" si="16"/>
        <v>非該当</v>
      </c>
      <c r="Y7" s="53" t="str">
        <f t="shared" si="16"/>
        <v>７：１</v>
      </c>
      <c r="Z7" s="54">
        <f t="shared" si="16"/>
        <v>360</v>
      </c>
      <c r="AA7" s="54" t="str">
        <f t="shared" si="16"/>
        <v>-</v>
      </c>
      <c r="AB7" s="54">
        <f t="shared" si="16"/>
        <v>60</v>
      </c>
      <c r="AC7" s="54" t="str">
        <f t="shared" si="16"/>
        <v>-</v>
      </c>
      <c r="AD7" s="54">
        <f t="shared" si="16"/>
        <v>6</v>
      </c>
      <c r="AE7" s="54">
        <f t="shared" si="16"/>
        <v>426</v>
      </c>
      <c r="AF7" s="54">
        <f t="shared" si="16"/>
        <v>281</v>
      </c>
      <c r="AG7" s="54" t="str">
        <f t="shared" si="16"/>
        <v>-</v>
      </c>
      <c r="AH7" s="54">
        <f t="shared" si="16"/>
        <v>281</v>
      </c>
      <c r="AI7" s="55">
        <f>AI8</f>
        <v>100</v>
      </c>
      <c r="AJ7" s="55">
        <f t="shared" ref="AJ7:AR7" si="17">AJ8</f>
        <v>102.6</v>
      </c>
      <c r="AK7" s="55">
        <f t="shared" si="17"/>
        <v>99.5</v>
      </c>
      <c r="AL7" s="55">
        <f t="shared" si="17"/>
        <v>107.7</v>
      </c>
      <c r="AM7" s="55">
        <f t="shared" si="17"/>
        <v>117</v>
      </c>
      <c r="AN7" s="55">
        <f t="shared" si="17"/>
        <v>98.7</v>
      </c>
      <c r="AO7" s="55">
        <f t="shared" si="17"/>
        <v>99</v>
      </c>
      <c r="AP7" s="55">
        <f t="shared" si="17"/>
        <v>99</v>
      </c>
      <c r="AQ7" s="55">
        <f t="shared" si="17"/>
        <v>103.9</v>
      </c>
      <c r="AR7" s="55">
        <f t="shared" si="17"/>
        <v>106.6</v>
      </c>
      <c r="AS7" s="55"/>
      <c r="AT7" s="55">
        <f>AT8</f>
        <v>89.7</v>
      </c>
      <c r="AU7" s="55">
        <f t="shared" ref="AU7:BC7" si="18">AU8</f>
        <v>93.1</v>
      </c>
      <c r="AV7" s="55">
        <f t="shared" si="18"/>
        <v>91</v>
      </c>
      <c r="AW7" s="55">
        <f t="shared" si="18"/>
        <v>80.3</v>
      </c>
      <c r="AX7" s="55">
        <f t="shared" si="18"/>
        <v>84.6</v>
      </c>
      <c r="AY7" s="55">
        <f t="shared" si="18"/>
        <v>92.1</v>
      </c>
      <c r="AZ7" s="55">
        <f t="shared" si="18"/>
        <v>92.3</v>
      </c>
      <c r="BA7" s="55">
        <f t="shared" si="18"/>
        <v>92.4</v>
      </c>
      <c r="BB7" s="55">
        <f t="shared" si="18"/>
        <v>87.5</v>
      </c>
      <c r="BC7" s="55">
        <f t="shared" si="18"/>
        <v>89.4</v>
      </c>
      <c r="BD7" s="55"/>
      <c r="BE7" s="55">
        <f>BE8</f>
        <v>0.2</v>
      </c>
      <c r="BF7" s="55">
        <f t="shared" ref="BF7:BN7" si="19">BF8</f>
        <v>0</v>
      </c>
      <c r="BG7" s="55">
        <f t="shared" si="19"/>
        <v>3.1</v>
      </c>
      <c r="BH7" s="55">
        <f t="shared" si="19"/>
        <v>0</v>
      </c>
      <c r="BI7" s="55">
        <f t="shared" si="19"/>
        <v>0</v>
      </c>
      <c r="BJ7" s="55">
        <f t="shared" si="19"/>
        <v>40.200000000000003</v>
      </c>
      <c r="BK7" s="55">
        <f t="shared" si="19"/>
        <v>40.4</v>
      </c>
      <c r="BL7" s="55">
        <f t="shared" si="19"/>
        <v>40.1</v>
      </c>
      <c r="BM7" s="55">
        <f t="shared" si="19"/>
        <v>40.799999999999997</v>
      </c>
      <c r="BN7" s="55">
        <f t="shared" si="19"/>
        <v>40.4</v>
      </c>
      <c r="BO7" s="55"/>
      <c r="BP7" s="55">
        <f>BP8</f>
        <v>75.099999999999994</v>
      </c>
      <c r="BQ7" s="55">
        <f t="shared" ref="BQ7:BY7" si="20">BQ8</f>
        <v>81.3</v>
      </c>
      <c r="BR7" s="55">
        <f t="shared" si="20"/>
        <v>78.7</v>
      </c>
      <c r="BS7" s="55">
        <f t="shared" si="20"/>
        <v>62.4</v>
      </c>
      <c r="BT7" s="55">
        <f t="shared" si="20"/>
        <v>55.8</v>
      </c>
      <c r="BU7" s="55">
        <f t="shared" si="20"/>
        <v>77</v>
      </c>
      <c r="BV7" s="55">
        <f t="shared" si="20"/>
        <v>77.599999999999994</v>
      </c>
      <c r="BW7" s="55">
        <f t="shared" si="20"/>
        <v>77</v>
      </c>
      <c r="BX7" s="55">
        <f t="shared" si="20"/>
        <v>68.400000000000006</v>
      </c>
      <c r="BY7" s="55">
        <f t="shared" si="20"/>
        <v>68.2</v>
      </c>
      <c r="BZ7" s="55"/>
      <c r="CA7" s="56">
        <f>CA8</f>
        <v>46285</v>
      </c>
      <c r="CB7" s="56">
        <f t="shared" ref="CB7:CJ7" si="21">CB8</f>
        <v>48679</v>
      </c>
      <c r="CC7" s="56">
        <f t="shared" si="21"/>
        <v>49389</v>
      </c>
      <c r="CD7" s="56">
        <f t="shared" si="21"/>
        <v>51830</v>
      </c>
      <c r="CE7" s="56">
        <f t="shared" si="21"/>
        <v>63946</v>
      </c>
      <c r="CF7" s="56">
        <f t="shared" si="21"/>
        <v>56892</v>
      </c>
      <c r="CG7" s="56">
        <f t="shared" si="21"/>
        <v>59108</v>
      </c>
      <c r="CH7" s="56">
        <f t="shared" si="21"/>
        <v>60271</v>
      </c>
      <c r="CI7" s="56">
        <f t="shared" si="21"/>
        <v>63766</v>
      </c>
      <c r="CJ7" s="56">
        <f t="shared" si="21"/>
        <v>66386</v>
      </c>
      <c r="CK7" s="55"/>
      <c r="CL7" s="56">
        <f>CL8</f>
        <v>13947</v>
      </c>
      <c r="CM7" s="56">
        <f t="shared" ref="CM7:CU7" si="22">CM8</f>
        <v>15256</v>
      </c>
      <c r="CN7" s="56">
        <f t="shared" si="22"/>
        <v>16518</v>
      </c>
      <c r="CO7" s="56">
        <f t="shared" si="22"/>
        <v>17280</v>
      </c>
      <c r="CP7" s="56">
        <f t="shared" si="22"/>
        <v>16908</v>
      </c>
      <c r="CQ7" s="56">
        <f t="shared" si="22"/>
        <v>15171</v>
      </c>
      <c r="CR7" s="56">
        <f t="shared" si="22"/>
        <v>15887</v>
      </c>
      <c r="CS7" s="56">
        <f t="shared" si="22"/>
        <v>16979</v>
      </c>
      <c r="CT7" s="56">
        <f t="shared" si="22"/>
        <v>18423</v>
      </c>
      <c r="CU7" s="56">
        <f t="shared" si="22"/>
        <v>19190</v>
      </c>
      <c r="CV7" s="55"/>
      <c r="CW7" s="55">
        <f>CW8</f>
        <v>53.2</v>
      </c>
      <c r="CX7" s="55">
        <f t="shared" ref="CX7:DF7" si="23">CX8</f>
        <v>51.2</v>
      </c>
      <c r="CY7" s="55">
        <f t="shared" si="23"/>
        <v>51.7</v>
      </c>
      <c r="CZ7" s="55">
        <f t="shared" si="23"/>
        <v>49.3</v>
      </c>
      <c r="DA7" s="55">
        <f t="shared" si="23"/>
        <v>46.3</v>
      </c>
      <c r="DB7" s="55">
        <f t="shared" si="23"/>
        <v>53.8</v>
      </c>
      <c r="DC7" s="55">
        <f t="shared" si="23"/>
        <v>53</v>
      </c>
      <c r="DD7" s="55">
        <f t="shared" si="23"/>
        <v>53</v>
      </c>
      <c r="DE7" s="55">
        <f t="shared" si="23"/>
        <v>56.7</v>
      </c>
      <c r="DF7" s="55">
        <f t="shared" si="23"/>
        <v>54.2</v>
      </c>
      <c r="DG7" s="55"/>
      <c r="DH7" s="55">
        <f>DH8</f>
        <v>20.100000000000001</v>
      </c>
      <c r="DI7" s="55">
        <f t="shared" ref="DI7:DQ7" si="24">DI8</f>
        <v>21.1</v>
      </c>
      <c r="DJ7" s="55">
        <f t="shared" si="24"/>
        <v>22.2</v>
      </c>
      <c r="DK7" s="55">
        <f t="shared" si="24"/>
        <v>17.7</v>
      </c>
      <c r="DL7" s="55">
        <f t="shared" si="24"/>
        <v>15.8</v>
      </c>
      <c r="DM7" s="55">
        <f t="shared" si="24"/>
        <v>25.4</v>
      </c>
      <c r="DN7" s="55">
        <f t="shared" si="24"/>
        <v>25.8</v>
      </c>
      <c r="DO7" s="55">
        <f t="shared" si="24"/>
        <v>26.4</v>
      </c>
      <c r="DP7" s="55">
        <f t="shared" si="24"/>
        <v>26.2</v>
      </c>
      <c r="DQ7" s="55">
        <f t="shared" si="24"/>
        <v>26.3</v>
      </c>
      <c r="DR7" s="55"/>
      <c r="DS7" s="55">
        <f>DS8</f>
        <v>60.3</v>
      </c>
      <c r="DT7" s="55">
        <f t="shared" ref="DT7:EB7" si="25">DT8</f>
        <v>64.8</v>
      </c>
      <c r="DU7" s="55">
        <f t="shared" si="25"/>
        <v>70.5</v>
      </c>
      <c r="DV7" s="55">
        <f t="shared" si="25"/>
        <v>72.7</v>
      </c>
      <c r="DW7" s="55">
        <f t="shared" si="25"/>
        <v>75.099999999999994</v>
      </c>
      <c r="DX7" s="55">
        <f t="shared" si="25"/>
        <v>52.7</v>
      </c>
      <c r="DY7" s="55">
        <f t="shared" si="25"/>
        <v>53.7</v>
      </c>
      <c r="DZ7" s="55">
        <f t="shared" si="25"/>
        <v>56.4</v>
      </c>
      <c r="EA7" s="55">
        <f t="shared" si="25"/>
        <v>56.8</v>
      </c>
      <c r="EB7" s="55">
        <f t="shared" si="25"/>
        <v>58.5</v>
      </c>
      <c r="EC7" s="55"/>
      <c r="ED7" s="55">
        <f>ED8</f>
        <v>57.2</v>
      </c>
      <c r="EE7" s="55">
        <f t="shared" ref="EE7:EM7" si="26">EE8</f>
        <v>66.2</v>
      </c>
      <c r="EF7" s="55">
        <f t="shared" si="26"/>
        <v>76.599999999999994</v>
      </c>
      <c r="EG7" s="55">
        <f t="shared" si="26"/>
        <v>79.2</v>
      </c>
      <c r="EH7" s="55">
        <f t="shared" si="26"/>
        <v>83.8</v>
      </c>
      <c r="EI7" s="55">
        <f t="shared" si="26"/>
        <v>68.400000000000006</v>
      </c>
      <c r="EJ7" s="55">
        <f t="shared" si="26"/>
        <v>69.3</v>
      </c>
      <c r="EK7" s="55">
        <f t="shared" si="26"/>
        <v>71.099999999999994</v>
      </c>
      <c r="EL7" s="55">
        <f t="shared" si="26"/>
        <v>69.8</v>
      </c>
      <c r="EM7" s="55">
        <f t="shared" si="26"/>
        <v>69.7</v>
      </c>
      <c r="EN7" s="55"/>
      <c r="EO7" s="56">
        <f>EO8</f>
        <v>32384852</v>
      </c>
      <c r="EP7" s="56">
        <f t="shared" ref="EP7:EX7" si="27">EP8</f>
        <v>32887577</v>
      </c>
      <c r="EQ7" s="56">
        <f t="shared" si="27"/>
        <v>33003028</v>
      </c>
      <c r="ER7" s="56">
        <f t="shared" si="27"/>
        <v>34079418</v>
      </c>
      <c r="ES7" s="56">
        <f t="shared" si="27"/>
        <v>34467739</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277500</v>
      </c>
      <c r="D8" s="58">
        <v>46</v>
      </c>
      <c r="E8" s="58">
        <v>6</v>
      </c>
      <c r="F8" s="58">
        <v>0</v>
      </c>
      <c r="G8" s="58">
        <v>2</v>
      </c>
      <c r="H8" s="58" t="s">
        <v>158</v>
      </c>
      <c r="I8" s="58" t="s">
        <v>159</v>
      </c>
      <c r="J8" s="58" t="s">
        <v>160</v>
      </c>
      <c r="K8" s="58" t="s">
        <v>161</v>
      </c>
      <c r="L8" s="58" t="s">
        <v>162</v>
      </c>
      <c r="M8" s="58" t="s">
        <v>163</v>
      </c>
      <c r="N8" s="58" t="s">
        <v>164</v>
      </c>
      <c r="O8" s="58" t="s">
        <v>165</v>
      </c>
      <c r="P8" s="58" t="s">
        <v>166</v>
      </c>
      <c r="Q8" s="59">
        <v>21</v>
      </c>
      <c r="R8" s="58" t="s">
        <v>167</v>
      </c>
      <c r="S8" s="58" t="s">
        <v>168</v>
      </c>
      <c r="T8" s="58" t="s">
        <v>169</v>
      </c>
      <c r="U8" s="59" t="s">
        <v>39</v>
      </c>
      <c r="V8" s="59">
        <v>44607</v>
      </c>
      <c r="W8" s="58" t="s">
        <v>170</v>
      </c>
      <c r="X8" s="58" t="s">
        <v>170</v>
      </c>
      <c r="Y8" s="60" t="s">
        <v>171</v>
      </c>
      <c r="Z8" s="59">
        <v>360</v>
      </c>
      <c r="AA8" s="59" t="s">
        <v>39</v>
      </c>
      <c r="AB8" s="59">
        <v>60</v>
      </c>
      <c r="AC8" s="59" t="s">
        <v>39</v>
      </c>
      <c r="AD8" s="59">
        <v>6</v>
      </c>
      <c r="AE8" s="59">
        <v>426</v>
      </c>
      <c r="AF8" s="59">
        <v>281</v>
      </c>
      <c r="AG8" s="59" t="s">
        <v>39</v>
      </c>
      <c r="AH8" s="59">
        <v>281</v>
      </c>
      <c r="AI8" s="61">
        <v>100</v>
      </c>
      <c r="AJ8" s="61">
        <v>102.6</v>
      </c>
      <c r="AK8" s="61">
        <v>99.5</v>
      </c>
      <c r="AL8" s="61">
        <v>107.7</v>
      </c>
      <c r="AM8" s="61">
        <v>117</v>
      </c>
      <c r="AN8" s="61">
        <v>98.7</v>
      </c>
      <c r="AO8" s="61">
        <v>99</v>
      </c>
      <c r="AP8" s="61">
        <v>99</v>
      </c>
      <c r="AQ8" s="61">
        <v>103.9</v>
      </c>
      <c r="AR8" s="61">
        <v>106.6</v>
      </c>
      <c r="AS8" s="61">
        <v>106.2</v>
      </c>
      <c r="AT8" s="61">
        <v>89.7</v>
      </c>
      <c r="AU8" s="61">
        <v>93.1</v>
      </c>
      <c r="AV8" s="61">
        <v>91</v>
      </c>
      <c r="AW8" s="61">
        <v>80.3</v>
      </c>
      <c r="AX8" s="61">
        <v>84.6</v>
      </c>
      <c r="AY8" s="61">
        <v>92.1</v>
      </c>
      <c r="AZ8" s="61">
        <v>92.3</v>
      </c>
      <c r="BA8" s="61">
        <v>92.4</v>
      </c>
      <c r="BB8" s="61">
        <v>87.5</v>
      </c>
      <c r="BC8" s="61">
        <v>89.4</v>
      </c>
      <c r="BD8" s="61">
        <v>86.6</v>
      </c>
      <c r="BE8" s="62">
        <v>0.2</v>
      </c>
      <c r="BF8" s="62">
        <v>0</v>
      </c>
      <c r="BG8" s="62">
        <v>3.1</v>
      </c>
      <c r="BH8" s="62">
        <v>0</v>
      </c>
      <c r="BI8" s="62">
        <v>0</v>
      </c>
      <c r="BJ8" s="62">
        <v>40.200000000000003</v>
      </c>
      <c r="BK8" s="62">
        <v>40.4</v>
      </c>
      <c r="BL8" s="62">
        <v>40.1</v>
      </c>
      <c r="BM8" s="62">
        <v>40.799999999999997</v>
      </c>
      <c r="BN8" s="62">
        <v>40.4</v>
      </c>
      <c r="BO8" s="62">
        <v>70.7</v>
      </c>
      <c r="BP8" s="61">
        <v>75.099999999999994</v>
      </c>
      <c r="BQ8" s="61">
        <v>81.3</v>
      </c>
      <c r="BR8" s="61">
        <v>78.7</v>
      </c>
      <c r="BS8" s="61">
        <v>62.4</v>
      </c>
      <c r="BT8" s="61">
        <v>55.8</v>
      </c>
      <c r="BU8" s="61">
        <v>77</v>
      </c>
      <c r="BV8" s="61">
        <v>77.599999999999994</v>
      </c>
      <c r="BW8" s="61">
        <v>77</v>
      </c>
      <c r="BX8" s="61">
        <v>68.400000000000006</v>
      </c>
      <c r="BY8" s="61">
        <v>68.2</v>
      </c>
      <c r="BZ8" s="61">
        <v>67.099999999999994</v>
      </c>
      <c r="CA8" s="62">
        <v>46285</v>
      </c>
      <c r="CB8" s="62">
        <v>48679</v>
      </c>
      <c r="CC8" s="62">
        <v>49389</v>
      </c>
      <c r="CD8" s="62">
        <v>51830</v>
      </c>
      <c r="CE8" s="62">
        <v>63946</v>
      </c>
      <c r="CF8" s="62">
        <v>56892</v>
      </c>
      <c r="CG8" s="62">
        <v>59108</v>
      </c>
      <c r="CH8" s="62">
        <v>60271</v>
      </c>
      <c r="CI8" s="62">
        <v>63766</v>
      </c>
      <c r="CJ8" s="62">
        <v>66386</v>
      </c>
      <c r="CK8" s="61">
        <v>59287</v>
      </c>
      <c r="CL8" s="62">
        <v>13947</v>
      </c>
      <c r="CM8" s="62">
        <v>15256</v>
      </c>
      <c r="CN8" s="62">
        <v>16518</v>
      </c>
      <c r="CO8" s="62">
        <v>17280</v>
      </c>
      <c r="CP8" s="62">
        <v>16908</v>
      </c>
      <c r="CQ8" s="62">
        <v>15171</v>
      </c>
      <c r="CR8" s="62">
        <v>15887</v>
      </c>
      <c r="CS8" s="62">
        <v>16979</v>
      </c>
      <c r="CT8" s="62">
        <v>18423</v>
      </c>
      <c r="CU8" s="62">
        <v>19190</v>
      </c>
      <c r="CV8" s="61">
        <v>17202</v>
      </c>
      <c r="CW8" s="62">
        <v>53.2</v>
      </c>
      <c r="CX8" s="62">
        <v>51.2</v>
      </c>
      <c r="CY8" s="62">
        <v>51.7</v>
      </c>
      <c r="CZ8" s="62">
        <v>49.3</v>
      </c>
      <c r="DA8" s="62">
        <v>46.3</v>
      </c>
      <c r="DB8" s="62">
        <v>53.8</v>
      </c>
      <c r="DC8" s="62">
        <v>53</v>
      </c>
      <c r="DD8" s="62">
        <v>53</v>
      </c>
      <c r="DE8" s="62">
        <v>56.7</v>
      </c>
      <c r="DF8" s="62">
        <v>54.2</v>
      </c>
      <c r="DG8" s="62">
        <v>56.4</v>
      </c>
      <c r="DH8" s="62">
        <v>20.100000000000001</v>
      </c>
      <c r="DI8" s="62">
        <v>21.1</v>
      </c>
      <c r="DJ8" s="62">
        <v>22.2</v>
      </c>
      <c r="DK8" s="62">
        <v>17.7</v>
      </c>
      <c r="DL8" s="62">
        <v>15.8</v>
      </c>
      <c r="DM8" s="62">
        <v>25.4</v>
      </c>
      <c r="DN8" s="62">
        <v>25.8</v>
      </c>
      <c r="DO8" s="62">
        <v>26.4</v>
      </c>
      <c r="DP8" s="62">
        <v>26.2</v>
      </c>
      <c r="DQ8" s="62">
        <v>26.3</v>
      </c>
      <c r="DR8" s="62">
        <v>24.8</v>
      </c>
      <c r="DS8" s="61">
        <v>60.3</v>
      </c>
      <c r="DT8" s="61">
        <v>64.8</v>
      </c>
      <c r="DU8" s="61">
        <v>70.5</v>
      </c>
      <c r="DV8" s="61">
        <v>72.7</v>
      </c>
      <c r="DW8" s="61">
        <v>75.099999999999994</v>
      </c>
      <c r="DX8" s="61">
        <v>52.7</v>
      </c>
      <c r="DY8" s="61">
        <v>53.7</v>
      </c>
      <c r="DZ8" s="61">
        <v>56.4</v>
      </c>
      <c r="EA8" s="61">
        <v>56.8</v>
      </c>
      <c r="EB8" s="61">
        <v>58.5</v>
      </c>
      <c r="EC8" s="61">
        <v>56</v>
      </c>
      <c r="ED8" s="61">
        <v>57.2</v>
      </c>
      <c r="EE8" s="61">
        <v>66.2</v>
      </c>
      <c r="EF8" s="61">
        <v>76.599999999999994</v>
      </c>
      <c r="EG8" s="61">
        <v>79.2</v>
      </c>
      <c r="EH8" s="61">
        <v>83.8</v>
      </c>
      <c r="EI8" s="61">
        <v>68.400000000000006</v>
      </c>
      <c r="EJ8" s="61">
        <v>69.3</v>
      </c>
      <c r="EK8" s="61">
        <v>71.099999999999994</v>
      </c>
      <c r="EL8" s="61">
        <v>69.8</v>
      </c>
      <c r="EM8" s="61">
        <v>69.7</v>
      </c>
      <c r="EN8" s="61">
        <v>70.7</v>
      </c>
      <c r="EO8" s="62">
        <v>32384852</v>
      </c>
      <c r="EP8" s="62">
        <v>32887577</v>
      </c>
      <c r="EQ8" s="62">
        <v>33003028</v>
      </c>
      <c r="ER8" s="62">
        <v>34079418</v>
      </c>
      <c r="ES8" s="62">
        <v>34467739</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