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doc\01_保健医療企画課\04_病院事業グループ\12_財務関係\08　決　算−経営比較分析表（1月）\R3決算_経営比較分析表（R4年度）\提出\"/>
    </mc:Choice>
  </mc:AlternateContent>
  <workbookProtection workbookAlgorithmName="SHA-512" workbookHashValue="jrrFKcSumUtDsmo/hzRZvC2Rhi/D5NqsPfxxRxw/8x05EfnzTWSexDUqgHzNLAq/e6Zj1I8/YbOwaflF80Y4Wg==" workbookSaltValue="wSa9WHwGjXVSp08AvJ9MOw==" workbookSpinCount="100000" lockStructure="1"/>
  <bookViews>
    <workbookView xWindow="0" yWindow="0" windowWidth="20490" windowHeight="745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KC80" i="4" s="1"/>
  <c r="ET7" i="5"/>
  <c r="ES7" i="5"/>
  <c r="MH79" i="4" s="1"/>
  <c r="ER7" i="5"/>
  <c r="LO79" i="4" s="1"/>
  <c r="EQ7" i="5"/>
  <c r="EP7" i="5"/>
  <c r="EO7" i="5"/>
  <c r="JJ79" i="4" s="1"/>
  <c r="EM7" i="5"/>
  <c r="EL7" i="5"/>
  <c r="EK7" i="5"/>
  <c r="EJ7" i="5"/>
  <c r="EI7" i="5"/>
  <c r="EH7" i="5"/>
  <c r="EG7" i="5"/>
  <c r="EF7" i="5"/>
  <c r="GA79" i="4" s="1"/>
  <c r="EE7" i="5"/>
  <c r="FH79" i="4" s="1"/>
  <c r="ED7" i="5"/>
  <c r="EO79" i="4" s="1"/>
  <c r="EB7" i="5"/>
  <c r="EA7" i="5"/>
  <c r="BZ80" i="4" s="1"/>
  <c r="DZ7" i="5"/>
  <c r="BG80" i="4" s="1"/>
  <c r="DY7" i="5"/>
  <c r="DX7" i="5"/>
  <c r="DW7" i="5"/>
  <c r="DV7" i="5"/>
  <c r="BZ79" i="4" s="1"/>
  <c r="DU7" i="5"/>
  <c r="BG79" i="4" s="1"/>
  <c r="DT7" i="5"/>
  <c r="DS7" i="5"/>
  <c r="DQ7" i="5"/>
  <c r="DP7" i="5"/>
  <c r="DO7" i="5"/>
  <c r="DN7" i="5"/>
  <c r="DM7" i="5"/>
  <c r="DL7" i="5"/>
  <c r="DK7" i="5"/>
  <c r="DJ7" i="5"/>
  <c r="LJ55" i="4" s="1"/>
  <c r="DI7" i="5"/>
  <c r="KU55" i="4" s="1"/>
  <c r="DH7" i="5"/>
  <c r="DF7" i="5"/>
  <c r="DE7" i="5"/>
  <c r="IK56" i="4" s="1"/>
  <c r="DD7" i="5"/>
  <c r="HV56" i="4" s="1"/>
  <c r="DC7" i="5"/>
  <c r="DB7" i="5"/>
  <c r="DA7" i="5"/>
  <c r="IZ55" i="4" s="1"/>
  <c r="CZ7" i="5"/>
  <c r="IK55" i="4" s="1"/>
  <c r="CY7" i="5"/>
  <c r="CX7" i="5"/>
  <c r="CW7" i="5"/>
  <c r="GR55" i="4" s="1"/>
  <c r="CU7" i="5"/>
  <c r="FL56" i="4" s="1"/>
  <c r="CT7" i="5"/>
  <c r="EW56" i="4" s="1"/>
  <c r="CS7" i="5"/>
  <c r="CR7" i="5"/>
  <c r="DS56" i="4" s="1"/>
  <c r="CQ7" i="5"/>
  <c r="DD56" i="4" s="1"/>
  <c r="CP7" i="5"/>
  <c r="CO7" i="5"/>
  <c r="CN7" i="5"/>
  <c r="CM7" i="5"/>
  <c r="DS55" i="4" s="1"/>
  <c r="CL7" i="5"/>
  <c r="CJ7" i="5"/>
  <c r="CI7" i="5"/>
  <c r="CH7" i="5"/>
  <c r="AT56" i="4" s="1"/>
  <c r="CG7" i="5"/>
  <c r="CF7" i="5"/>
  <c r="CE7" i="5"/>
  <c r="CD7" i="5"/>
  <c r="BI55" i="4" s="1"/>
  <c r="CC7" i="5"/>
  <c r="AT55" i="4" s="1"/>
  <c r="CB7" i="5"/>
  <c r="CA7" i="5"/>
  <c r="BY7" i="5"/>
  <c r="BX7" i="5"/>
  <c r="BW7" i="5"/>
  <c r="BV7" i="5"/>
  <c r="BU7" i="5"/>
  <c r="KF34" i="4" s="1"/>
  <c r="BT7" i="5"/>
  <c r="BS7" i="5"/>
  <c r="BR7" i="5"/>
  <c r="LJ33" i="4" s="1"/>
  <c r="BQ7" i="5"/>
  <c r="KU33" i="4" s="1"/>
  <c r="BP7" i="5"/>
  <c r="BN7" i="5"/>
  <c r="BM7" i="5"/>
  <c r="IK34" i="4" s="1"/>
  <c r="BL7" i="5"/>
  <c r="HV34" i="4" s="1"/>
  <c r="BK7" i="5"/>
  <c r="BJ7" i="5"/>
  <c r="BI7" i="5"/>
  <c r="IZ33" i="4" s="1"/>
  <c r="BH7" i="5"/>
  <c r="IK33" i="4" s="1"/>
  <c r="BG7" i="5"/>
  <c r="BF7" i="5"/>
  <c r="BE7" i="5"/>
  <c r="GR33" i="4" s="1"/>
  <c r="BC7" i="5"/>
  <c r="FL34" i="4" s="1"/>
  <c r="BB7" i="5"/>
  <c r="BA7" i="5"/>
  <c r="AZ7" i="5"/>
  <c r="DS34" i="4" s="1"/>
  <c r="AY7" i="5"/>
  <c r="DD34" i="4" s="1"/>
  <c r="AX7" i="5"/>
  <c r="AW7" i="5"/>
  <c r="AV7" i="5"/>
  <c r="AU7" i="5"/>
  <c r="DS33" i="4" s="1"/>
  <c r="AT7" i="5"/>
  <c r="AR7" i="5"/>
  <c r="AQ7" i="5"/>
  <c r="AP7" i="5"/>
  <c r="AT34" i="4" s="1"/>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JW8" i="4" s="1"/>
  <c r="Z6" i="5"/>
  <c r="ID8" i="4" s="1"/>
  <c r="Y6" i="5"/>
  <c r="FZ12" i="4" s="1"/>
  <c r="X6" i="5"/>
  <c r="W6" i="5"/>
  <c r="V6" i="5"/>
  <c r="AU12" i="4" s="1"/>
  <c r="U6" i="5"/>
  <c r="B12" i="4" s="1"/>
  <c r="T6" i="5"/>
  <c r="FZ10" i="4" s="1"/>
  <c r="S6" i="5"/>
  <c r="EG10" i="4" s="1"/>
  <c r="R6" i="5"/>
  <c r="CN10" i="4" s="1"/>
  <c r="Q6" i="5"/>
  <c r="AU10" i="4" s="1"/>
  <c r="P6" i="5"/>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H90" i="4"/>
  <c r="E90" i="4"/>
  <c r="D90" i="4"/>
  <c r="C90" i="4"/>
  <c r="MH80" i="4"/>
  <c r="LO80" i="4"/>
  <c r="JJ80" i="4"/>
  <c r="HM80" i="4"/>
  <c r="GT80" i="4"/>
  <c r="GA80" i="4"/>
  <c r="FH80" i="4"/>
  <c r="EO80" i="4"/>
  <c r="CS80" i="4"/>
  <c r="AN80" i="4"/>
  <c r="U80" i="4"/>
  <c r="KV79" i="4"/>
  <c r="KC79" i="4"/>
  <c r="HM79" i="4"/>
  <c r="GT79" i="4"/>
  <c r="CS79" i="4"/>
  <c r="AN79" i="4"/>
  <c r="U79" i="4"/>
  <c r="MN56" i="4"/>
  <c r="LY56" i="4"/>
  <c r="LJ56" i="4"/>
  <c r="KU56" i="4"/>
  <c r="KF56" i="4"/>
  <c r="IZ56" i="4"/>
  <c r="HG56" i="4"/>
  <c r="GR56" i="4"/>
  <c r="EH56" i="4"/>
  <c r="BX56" i="4"/>
  <c r="BI56" i="4"/>
  <c r="AE56" i="4"/>
  <c r="P56" i="4"/>
  <c r="MN55" i="4"/>
  <c r="LY55" i="4"/>
  <c r="KF55" i="4"/>
  <c r="HV55" i="4"/>
  <c r="HG55" i="4"/>
  <c r="FL55" i="4"/>
  <c r="EW55" i="4"/>
  <c r="EH55" i="4"/>
  <c r="DD55" i="4"/>
  <c r="BX55" i="4"/>
  <c r="AE55" i="4"/>
  <c r="P55" i="4"/>
  <c r="MN34" i="4"/>
  <c r="LY34" i="4"/>
  <c r="LJ34" i="4"/>
  <c r="KU34" i="4"/>
  <c r="IZ34" i="4"/>
  <c r="HG34" i="4"/>
  <c r="GR34" i="4"/>
  <c r="EW34" i="4"/>
  <c r="EH34" i="4"/>
  <c r="BX34" i="4"/>
  <c r="BI34" i="4"/>
  <c r="AE34" i="4"/>
  <c r="P34" i="4"/>
  <c r="MN33" i="4"/>
  <c r="LY33" i="4"/>
  <c r="KF33" i="4"/>
  <c r="HV33" i="4"/>
  <c r="HG33" i="4"/>
  <c r="FL33" i="4"/>
  <c r="EW33" i="4"/>
  <c r="EH33" i="4"/>
  <c r="DD33" i="4"/>
  <c r="BX33" i="4"/>
  <c r="BI33" i="4"/>
  <c r="AE33" i="4"/>
  <c r="P33" i="4"/>
  <c r="LP12" i="4"/>
  <c r="ID12" i="4"/>
  <c r="EG12" i="4"/>
  <c r="CN12" i="4"/>
  <c r="LP10" i="4"/>
  <c r="B10" i="4"/>
  <c r="LP8" i="4"/>
  <c r="FZ8" i="4"/>
  <c r="EG8" i="4"/>
  <c r="B6" i="4"/>
  <c r="C11" i="5" l="1"/>
  <c r="AN78" i="4" s="1"/>
  <c r="D11" i="5"/>
  <c r="LJ54" i="4" s="1"/>
  <c r="MH78" i="4"/>
  <c r="IZ54" i="4"/>
  <c r="IZ32" i="4"/>
  <c r="CS78" i="4"/>
  <c r="BX32" i="4"/>
  <c r="MN54" i="4"/>
  <c r="MN32" i="4"/>
  <c r="HM78" i="4"/>
  <c r="FL54" i="4"/>
  <c r="FL32" i="4"/>
  <c r="BX54" i="4"/>
  <c r="E11" i="5"/>
  <c r="B11" i="5"/>
  <c r="AE54" i="4" l="1"/>
  <c r="DS54" i="4"/>
  <c r="LJ32" i="4"/>
  <c r="AT54" i="4"/>
  <c r="AE32" i="4"/>
  <c r="DS32" i="4"/>
  <c r="KU54" i="4"/>
  <c r="KU32" i="4"/>
  <c r="BG78" i="4"/>
  <c r="KV78" i="4"/>
  <c r="EH54" i="4"/>
  <c r="AT32" i="4"/>
  <c r="HV32" i="4"/>
  <c r="HV54" i="4"/>
  <c r="EH32" i="4"/>
  <c r="GA78" i="4"/>
  <c r="FH78" i="4"/>
  <c r="HG54" i="4"/>
  <c r="HG32" i="4"/>
  <c r="KC78" i="4"/>
  <c r="LY54" i="4"/>
  <c r="LY32" i="4"/>
  <c r="GT78" i="4"/>
  <c r="EW32" i="4"/>
  <c r="BI54" i="4"/>
  <c r="LO78" i="4"/>
  <c r="IK54" i="4"/>
  <c r="IK32" i="4"/>
  <c r="EW54" i="4"/>
  <c r="BZ78" i="4"/>
  <c r="BI32" i="4"/>
  <c r="JJ78" i="4"/>
  <c r="GR54" i="4"/>
  <c r="GR32" i="4"/>
  <c r="U78" i="4"/>
  <c r="P32" i="4"/>
  <c r="EO78" i="4"/>
  <c r="DD54" i="4"/>
  <c r="DD32" i="4"/>
  <c r="P54" i="4"/>
  <c r="KF54" i="4"/>
  <c r="KF32" i="4"/>
</calcChain>
</file>

<file path=xl/sharedStrings.xml><?xml version="1.0" encoding="utf-8"?>
<sst xmlns="http://schemas.openxmlformats.org/spreadsheetml/2006/main" count="328" uniqueCount="191">
  <si>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</si>
  <si>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</si>
  <si>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</si>
  <si>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</si>
  <si>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</si>
  <si>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</si>
  <si>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</si>
  <si>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</si>
  <si>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</si>
  <si>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</si>
  <si>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</si>
  <si>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</si>
  <si>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</si>
  <si>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</si>
  <si>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</si>
  <si>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</si>
  <si>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</si>
  <si>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</si>
  <si>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</si>
  <si>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</si>
  <si>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</si>
  <si>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</si>
  <si>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</si>
  <si>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</si>
  <si>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</si>
  <si>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</si>
  <si>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</si>
  <si>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</si>
  <si>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</si>
  <si>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</si>
  <si>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</si>
  <si>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</si>
  <si>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</si>
  <si>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</si>
  <si>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</si>
  <si>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</si>
  <si>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</si>
  <si>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</si>
  <si>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</si>
  <si>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</si>
  <si>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</si>
  <si>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</si>
  <si>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</si>
  <si>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</si>
  <si>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</si>
  <si>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</si>
  <si>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</si>
  <si>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</si>
  <si>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</si>
  <si>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</si>
  <si>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</si>
  <si>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</si>
  <si>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</si>
  <si>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</si>
  <si>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</si>
  <si>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</si>
  <si>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</si>
  <si>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</si>
  <si>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</si>
  <si>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</si>
  <si>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</si>
  <si>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</si>
  <si>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</si>
  <si>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</si>
  <si>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</si>
  <si>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</si>
  <si>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</si>
  <si>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</si>
  <si>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</si>
  <si>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</si>
  <si>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</si>
  <si>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</si>
  <si>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</si>
  <si>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</si>
  <si>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</si>
  <si>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</si>
  <si>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</si>
  <si>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</si>
  <si>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</si>
  <si>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</si>
  <si>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</si>
  <si>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</si>
  <si>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</si>
  <si>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</si>
  <si>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</si>
  <si>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</si>
  <si>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</si>
  <si>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</si>
  <si>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</si>
  <si>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</si>
  <si>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</si>
  <si>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</si>
  <si>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</si>
  <si>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</si>
  <si>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</si>
  <si>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</si>
  <si>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</si>
  <si>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</si>
  <si>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</si>
  <si>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</si>
  <si>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</si>
  <si>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</si>
  <si>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</si>
  <si>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</si>
  <si>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</si>
  <si>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</si>
  <si>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</si>
  <si>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</si>
  <si>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</si>
  <si>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</si>
  <si>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</si>
  <si>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</si>
  <si>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</si>
  <si>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</si>
  <si>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</si>
  <si>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</si>
  <si>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</si>
  <si>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</si>
  <si>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</si>
  <si>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</si>
  <si>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</si>
  <si>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</si>
  <si>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</si>
  <si>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</si>
  <si>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</si>
  <si>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</si>
  <si>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</si>
  <si>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</si>
  <si>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</si>
  <si>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</si>
  <si>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</si>
  <si>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</si>
  <si>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</si>
  <si>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</si>
  <si>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</si>
  <si>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</si>
  <si>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</si>
  <si>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</si>
  <si>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</si>
  <si>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</si>
  <si>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</si>
  <si>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</si>
  <si>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</si>
  <si>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</si>
  <si>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</si>
  <si>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</si>
  <si>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</si>
  <si>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</si>
  <si>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</si>
  <si>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</si>
  <si>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</si>
  <si>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</si>
  <si>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</si>
  <si>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</si>
  <si>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</si>
  <si>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</si>
  <si>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当該値(N-3)</t>
    <phoneticPr fontId="5"/>
  </si>
  <si>
    <t>当該値(N-2)</t>
    <phoneticPr fontId="5"/>
  </si>
  <si>
    <t>当該値(N)</t>
    <phoneticPr fontId="5"/>
  </si>
  <si>
    <t>当該値(N-3)</t>
    <phoneticPr fontId="5"/>
  </si>
  <si>
    <t>当該値(N)</t>
    <phoneticPr fontId="5"/>
  </si>
  <si>
    <t>当該値(N-2)</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</si>
  <si>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</si>
  <si>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</si>
  <si>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</si>
  <si>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</si>
  <si>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</si>
  <si>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</si>
  <si>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</si>
  <si>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</si>
  <si>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大阪国際がんセンター</t>
  </si>
  <si>
    <t>地方独立行政法人</t>
  </si>
  <si>
    <t>病院事業</t>
  </si>
  <si>
    <t>一般病院</t>
  </si>
  <si>
    <t>500床以上</t>
  </si>
  <si>
    <t>非設置</t>
  </si>
  <si>
    <t>直営</t>
  </si>
  <si>
    <t>対象</t>
  </si>
  <si>
    <t>ド 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</si>
  <si>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</si>
  <si>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</si>
  <si>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</si>
  <si>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</si>
  <si>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</si>
  <si>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</si>
  <si>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</si>
  <si>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</si>
  <si>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難治性がん医療のセンター機能、特定機能病院、臨床研修指定病院、都道府県がん診療連携拠点病院、がん専門薬剤師研修施設、肝炎専門医療機関、治験拠点医療機関、労災保険指定医療機関、がんゲノム医療拠点病院</t>
    <phoneticPr fontId="5"/>
  </si>
  <si>
    <t>①有形固定資産減価償却率・②器械備品減価償却率：平成28年度の新センター開院により機器の更新を行ったため、開院時期以降は逓増傾向である。
③1床当たり有形固定資産：新センター開院時の機器更新により平均値を上回っている。</t>
    <phoneticPr fontId="5"/>
  </si>
  <si>
    <t>①経常収支比率・②医業収支比率:コロナ禍による受診控え等が落ち着いたことにより、令和3年度は令和2年度より回復し、令和元年度並みとなった。
③累積欠損金比率：平成28年度の新センター開院に伴い、平成29年度に旧病院の土地建物を有姿除却したため一時的に増加したが、以降は診療収入の確保により、類似病院平均値と比べて低い水準を保っている。
④病床利用率：コロナの影響に伴う入院制限等により、令和2年度より低下した。
⑤入院患者1人1日当たり収益：新規患者の増加や、平均在院日数短縮により年々増加している。
⑥外来患者1人1日当たり収益：高額な治療薬の増加により年々伸びている。
⑦職員給与費対医業収益比率：新センターの開院以降、職員の増員等により給与費自体は増えているものの、平均在院日数の短縮等に伴う診療単価の向上による収益増加もあり、平均値を下回っている。
⑧材料費対医業収益比率：がん専門病院という特性上、高額な薬剤を使用している影響により、平均値と比べて高くなっている。</t>
    <rPh sb="19" eb="20">
      <t>ワザワイ</t>
    </rPh>
    <rPh sb="23" eb="25">
      <t>ジュシン</t>
    </rPh>
    <rPh sb="25" eb="26">
      <t>ビカ</t>
    </rPh>
    <rPh sb="27" eb="28">
      <t>ナド</t>
    </rPh>
    <rPh sb="29" eb="30">
      <t>オ</t>
    </rPh>
    <rPh sb="31" eb="32">
      <t>ツ</t>
    </rPh>
    <rPh sb="40" eb="42">
      <t>レイワ</t>
    </rPh>
    <rPh sb="43" eb="45">
      <t>ネンド</t>
    </rPh>
    <rPh sb="46" eb="48">
      <t>レイワ</t>
    </rPh>
    <rPh sb="49" eb="51">
      <t>ネンド</t>
    </rPh>
    <rPh sb="57" eb="59">
      <t>レイワ</t>
    </rPh>
    <rPh sb="59" eb="62">
      <t>ガンネンド</t>
    </rPh>
    <rPh sb="62" eb="63">
      <t>ナ</t>
    </rPh>
    <rPh sb="145" eb="147">
      <t>ルイジ</t>
    </rPh>
    <rPh sb="147" eb="149">
      <t>ビョウイン</t>
    </rPh>
    <rPh sb="149" eb="152">
      <t>ヘイキンチ</t>
    </rPh>
    <rPh sb="153" eb="154">
      <t>クラ</t>
    </rPh>
    <rPh sb="156" eb="157">
      <t>ヒク</t>
    </rPh>
    <rPh sb="158" eb="160">
      <t>スイジュン</t>
    </rPh>
    <rPh sb="161" eb="162">
      <t>タモ</t>
    </rPh>
    <rPh sb="179" eb="181">
      <t>エイキョウ</t>
    </rPh>
    <rPh sb="182" eb="183">
      <t>トモナ</t>
    </rPh>
    <rPh sb="184" eb="186">
      <t>ニュウイン</t>
    </rPh>
    <rPh sb="186" eb="188">
      <t>セイゲン</t>
    </rPh>
    <rPh sb="188" eb="189">
      <t>ナド</t>
    </rPh>
    <rPh sb="280" eb="281">
      <t>ノ</t>
    </rPh>
    <rPh sb="347" eb="348">
      <t>トモナ</t>
    </rPh>
    <rPh sb="359" eb="361">
      <t>シュウエキ</t>
    </rPh>
    <rPh sb="361" eb="363">
      <t>ゾウカ</t>
    </rPh>
    <phoneticPr fontId="5"/>
  </si>
  <si>
    <t>　がん医療基幹病院として、手術、放射線治療及び化学療法など患者の病態に合わせた集学的治療を実施している。また、都道府県がん診療連携拠点病院として、府域の医療機関と連携し大阪府全体のがん医療の向上を図るとともに、がんゲノム医療拠点病院として、引き続きがんゲノム医療の推進を図る。
　経営の健全性・効率性それぞれの指標は、コロナ禍により令和元年度より下回っている指標もあるが、平均在院日数の短縮等による診療単価の向上および新規患者獲得等により引き続き収入確保を推進する。
　また、新センター開院に伴い固定資産投資を行ったため、1床当たり有形固定資産は類似病院平均値を上回っており、今後は投資に見合った収益の確保、費用の抑制等のさらなる経営改善による安定的な病院運営に取り組んでいく。</t>
    <rPh sb="219" eb="220">
      <t>ヒ</t>
    </rPh>
    <rPh sb="221" eb="222">
      <t>ツヅ</t>
    </rPh>
    <rPh sb="246" eb="247">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</si>
</sst>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shrinkToFit="1"/>
      <protection locked="0"/>
    </xf>
    <xf numFmtId="0" fontId="19" fillId="0" borderId="0" xfId="0" applyFont="1" applyBorder="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87.2</c:v>
                </c:pt>
                <c:pt idx="1">
                  <c:v>88.3</c:v>
                </c:pt>
                <c:pt idx="2">
                  <c:v>87.9</c:v>
                </c:pt>
                <c:pt idx="3">
                  <c:v>85.4</c:v>
                </c:pt>
                <c:pt idx="4">
                  <c:v>83.6</c:v>
                </c:pt>
              </c:numCache>
            </c:numRef>
          </c:val>
          <c:extLst>
            <c:ext xmlns:c16="http://schemas.microsoft.com/office/drawing/2014/chart" uri="{C3380CC4-5D6E-409C-BE32-E72D297353CC}">
              <c16:uniqueId val="{00000000-EBB9-405B-87F4-5AFFE543AA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EBB9-405B-87F4-5AFFE543AA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27.6</c:v>
                </c:pt>
                <c:pt idx="1">
                  <c:v>1.6</c:v>
                </c:pt>
                <c:pt idx="2">
                  <c:v>0.6</c:v>
                </c:pt>
                <c:pt idx="3">
                  <c:v>2.1</c:v>
                </c:pt>
                <c:pt idx="4">
                  <c:v>1.2</c:v>
                </c:pt>
              </c:numCache>
            </c:numRef>
          </c:val>
          <c:extLst>
            <c:ext xmlns:c16="http://schemas.microsoft.com/office/drawing/2014/chart" uri="{C3380CC4-5D6E-409C-BE32-E72D297353CC}">
              <c16:uniqueId val="{00000000-2224-43F4-A479-3CD5154F5E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2224-43F4-A479-3CD5154F5E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97.1</c:v>
                </c:pt>
                <c:pt idx="1">
                  <c:v>97.2</c:v>
                </c:pt>
                <c:pt idx="2">
                  <c:v>98</c:v>
                </c:pt>
                <c:pt idx="3">
                  <c:v>96.7</c:v>
                </c:pt>
                <c:pt idx="4">
                  <c:v>98</c:v>
                </c:pt>
              </c:numCache>
            </c:numRef>
          </c:val>
          <c:extLst>
            <c:ext xmlns:c16="http://schemas.microsoft.com/office/drawing/2014/chart" uri="{C3380CC4-5D6E-409C-BE32-E72D297353CC}">
              <c16:uniqueId val="{00000000-13D6-4561-93CD-957CF01B371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13D6-4561-93CD-957CF01B371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99.5</c:v>
                </c:pt>
                <c:pt idx="1">
                  <c:v>99</c:v>
                </c:pt>
                <c:pt idx="2">
                  <c:v>99.4</c:v>
                </c:pt>
                <c:pt idx="3">
                  <c:v>98</c:v>
                </c:pt>
                <c:pt idx="4">
                  <c:v>98.9</c:v>
                </c:pt>
              </c:numCache>
            </c:numRef>
          </c:val>
          <c:extLst>
            <c:ext xmlns:c16="http://schemas.microsoft.com/office/drawing/2014/chart" uri="{C3380CC4-5D6E-409C-BE32-E72D297353CC}">
              <c16:uniqueId val="{00000000-C464-4163-BAB2-900F2008C1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C464-4163-BAB2-900F2008C1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16.5</c:v>
                </c:pt>
                <c:pt idx="1">
                  <c:v>24.5</c:v>
                </c:pt>
                <c:pt idx="2">
                  <c:v>31.3</c:v>
                </c:pt>
                <c:pt idx="3">
                  <c:v>39.299999999999997</c:v>
                </c:pt>
                <c:pt idx="4">
                  <c:v>46.4</c:v>
                </c:pt>
              </c:numCache>
            </c:numRef>
          </c:val>
          <c:extLst>
            <c:ext xmlns:c16="http://schemas.microsoft.com/office/drawing/2014/chart" uri="{C3380CC4-5D6E-409C-BE32-E72D297353CC}">
              <c16:uniqueId val="{00000000-0DE0-46DC-97BC-580F6AB109F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0DE0-46DC-97BC-580F6AB109F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34.799999999999997</c:v>
                </c:pt>
                <c:pt idx="1">
                  <c:v>47.9</c:v>
                </c:pt>
                <c:pt idx="2">
                  <c:v>57.8</c:v>
                </c:pt>
                <c:pt idx="3">
                  <c:v>69.900000000000006</c:v>
                </c:pt>
                <c:pt idx="4">
                  <c:v>81.599999999999994</c:v>
                </c:pt>
              </c:numCache>
            </c:numRef>
          </c:val>
          <c:extLst>
            <c:ext xmlns:c16="http://schemas.microsoft.com/office/drawing/2014/chart" uri="{C3380CC4-5D6E-409C-BE32-E72D297353CC}">
              <c16:uniqueId val="{00000000-2020-4DB9-904E-060FFBB2DED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2020-4DB9-904E-060FFBB2DED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67719638</c:v>
                </c:pt>
                <c:pt idx="1">
                  <c:v>69246986</c:v>
                </c:pt>
                <c:pt idx="2">
                  <c:v>69689250</c:v>
                </c:pt>
                <c:pt idx="3">
                  <c:v>70953926</c:v>
                </c:pt>
                <c:pt idx="4">
                  <c:v>71556020</c:v>
                </c:pt>
              </c:numCache>
            </c:numRef>
          </c:val>
          <c:extLst>
            <c:ext xmlns:c16="http://schemas.microsoft.com/office/drawing/2014/chart" uri="{C3380CC4-5D6E-409C-BE32-E72D297353CC}">
              <c16:uniqueId val="{00000000-8103-4E7A-9E7D-4633FAE904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8103-4E7A-9E7D-4633FAE904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33.9</c:v>
                </c:pt>
                <c:pt idx="1">
                  <c:v>36.1</c:v>
                </c:pt>
                <c:pt idx="2">
                  <c:v>36.1</c:v>
                </c:pt>
                <c:pt idx="3">
                  <c:v>36.200000000000003</c:v>
                </c:pt>
                <c:pt idx="4">
                  <c:v>37.1</c:v>
                </c:pt>
              </c:numCache>
            </c:numRef>
          </c:val>
          <c:extLst>
            <c:ext xmlns:c16="http://schemas.microsoft.com/office/drawing/2014/chart" uri="{C3380CC4-5D6E-409C-BE32-E72D297353CC}">
              <c16:uniqueId val="{00000000-D2DD-4E9E-B303-0020FC9923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D2DD-4E9E-B303-0020FC9923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36.4</c:v>
                </c:pt>
                <c:pt idx="1">
                  <c:v>35</c:v>
                </c:pt>
                <c:pt idx="2">
                  <c:v>34.700000000000003</c:v>
                </c:pt>
                <c:pt idx="3">
                  <c:v>35.1</c:v>
                </c:pt>
                <c:pt idx="4">
                  <c:v>34</c:v>
                </c:pt>
              </c:numCache>
            </c:numRef>
          </c:val>
          <c:extLst>
            <c:ext xmlns:c16="http://schemas.microsoft.com/office/drawing/2014/chart" uri="{C3380CC4-5D6E-409C-BE32-E72D297353CC}">
              <c16:uniqueId val="{00000000-3DAA-49F6-B056-253EBAA4B53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3DAA-49F6-B056-253EBAA4B53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29929</c:v>
                </c:pt>
                <c:pt idx="1">
                  <c:v>32438</c:v>
                </c:pt>
                <c:pt idx="2">
                  <c:v>33846</c:v>
                </c:pt>
                <c:pt idx="3">
                  <c:v>35372</c:v>
                </c:pt>
                <c:pt idx="4">
                  <c:v>36236</c:v>
                </c:pt>
              </c:numCache>
            </c:numRef>
          </c:val>
          <c:extLst>
            <c:ext xmlns:c16="http://schemas.microsoft.com/office/drawing/2014/chart" uri="{C3380CC4-5D6E-409C-BE32-E72D297353CC}">
              <c16:uniqueId val="{00000000-DFA7-4724-89D6-59CAEC21EB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DFA7-4724-89D6-59CAEC21EB0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74828</c:v>
                </c:pt>
                <c:pt idx="1">
                  <c:v>79877</c:v>
                </c:pt>
                <c:pt idx="2">
                  <c:v>83929</c:v>
                </c:pt>
                <c:pt idx="3">
                  <c:v>87839</c:v>
                </c:pt>
                <c:pt idx="4">
                  <c:v>91225</c:v>
                </c:pt>
              </c:numCache>
            </c:numRef>
          </c:val>
          <c:extLst>
            <c:ext xmlns:c16="http://schemas.microsoft.com/office/drawing/2014/chart" uri="{C3380CC4-5D6E-409C-BE32-E72D297353CC}">
              <c16:uniqueId val="{00000000-0A29-46F6-9B4E-02369B63198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0A29-46F6-9B4E-02369B63198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LQ38" sqref="B1:NX38"/>
    </sheetView>
  </sheetViews>
  <sheetFormatPr defaultColWidth="2.625" defaultRowHeight="13.5" x14ac:dyDescent="0.15"/>
  <cols>
    <col min="1" max="1" width="2" customWidth="1"/>
    <col min="2" max="2" width="0.875" customWidth="1"/>
    <col min="3" max="372" width="0.625" customWidth="1"/>
    <col min="373" max="373" width="2.25" customWidth="1"/>
    <col min="374" max="388" width="4.62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大阪府地方独立行政法人大阪府立病院機構　大阪国際がんセンター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 が 特</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68329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500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500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63</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187</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99.5</v>
      </c>
      <c r="Q33" s="129"/>
      <c r="R33" s="129"/>
      <c r="S33" s="129"/>
      <c r="T33" s="129"/>
      <c r="U33" s="129"/>
      <c r="V33" s="129"/>
      <c r="W33" s="129"/>
      <c r="X33" s="129"/>
      <c r="Y33" s="129"/>
      <c r="Z33" s="129"/>
      <c r="AA33" s="129"/>
      <c r="AB33" s="129"/>
      <c r="AC33" s="129"/>
      <c r="AD33" s="130"/>
      <c r="AE33" s="128">
        <f>データ!AJ7</f>
        <v>99</v>
      </c>
      <c r="AF33" s="129"/>
      <c r="AG33" s="129"/>
      <c r="AH33" s="129"/>
      <c r="AI33" s="129"/>
      <c r="AJ33" s="129"/>
      <c r="AK33" s="129"/>
      <c r="AL33" s="129"/>
      <c r="AM33" s="129"/>
      <c r="AN33" s="129"/>
      <c r="AO33" s="129"/>
      <c r="AP33" s="129"/>
      <c r="AQ33" s="129"/>
      <c r="AR33" s="129"/>
      <c r="AS33" s="130"/>
      <c r="AT33" s="128">
        <f>データ!AK7</f>
        <v>99.4</v>
      </c>
      <c r="AU33" s="129"/>
      <c r="AV33" s="129"/>
      <c r="AW33" s="129"/>
      <c r="AX33" s="129"/>
      <c r="AY33" s="129"/>
      <c r="AZ33" s="129"/>
      <c r="BA33" s="129"/>
      <c r="BB33" s="129"/>
      <c r="BC33" s="129"/>
      <c r="BD33" s="129"/>
      <c r="BE33" s="129"/>
      <c r="BF33" s="129"/>
      <c r="BG33" s="129"/>
      <c r="BH33" s="130"/>
      <c r="BI33" s="128">
        <f>データ!AL7</f>
        <v>98</v>
      </c>
      <c r="BJ33" s="129"/>
      <c r="BK33" s="129"/>
      <c r="BL33" s="129"/>
      <c r="BM33" s="129"/>
      <c r="BN33" s="129"/>
      <c r="BO33" s="129"/>
      <c r="BP33" s="129"/>
      <c r="BQ33" s="129"/>
      <c r="BR33" s="129"/>
      <c r="BS33" s="129"/>
      <c r="BT33" s="129"/>
      <c r="BU33" s="129"/>
      <c r="BV33" s="129"/>
      <c r="BW33" s="130"/>
      <c r="BX33" s="128">
        <f>データ!AM7</f>
        <v>98.9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97.1</v>
      </c>
      <c r="DE33" s="129"/>
      <c r="DF33" s="129"/>
      <c r="DG33" s="129"/>
      <c r="DH33" s="129"/>
      <c r="DI33" s="129"/>
      <c r="DJ33" s="129"/>
      <c r="DK33" s="129"/>
      <c r="DL33" s="129"/>
      <c r="DM33" s="129"/>
      <c r="DN33" s="129"/>
      <c r="DO33" s="129"/>
      <c r="DP33" s="129"/>
      <c r="DQ33" s="129"/>
      <c r="DR33" s="130"/>
      <c r="DS33" s="128">
        <f>データ!AU7</f>
        <v>97.2</v>
      </c>
      <c r="DT33" s="129"/>
      <c r="DU33" s="129"/>
      <c r="DV33" s="129"/>
      <c r="DW33" s="129"/>
      <c r="DX33" s="129"/>
      <c r="DY33" s="129"/>
      <c r="DZ33" s="129"/>
      <c r="EA33" s="129"/>
      <c r="EB33" s="129"/>
      <c r="EC33" s="129"/>
      <c r="ED33" s="129"/>
      <c r="EE33" s="129"/>
      <c r="EF33" s="129"/>
      <c r="EG33" s="130"/>
      <c r="EH33" s="128">
        <f>データ!AV7</f>
        <v>98</v>
      </c>
      <c r="EI33" s="129"/>
      <c r="EJ33" s="129"/>
      <c r="EK33" s="129"/>
      <c r="EL33" s="129"/>
      <c r="EM33" s="129"/>
      <c r="EN33" s="129"/>
      <c r="EO33" s="129"/>
      <c r="EP33" s="129"/>
      <c r="EQ33" s="129"/>
      <c r="ER33" s="129"/>
      <c r="ES33" s="129"/>
      <c r="ET33" s="129"/>
      <c r="EU33" s="129"/>
      <c r="EV33" s="130"/>
      <c r="EW33" s="128">
        <f>データ!AW7</f>
        <v>96.7</v>
      </c>
      <c r="EX33" s="129"/>
      <c r="EY33" s="129"/>
      <c r="EZ33" s="129"/>
      <c r="FA33" s="129"/>
      <c r="FB33" s="129"/>
      <c r="FC33" s="129"/>
      <c r="FD33" s="129"/>
      <c r="FE33" s="129"/>
      <c r="FF33" s="129"/>
      <c r="FG33" s="129"/>
      <c r="FH33" s="129"/>
      <c r="FI33" s="129"/>
      <c r="FJ33" s="129"/>
      <c r="FK33" s="130"/>
      <c r="FL33" s="128">
        <f>データ!AX7</f>
        <v>98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27.6</v>
      </c>
      <c r="GS33" s="129"/>
      <c r="GT33" s="129"/>
      <c r="GU33" s="129"/>
      <c r="GV33" s="129"/>
      <c r="GW33" s="129"/>
      <c r="GX33" s="129"/>
      <c r="GY33" s="129"/>
      <c r="GZ33" s="129"/>
      <c r="HA33" s="129"/>
      <c r="HB33" s="129"/>
      <c r="HC33" s="129"/>
      <c r="HD33" s="129"/>
      <c r="HE33" s="129"/>
      <c r="HF33" s="130"/>
      <c r="HG33" s="128">
        <f>データ!BF7</f>
        <v>1.6</v>
      </c>
      <c r="HH33" s="129"/>
      <c r="HI33" s="129"/>
      <c r="HJ33" s="129"/>
      <c r="HK33" s="129"/>
      <c r="HL33" s="129"/>
      <c r="HM33" s="129"/>
      <c r="HN33" s="129"/>
      <c r="HO33" s="129"/>
      <c r="HP33" s="129"/>
      <c r="HQ33" s="129"/>
      <c r="HR33" s="129"/>
      <c r="HS33" s="129"/>
      <c r="HT33" s="129"/>
      <c r="HU33" s="130"/>
      <c r="HV33" s="128">
        <f>データ!BG7</f>
        <v>0.6</v>
      </c>
      <c r="HW33" s="129"/>
      <c r="HX33" s="129"/>
      <c r="HY33" s="129"/>
      <c r="HZ33" s="129"/>
      <c r="IA33" s="129"/>
      <c r="IB33" s="129"/>
      <c r="IC33" s="129"/>
      <c r="ID33" s="129"/>
      <c r="IE33" s="129"/>
      <c r="IF33" s="129"/>
      <c r="IG33" s="129"/>
      <c r="IH33" s="129"/>
      <c r="II33" s="129"/>
      <c r="IJ33" s="130"/>
      <c r="IK33" s="128">
        <f>データ!BH7</f>
        <v>2.1</v>
      </c>
      <c r="IL33" s="129"/>
      <c r="IM33" s="129"/>
      <c r="IN33" s="129"/>
      <c r="IO33" s="129"/>
      <c r="IP33" s="129"/>
      <c r="IQ33" s="129"/>
      <c r="IR33" s="129"/>
      <c r="IS33" s="129"/>
      <c r="IT33" s="129"/>
      <c r="IU33" s="129"/>
      <c r="IV33" s="129"/>
      <c r="IW33" s="129"/>
      <c r="IX33" s="129"/>
      <c r="IY33" s="130"/>
      <c r="IZ33" s="128">
        <f>データ!BI7</f>
        <v>1.2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87.2</v>
      </c>
      <c r="KG33" s="129"/>
      <c r="KH33" s="129"/>
      <c r="KI33" s="129"/>
      <c r="KJ33" s="129"/>
      <c r="KK33" s="129"/>
      <c r="KL33" s="129"/>
      <c r="KM33" s="129"/>
      <c r="KN33" s="129"/>
      <c r="KO33" s="129"/>
      <c r="KP33" s="129"/>
      <c r="KQ33" s="129"/>
      <c r="KR33" s="129"/>
      <c r="KS33" s="129"/>
      <c r="KT33" s="130"/>
      <c r="KU33" s="128">
        <f>データ!BQ7</f>
        <v>88.3</v>
      </c>
      <c r="KV33" s="129"/>
      <c r="KW33" s="129"/>
      <c r="KX33" s="129"/>
      <c r="KY33" s="129"/>
      <c r="KZ33" s="129"/>
      <c r="LA33" s="129"/>
      <c r="LB33" s="129"/>
      <c r="LC33" s="129"/>
      <c r="LD33" s="129"/>
      <c r="LE33" s="129"/>
      <c r="LF33" s="129"/>
      <c r="LG33" s="129"/>
      <c r="LH33" s="129"/>
      <c r="LI33" s="130"/>
      <c r="LJ33" s="128">
        <f>データ!BR7</f>
        <v>87.9</v>
      </c>
      <c r="LK33" s="129"/>
      <c r="LL33" s="129"/>
      <c r="LM33" s="129"/>
      <c r="LN33" s="129"/>
      <c r="LO33" s="129"/>
      <c r="LP33" s="129"/>
      <c r="LQ33" s="129"/>
      <c r="LR33" s="129"/>
      <c r="LS33" s="129"/>
      <c r="LT33" s="129"/>
      <c r="LU33" s="129"/>
      <c r="LV33" s="129"/>
      <c r="LW33" s="129"/>
      <c r="LX33" s="130"/>
      <c r="LY33" s="128">
        <f>データ!BS7</f>
        <v>85.4</v>
      </c>
      <c r="LZ33" s="129"/>
      <c r="MA33" s="129"/>
      <c r="MB33" s="129"/>
      <c r="MC33" s="129"/>
      <c r="MD33" s="129"/>
      <c r="ME33" s="129"/>
      <c r="MF33" s="129"/>
      <c r="MG33" s="129"/>
      <c r="MH33" s="129"/>
      <c r="MI33" s="129"/>
      <c r="MJ33" s="129"/>
      <c r="MK33" s="129"/>
      <c r="ML33" s="129"/>
      <c r="MM33" s="130"/>
      <c r="MN33" s="128">
        <f>データ!BT7</f>
        <v>83.6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20.100000000000001"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20.100000000000001"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20.100000000000001"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20.100000000000001"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189</v>
      </c>
      <c r="NK39" s="138"/>
      <c r="NL39" s="138"/>
      <c r="NM39" s="138"/>
      <c r="NN39" s="138"/>
      <c r="NO39" s="138"/>
      <c r="NP39" s="138"/>
      <c r="NQ39" s="138"/>
      <c r="NR39" s="138"/>
      <c r="NS39" s="138"/>
      <c r="NT39" s="138"/>
      <c r="NU39" s="138"/>
      <c r="NV39" s="138"/>
      <c r="NW39" s="138"/>
      <c r="NX39" s="139"/>
      <c r="OC39" s="18" t="s">
        <v>67</v>
      </c>
    </row>
    <row r="40" spans="1:393" ht="20.100000000000001"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20.100000000000001"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20.100000000000001"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20.100000000000001"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188</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74828</v>
      </c>
      <c r="Q55" s="150"/>
      <c r="R55" s="150"/>
      <c r="S55" s="150"/>
      <c r="T55" s="150"/>
      <c r="U55" s="150"/>
      <c r="V55" s="150"/>
      <c r="W55" s="150"/>
      <c r="X55" s="150"/>
      <c r="Y55" s="150"/>
      <c r="Z55" s="150"/>
      <c r="AA55" s="150"/>
      <c r="AB55" s="150"/>
      <c r="AC55" s="150"/>
      <c r="AD55" s="151"/>
      <c r="AE55" s="149">
        <f>データ!CB7</f>
        <v>79877</v>
      </c>
      <c r="AF55" s="150"/>
      <c r="AG55" s="150"/>
      <c r="AH55" s="150"/>
      <c r="AI55" s="150"/>
      <c r="AJ55" s="150"/>
      <c r="AK55" s="150"/>
      <c r="AL55" s="150"/>
      <c r="AM55" s="150"/>
      <c r="AN55" s="150"/>
      <c r="AO55" s="150"/>
      <c r="AP55" s="150"/>
      <c r="AQ55" s="150"/>
      <c r="AR55" s="150"/>
      <c r="AS55" s="151"/>
      <c r="AT55" s="149">
        <f>データ!CC7</f>
        <v>83929</v>
      </c>
      <c r="AU55" s="150"/>
      <c r="AV55" s="150"/>
      <c r="AW55" s="150"/>
      <c r="AX55" s="150"/>
      <c r="AY55" s="150"/>
      <c r="AZ55" s="150"/>
      <c r="BA55" s="150"/>
      <c r="BB55" s="150"/>
      <c r="BC55" s="150"/>
      <c r="BD55" s="150"/>
      <c r="BE55" s="150"/>
      <c r="BF55" s="150"/>
      <c r="BG55" s="150"/>
      <c r="BH55" s="151"/>
      <c r="BI55" s="149">
        <f>データ!CD7</f>
        <v>87839</v>
      </c>
      <c r="BJ55" s="150"/>
      <c r="BK55" s="150"/>
      <c r="BL55" s="150"/>
      <c r="BM55" s="150"/>
      <c r="BN55" s="150"/>
      <c r="BO55" s="150"/>
      <c r="BP55" s="150"/>
      <c r="BQ55" s="150"/>
      <c r="BR55" s="150"/>
      <c r="BS55" s="150"/>
      <c r="BT55" s="150"/>
      <c r="BU55" s="150"/>
      <c r="BV55" s="150"/>
      <c r="BW55" s="151"/>
      <c r="BX55" s="149">
        <f>データ!CE7</f>
        <v>91225</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29929</v>
      </c>
      <c r="DE55" s="150"/>
      <c r="DF55" s="150"/>
      <c r="DG55" s="150"/>
      <c r="DH55" s="150"/>
      <c r="DI55" s="150"/>
      <c r="DJ55" s="150"/>
      <c r="DK55" s="150"/>
      <c r="DL55" s="150"/>
      <c r="DM55" s="150"/>
      <c r="DN55" s="150"/>
      <c r="DO55" s="150"/>
      <c r="DP55" s="150"/>
      <c r="DQ55" s="150"/>
      <c r="DR55" s="151"/>
      <c r="DS55" s="149">
        <f>データ!CM7</f>
        <v>32438</v>
      </c>
      <c r="DT55" s="150"/>
      <c r="DU55" s="150"/>
      <c r="DV55" s="150"/>
      <c r="DW55" s="150"/>
      <c r="DX55" s="150"/>
      <c r="DY55" s="150"/>
      <c r="DZ55" s="150"/>
      <c r="EA55" s="150"/>
      <c r="EB55" s="150"/>
      <c r="EC55" s="150"/>
      <c r="ED55" s="150"/>
      <c r="EE55" s="150"/>
      <c r="EF55" s="150"/>
      <c r="EG55" s="151"/>
      <c r="EH55" s="149">
        <f>データ!CN7</f>
        <v>33846</v>
      </c>
      <c r="EI55" s="150"/>
      <c r="EJ55" s="150"/>
      <c r="EK55" s="150"/>
      <c r="EL55" s="150"/>
      <c r="EM55" s="150"/>
      <c r="EN55" s="150"/>
      <c r="EO55" s="150"/>
      <c r="EP55" s="150"/>
      <c r="EQ55" s="150"/>
      <c r="ER55" s="150"/>
      <c r="ES55" s="150"/>
      <c r="ET55" s="150"/>
      <c r="EU55" s="150"/>
      <c r="EV55" s="151"/>
      <c r="EW55" s="149">
        <f>データ!CO7</f>
        <v>35372</v>
      </c>
      <c r="EX55" s="150"/>
      <c r="EY55" s="150"/>
      <c r="EZ55" s="150"/>
      <c r="FA55" s="150"/>
      <c r="FB55" s="150"/>
      <c r="FC55" s="150"/>
      <c r="FD55" s="150"/>
      <c r="FE55" s="150"/>
      <c r="FF55" s="150"/>
      <c r="FG55" s="150"/>
      <c r="FH55" s="150"/>
      <c r="FI55" s="150"/>
      <c r="FJ55" s="150"/>
      <c r="FK55" s="151"/>
      <c r="FL55" s="149">
        <f>データ!CP7</f>
        <v>36236</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36.4</v>
      </c>
      <c r="GS55" s="129"/>
      <c r="GT55" s="129"/>
      <c r="GU55" s="129"/>
      <c r="GV55" s="129"/>
      <c r="GW55" s="129"/>
      <c r="GX55" s="129"/>
      <c r="GY55" s="129"/>
      <c r="GZ55" s="129"/>
      <c r="HA55" s="129"/>
      <c r="HB55" s="129"/>
      <c r="HC55" s="129"/>
      <c r="HD55" s="129"/>
      <c r="HE55" s="129"/>
      <c r="HF55" s="130"/>
      <c r="HG55" s="128">
        <f>データ!CX7</f>
        <v>35</v>
      </c>
      <c r="HH55" s="129"/>
      <c r="HI55" s="129"/>
      <c r="HJ55" s="129"/>
      <c r="HK55" s="129"/>
      <c r="HL55" s="129"/>
      <c r="HM55" s="129"/>
      <c r="HN55" s="129"/>
      <c r="HO55" s="129"/>
      <c r="HP55" s="129"/>
      <c r="HQ55" s="129"/>
      <c r="HR55" s="129"/>
      <c r="HS55" s="129"/>
      <c r="HT55" s="129"/>
      <c r="HU55" s="130"/>
      <c r="HV55" s="128">
        <f>データ!CY7</f>
        <v>34.700000000000003</v>
      </c>
      <c r="HW55" s="129"/>
      <c r="HX55" s="129"/>
      <c r="HY55" s="129"/>
      <c r="HZ55" s="129"/>
      <c r="IA55" s="129"/>
      <c r="IB55" s="129"/>
      <c r="IC55" s="129"/>
      <c r="ID55" s="129"/>
      <c r="IE55" s="129"/>
      <c r="IF55" s="129"/>
      <c r="IG55" s="129"/>
      <c r="IH55" s="129"/>
      <c r="II55" s="129"/>
      <c r="IJ55" s="130"/>
      <c r="IK55" s="128">
        <f>データ!CZ7</f>
        <v>35.1</v>
      </c>
      <c r="IL55" s="129"/>
      <c r="IM55" s="129"/>
      <c r="IN55" s="129"/>
      <c r="IO55" s="129"/>
      <c r="IP55" s="129"/>
      <c r="IQ55" s="129"/>
      <c r="IR55" s="129"/>
      <c r="IS55" s="129"/>
      <c r="IT55" s="129"/>
      <c r="IU55" s="129"/>
      <c r="IV55" s="129"/>
      <c r="IW55" s="129"/>
      <c r="IX55" s="129"/>
      <c r="IY55" s="130"/>
      <c r="IZ55" s="128">
        <f>データ!DA7</f>
        <v>34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33.9</v>
      </c>
      <c r="KG55" s="129"/>
      <c r="KH55" s="129"/>
      <c r="KI55" s="129"/>
      <c r="KJ55" s="129"/>
      <c r="KK55" s="129"/>
      <c r="KL55" s="129"/>
      <c r="KM55" s="129"/>
      <c r="KN55" s="129"/>
      <c r="KO55" s="129"/>
      <c r="KP55" s="129"/>
      <c r="KQ55" s="129"/>
      <c r="KR55" s="129"/>
      <c r="KS55" s="129"/>
      <c r="KT55" s="130"/>
      <c r="KU55" s="128">
        <f>データ!DI7</f>
        <v>36.1</v>
      </c>
      <c r="KV55" s="129"/>
      <c r="KW55" s="129"/>
      <c r="KX55" s="129"/>
      <c r="KY55" s="129"/>
      <c r="KZ55" s="129"/>
      <c r="LA55" s="129"/>
      <c r="LB55" s="129"/>
      <c r="LC55" s="129"/>
      <c r="LD55" s="129"/>
      <c r="LE55" s="129"/>
      <c r="LF55" s="129"/>
      <c r="LG55" s="129"/>
      <c r="LH55" s="129"/>
      <c r="LI55" s="130"/>
      <c r="LJ55" s="128">
        <f>データ!DJ7</f>
        <v>36.1</v>
      </c>
      <c r="LK55" s="129"/>
      <c r="LL55" s="129"/>
      <c r="LM55" s="129"/>
      <c r="LN55" s="129"/>
      <c r="LO55" s="129"/>
      <c r="LP55" s="129"/>
      <c r="LQ55" s="129"/>
      <c r="LR55" s="129"/>
      <c r="LS55" s="129"/>
      <c r="LT55" s="129"/>
      <c r="LU55" s="129"/>
      <c r="LV55" s="129"/>
      <c r="LW55" s="129"/>
      <c r="LX55" s="130"/>
      <c r="LY55" s="128">
        <f>データ!DK7</f>
        <v>36.200000000000003</v>
      </c>
      <c r="LZ55" s="129"/>
      <c r="MA55" s="129"/>
      <c r="MB55" s="129"/>
      <c r="MC55" s="129"/>
      <c r="MD55" s="129"/>
      <c r="ME55" s="129"/>
      <c r="MF55" s="129"/>
      <c r="MG55" s="129"/>
      <c r="MH55" s="129"/>
      <c r="MI55" s="129"/>
      <c r="MJ55" s="129"/>
      <c r="MK55" s="129"/>
      <c r="ML55" s="129"/>
      <c r="MM55" s="130"/>
      <c r="MN55" s="128">
        <f>データ!DL7</f>
        <v>37.1</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66228</v>
      </c>
      <c r="Q56" s="150"/>
      <c r="R56" s="150"/>
      <c r="S56" s="150"/>
      <c r="T56" s="150"/>
      <c r="U56" s="150"/>
      <c r="V56" s="150"/>
      <c r="W56" s="150"/>
      <c r="X56" s="150"/>
      <c r="Y56" s="150"/>
      <c r="Z56" s="150"/>
      <c r="AA56" s="150"/>
      <c r="AB56" s="150"/>
      <c r="AC56" s="150"/>
      <c r="AD56" s="151"/>
      <c r="AE56" s="149">
        <f>データ!CG7</f>
        <v>68751</v>
      </c>
      <c r="AF56" s="150"/>
      <c r="AG56" s="150"/>
      <c r="AH56" s="150"/>
      <c r="AI56" s="150"/>
      <c r="AJ56" s="150"/>
      <c r="AK56" s="150"/>
      <c r="AL56" s="150"/>
      <c r="AM56" s="150"/>
      <c r="AN56" s="150"/>
      <c r="AO56" s="150"/>
      <c r="AP56" s="150"/>
      <c r="AQ56" s="150"/>
      <c r="AR56" s="150"/>
      <c r="AS56" s="151"/>
      <c r="AT56" s="149">
        <f>データ!CH7</f>
        <v>70630</v>
      </c>
      <c r="AU56" s="150"/>
      <c r="AV56" s="150"/>
      <c r="AW56" s="150"/>
      <c r="AX56" s="150"/>
      <c r="AY56" s="150"/>
      <c r="AZ56" s="150"/>
      <c r="BA56" s="150"/>
      <c r="BB56" s="150"/>
      <c r="BC56" s="150"/>
      <c r="BD56" s="150"/>
      <c r="BE56" s="150"/>
      <c r="BF56" s="150"/>
      <c r="BG56" s="150"/>
      <c r="BH56" s="151"/>
      <c r="BI56" s="149">
        <f>データ!CI7</f>
        <v>75766</v>
      </c>
      <c r="BJ56" s="150"/>
      <c r="BK56" s="150"/>
      <c r="BL56" s="150"/>
      <c r="BM56" s="150"/>
      <c r="BN56" s="150"/>
      <c r="BO56" s="150"/>
      <c r="BP56" s="150"/>
      <c r="BQ56" s="150"/>
      <c r="BR56" s="150"/>
      <c r="BS56" s="150"/>
      <c r="BT56" s="150"/>
      <c r="BU56" s="150"/>
      <c r="BV56" s="150"/>
      <c r="BW56" s="151"/>
      <c r="BX56" s="149">
        <f>データ!CJ7</f>
        <v>79610</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18393</v>
      </c>
      <c r="DE56" s="150"/>
      <c r="DF56" s="150"/>
      <c r="DG56" s="150"/>
      <c r="DH56" s="150"/>
      <c r="DI56" s="150"/>
      <c r="DJ56" s="150"/>
      <c r="DK56" s="150"/>
      <c r="DL56" s="150"/>
      <c r="DM56" s="150"/>
      <c r="DN56" s="150"/>
      <c r="DO56" s="150"/>
      <c r="DP56" s="150"/>
      <c r="DQ56" s="150"/>
      <c r="DR56" s="151"/>
      <c r="DS56" s="149">
        <f>データ!CR7</f>
        <v>19207</v>
      </c>
      <c r="DT56" s="150"/>
      <c r="DU56" s="150"/>
      <c r="DV56" s="150"/>
      <c r="DW56" s="150"/>
      <c r="DX56" s="150"/>
      <c r="DY56" s="150"/>
      <c r="DZ56" s="150"/>
      <c r="EA56" s="150"/>
      <c r="EB56" s="150"/>
      <c r="EC56" s="150"/>
      <c r="ED56" s="150"/>
      <c r="EE56" s="150"/>
      <c r="EF56" s="150"/>
      <c r="EG56" s="151"/>
      <c r="EH56" s="149">
        <f>データ!CS7</f>
        <v>20687</v>
      </c>
      <c r="EI56" s="150"/>
      <c r="EJ56" s="150"/>
      <c r="EK56" s="150"/>
      <c r="EL56" s="150"/>
      <c r="EM56" s="150"/>
      <c r="EN56" s="150"/>
      <c r="EO56" s="150"/>
      <c r="EP56" s="150"/>
      <c r="EQ56" s="150"/>
      <c r="ER56" s="150"/>
      <c r="ES56" s="150"/>
      <c r="ET56" s="150"/>
      <c r="EU56" s="150"/>
      <c r="EV56" s="151"/>
      <c r="EW56" s="149">
        <f>データ!CT7</f>
        <v>22637</v>
      </c>
      <c r="EX56" s="150"/>
      <c r="EY56" s="150"/>
      <c r="EZ56" s="150"/>
      <c r="FA56" s="150"/>
      <c r="FB56" s="150"/>
      <c r="FC56" s="150"/>
      <c r="FD56" s="150"/>
      <c r="FE56" s="150"/>
      <c r="FF56" s="150"/>
      <c r="FG56" s="150"/>
      <c r="FH56" s="150"/>
      <c r="FI56" s="150"/>
      <c r="FJ56" s="150"/>
      <c r="FK56" s="151"/>
      <c r="FL56" s="149">
        <f>データ!CU7</f>
        <v>23244</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20.100000000000001"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20.100000000000001"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20.100000000000001"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20.100000000000001"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8" t="s">
        <v>190</v>
      </c>
      <c r="NK70" s="159"/>
      <c r="NL70" s="159"/>
      <c r="NM70" s="159"/>
      <c r="NN70" s="159"/>
      <c r="NO70" s="159"/>
      <c r="NP70" s="159"/>
      <c r="NQ70" s="159"/>
      <c r="NR70" s="159"/>
      <c r="NS70" s="159"/>
      <c r="NT70" s="159"/>
      <c r="NU70" s="159"/>
      <c r="NV70" s="159"/>
      <c r="NW70" s="159"/>
      <c r="NX70" s="160"/>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8"/>
      <c r="NK71" s="159"/>
      <c r="NL71" s="159"/>
      <c r="NM71" s="159"/>
      <c r="NN71" s="159"/>
      <c r="NO71" s="159"/>
      <c r="NP71" s="159"/>
      <c r="NQ71" s="159"/>
      <c r="NR71" s="159"/>
      <c r="NS71" s="159"/>
      <c r="NT71" s="159"/>
      <c r="NU71" s="159"/>
      <c r="NV71" s="159"/>
      <c r="NW71" s="159"/>
      <c r="NX71" s="160"/>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8"/>
      <c r="NK72" s="159"/>
      <c r="NL72" s="159"/>
      <c r="NM72" s="159"/>
      <c r="NN72" s="159"/>
      <c r="NO72" s="159"/>
      <c r="NP72" s="159"/>
      <c r="NQ72" s="159"/>
      <c r="NR72" s="159"/>
      <c r="NS72" s="159"/>
      <c r="NT72" s="159"/>
      <c r="NU72" s="159"/>
      <c r="NV72" s="159"/>
      <c r="NW72" s="159"/>
      <c r="NX72" s="160"/>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8"/>
      <c r="NK73" s="159"/>
      <c r="NL73" s="159"/>
      <c r="NM73" s="159"/>
      <c r="NN73" s="159"/>
      <c r="NO73" s="159"/>
      <c r="NP73" s="159"/>
      <c r="NQ73" s="159"/>
      <c r="NR73" s="159"/>
      <c r="NS73" s="159"/>
      <c r="NT73" s="159"/>
      <c r="NU73" s="159"/>
      <c r="NV73" s="159"/>
      <c r="NW73" s="159"/>
      <c r="NX73" s="160"/>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8"/>
      <c r="NK74" s="159"/>
      <c r="NL74" s="159"/>
      <c r="NM74" s="159"/>
      <c r="NN74" s="159"/>
      <c r="NO74" s="159"/>
      <c r="NP74" s="159"/>
      <c r="NQ74" s="159"/>
      <c r="NR74" s="159"/>
      <c r="NS74" s="159"/>
      <c r="NT74" s="159"/>
      <c r="NU74" s="159"/>
      <c r="NV74" s="159"/>
      <c r="NW74" s="159"/>
      <c r="NX74" s="160"/>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8"/>
      <c r="NK75" s="159"/>
      <c r="NL75" s="159"/>
      <c r="NM75" s="159"/>
      <c r="NN75" s="159"/>
      <c r="NO75" s="159"/>
      <c r="NP75" s="159"/>
      <c r="NQ75" s="159"/>
      <c r="NR75" s="159"/>
      <c r="NS75" s="159"/>
      <c r="NT75" s="159"/>
      <c r="NU75" s="159"/>
      <c r="NV75" s="159"/>
      <c r="NW75" s="159"/>
      <c r="NX75" s="160"/>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8"/>
      <c r="NK76" s="159"/>
      <c r="NL76" s="159"/>
      <c r="NM76" s="159"/>
      <c r="NN76" s="159"/>
      <c r="NO76" s="159"/>
      <c r="NP76" s="159"/>
      <c r="NQ76" s="159"/>
      <c r="NR76" s="159"/>
      <c r="NS76" s="159"/>
      <c r="NT76" s="159"/>
      <c r="NU76" s="159"/>
      <c r="NV76" s="159"/>
      <c r="NW76" s="159"/>
      <c r="NX76" s="160"/>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8"/>
      <c r="NK77" s="159"/>
      <c r="NL77" s="159"/>
      <c r="NM77" s="159"/>
      <c r="NN77" s="159"/>
      <c r="NO77" s="159"/>
      <c r="NP77" s="159"/>
      <c r="NQ77" s="159"/>
      <c r="NR77" s="159"/>
      <c r="NS77" s="159"/>
      <c r="NT77" s="159"/>
      <c r="NU77" s="159"/>
      <c r="NV77" s="159"/>
      <c r="NW77" s="159"/>
      <c r="NX77" s="160"/>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58"/>
      <c r="NK78" s="159"/>
      <c r="NL78" s="159"/>
      <c r="NM78" s="159"/>
      <c r="NN78" s="159"/>
      <c r="NO78" s="159"/>
      <c r="NP78" s="159"/>
      <c r="NQ78" s="159"/>
      <c r="NR78" s="159"/>
      <c r="NS78" s="159"/>
      <c r="NT78" s="159"/>
      <c r="NU78" s="159"/>
      <c r="NV78" s="159"/>
      <c r="NW78" s="159"/>
      <c r="NX78" s="160"/>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16.5</v>
      </c>
      <c r="V79" s="156"/>
      <c r="W79" s="156"/>
      <c r="X79" s="156"/>
      <c r="Y79" s="156"/>
      <c r="Z79" s="156"/>
      <c r="AA79" s="156"/>
      <c r="AB79" s="156"/>
      <c r="AC79" s="156"/>
      <c r="AD79" s="156"/>
      <c r="AE79" s="156"/>
      <c r="AF79" s="156"/>
      <c r="AG79" s="156"/>
      <c r="AH79" s="156"/>
      <c r="AI79" s="156"/>
      <c r="AJ79" s="156"/>
      <c r="AK79" s="156"/>
      <c r="AL79" s="156"/>
      <c r="AM79" s="156"/>
      <c r="AN79" s="156">
        <f>データ!DT7</f>
        <v>24.5</v>
      </c>
      <c r="AO79" s="156"/>
      <c r="AP79" s="156"/>
      <c r="AQ79" s="156"/>
      <c r="AR79" s="156"/>
      <c r="AS79" s="156"/>
      <c r="AT79" s="156"/>
      <c r="AU79" s="156"/>
      <c r="AV79" s="156"/>
      <c r="AW79" s="156"/>
      <c r="AX79" s="156"/>
      <c r="AY79" s="156"/>
      <c r="AZ79" s="156"/>
      <c r="BA79" s="156"/>
      <c r="BB79" s="156"/>
      <c r="BC79" s="156"/>
      <c r="BD79" s="156"/>
      <c r="BE79" s="156"/>
      <c r="BF79" s="156"/>
      <c r="BG79" s="156">
        <f>データ!DU7</f>
        <v>31.3</v>
      </c>
      <c r="BH79" s="156"/>
      <c r="BI79" s="156"/>
      <c r="BJ79" s="156"/>
      <c r="BK79" s="156"/>
      <c r="BL79" s="156"/>
      <c r="BM79" s="156"/>
      <c r="BN79" s="156"/>
      <c r="BO79" s="156"/>
      <c r="BP79" s="156"/>
      <c r="BQ79" s="156"/>
      <c r="BR79" s="156"/>
      <c r="BS79" s="156"/>
      <c r="BT79" s="156"/>
      <c r="BU79" s="156"/>
      <c r="BV79" s="156"/>
      <c r="BW79" s="156"/>
      <c r="BX79" s="156"/>
      <c r="BY79" s="156"/>
      <c r="BZ79" s="156">
        <f>データ!DV7</f>
        <v>39.299999999999997</v>
      </c>
      <c r="CA79" s="156"/>
      <c r="CB79" s="156"/>
      <c r="CC79" s="156"/>
      <c r="CD79" s="156"/>
      <c r="CE79" s="156"/>
      <c r="CF79" s="156"/>
      <c r="CG79" s="156"/>
      <c r="CH79" s="156"/>
      <c r="CI79" s="156"/>
      <c r="CJ79" s="156"/>
      <c r="CK79" s="156"/>
      <c r="CL79" s="156"/>
      <c r="CM79" s="156"/>
      <c r="CN79" s="156"/>
      <c r="CO79" s="156"/>
      <c r="CP79" s="156"/>
      <c r="CQ79" s="156"/>
      <c r="CR79" s="156"/>
      <c r="CS79" s="156">
        <f>データ!DW7</f>
        <v>46.4</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34.799999999999997</v>
      </c>
      <c r="EP79" s="156"/>
      <c r="EQ79" s="156"/>
      <c r="ER79" s="156"/>
      <c r="ES79" s="156"/>
      <c r="ET79" s="156"/>
      <c r="EU79" s="156"/>
      <c r="EV79" s="156"/>
      <c r="EW79" s="156"/>
      <c r="EX79" s="156"/>
      <c r="EY79" s="156"/>
      <c r="EZ79" s="156"/>
      <c r="FA79" s="156"/>
      <c r="FB79" s="156"/>
      <c r="FC79" s="156"/>
      <c r="FD79" s="156"/>
      <c r="FE79" s="156"/>
      <c r="FF79" s="156"/>
      <c r="FG79" s="156"/>
      <c r="FH79" s="156">
        <f>データ!EE7</f>
        <v>47.9</v>
      </c>
      <c r="FI79" s="156"/>
      <c r="FJ79" s="156"/>
      <c r="FK79" s="156"/>
      <c r="FL79" s="156"/>
      <c r="FM79" s="156"/>
      <c r="FN79" s="156"/>
      <c r="FO79" s="156"/>
      <c r="FP79" s="156"/>
      <c r="FQ79" s="156"/>
      <c r="FR79" s="156"/>
      <c r="FS79" s="156"/>
      <c r="FT79" s="156"/>
      <c r="FU79" s="156"/>
      <c r="FV79" s="156"/>
      <c r="FW79" s="156"/>
      <c r="FX79" s="156"/>
      <c r="FY79" s="156"/>
      <c r="FZ79" s="156"/>
      <c r="GA79" s="156">
        <f>データ!EF7</f>
        <v>57.8</v>
      </c>
      <c r="GB79" s="156"/>
      <c r="GC79" s="156"/>
      <c r="GD79" s="156"/>
      <c r="GE79" s="156"/>
      <c r="GF79" s="156"/>
      <c r="GG79" s="156"/>
      <c r="GH79" s="156"/>
      <c r="GI79" s="156"/>
      <c r="GJ79" s="156"/>
      <c r="GK79" s="156"/>
      <c r="GL79" s="156"/>
      <c r="GM79" s="156"/>
      <c r="GN79" s="156"/>
      <c r="GO79" s="156"/>
      <c r="GP79" s="156"/>
      <c r="GQ79" s="156"/>
      <c r="GR79" s="156"/>
      <c r="GS79" s="156"/>
      <c r="GT79" s="156">
        <f>データ!EG7</f>
        <v>69.900000000000006</v>
      </c>
      <c r="GU79" s="156"/>
      <c r="GV79" s="156"/>
      <c r="GW79" s="156"/>
      <c r="GX79" s="156"/>
      <c r="GY79" s="156"/>
      <c r="GZ79" s="156"/>
      <c r="HA79" s="156"/>
      <c r="HB79" s="156"/>
      <c r="HC79" s="156"/>
      <c r="HD79" s="156"/>
      <c r="HE79" s="156"/>
      <c r="HF79" s="156"/>
      <c r="HG79" s="156"/>
      <c r="HH79" s="156"/>
      <c r="HI79" s="156"/>
      <c r="HJ79" s="156"/>
      <c r="HK79" s="156"/>
      <c r="HL79" s="156"/>
      <c r="HM79" s="156">
        <f>データ!EH7</f>
        <v>81.599999999999994</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67719638</v>
      </c>
      <c r="JK79" s="157"/>
      <c r="JL79" s="157"/>
      <c r="JM79" s="157"/>
      <c r="JN79" s="157"/>
      <c r="JO79" s="157"/>
      <c r="JP79" s="157"/>
      <c r="JQ79" s="157"/>
      <c r="JR79" s="157"/>
      <c r="JS79" s="157"/>
      <c r="JT79" s="157"/>
      <c r="JU79" s="157"/>
      <c r="JV79" s="157"/>
      <c r="JW79" s="157"/>
      <c r="JX79" s="157"/>
      <c r="JY79" s="157"/>
      <c r="JZ79" s="157"/>
      <c r="KA79" s="157"/>
      <c r="KB79" s="157"/>
      <c r="KC79" s="157">
        <f>データ!EP7</f>
        <v>69246986</v>
      </c>
      <c r="KD79" s="157"/>
      <c r="KE79" s="157"/>
      <c r="KF79" s="157"/>
      <c r="KG79" s="157"/>
      <c r="KH79" s="157"/>
      <c r="KI79" s="157"/>
      <c r="KJ79" s="157"/>
      <c r="KK79" s="157"/>
      <c r="KL79" s="157"/>
      <c r="KM79" s="157"/>
      <c r="KN79" s="157"/>
      <c r="KO79" s="157"/>
      <c r="KP79" s="157"/>
      <c r="KQ79" s="157"/>
      <c r="KR79" s="157"/>
      <c r="KS79" s="157"/>
      <c r="KT79" s="157"/>
      <c r="KU79" s="157"/>
      <c r="KV79" s="157">
        <f>データ!EQ7</f>
        <v>69689250</v>
      </c>
      <c r="KW79" s="157"/>
      <c r="KX79" s="157"/>
      <c r="KY79" s="157"/>
      <c r="KZ79" s="157"/>
      <c r="LA79" s="157"/>
      <c r="LB79" s="157"/>
      <c r="LC79" s="157"/>
      <c r="LD79" s="157"/>
      <c r="LE79" s="157"/>
      <c r="LF79" s="157"/>
      <c r="LG79" s="157"/>
      <c r="LH79" s="157"/>
      <c r="LI79" s="157"/>
      <c r="LJ79" s="157"/>
      <c r="LK79" s="157"/>
      <c r="LL79" s="157"/>
      <c r="LM79" s="157"/>
      <c r="LN79" s="157"/>
      <c r="LO79" s="157">
        <f>データ!ER7</f>
        <v>70953926</v>
      </c>
      <c r="LP79" s="157"/>
      <c r="LQ79" s="157"/>
      <c r="LR79" s="157"/>
      <c r="LS79" s="157"/>
      <c r="LT79" s="157"/>
      <c r="LU79" s="157"/>
      <c r="LV79" s="157"/>
      <c r="LW79" s="157"/>
      <c r="LX79" s="157"/>
      <c r="LY79" s="157"/>
      <c r="LZ79" s="157"/>
      <c r="MA79" s="157"/>
      <c r="MB79" s="157"/>
      <c r="MC79" s="157"/>
      <c r="MD79" s="157"/>
      <c r="ME79" s="157"/>
      <c r="MF79" s="157"/>
      <c r="MG79" s="157"/>
      <c r="MH79" s="157">
        <f>データ!ES7</f>
        <v>71556020</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58"/>
      <c r="NK79" s="159"/>
      <c r="NL79" s="159"/>
      <c r="NM79" s="159"/>
      <c r="NN79" s="159"/>
      <c r="NO79" s="159"/>
      <c r="NP79" s="159"/>
      <c r="NQ79" s="159"/>
      <c r="NR79" s="159"/>
      <c r="NS79" s="159"/>
      <c r="NT79" s="159"/>
      <c r="NU79" s="159"/>
      <c r="NV79" s="159"/>
      <c r="NW79" s="159"/>
      <c r="NX79" s="160"/>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52</v>
      </c>
      <c r="V80" s="156"/>
      <c r="W80" s="156"/>
      <c r="X80" s="156"/>
      <c r="Y80" s="156"/>
      <c r="Z80" s="156"/>
      <c r="AA80" s="156"/>
      <c r="AB80" s="156"/>
      <c r="AC80" s="156"/>
      <c r="AD80" s="156"/>
      <c r="AE80" s="156"/>
      <c r="AF80" s="156"/>
      <c r="AG80" s="156"/>
      <c r="AH80" s="156"/>
      <c r="AI80" s="156"/>
      <c r="AJ80" s="156"/>
      <c r="AK80" s="156"/>
      <c r="AL80" s="156"/>
      <c r="AM80" s="156"/>
      <c r="AN80" s="156">
        <f>データ!DY7</f>
        <v>52.5</v>
      </c>
      <c r="AO80" s="156"/>
      <c r="AP80" s="156"/>
      <c r="AQ80" s="156"/>
      <c r="AR80" s="156"/>
      <c r="AS80" s="156"/>
      <c r="AT80" s="156"/>
      <c r="AU80" s="156"/>
      <c r="AV80" s="156"/>
      <c r="AW80" s="156"/>
      <c r="AX80" s="156"/>
      <c r="AY80" s="156"/>
      <c r="AZ80" s="156"/>
      <c r="BA80" s="156"/>
      <c r="BB80" s="156"/>
      <c r="BC80" s="156"/>
      <c r="BD80" s="156"/>
      <c r="BE80" s="156"/>
      <c r="BF80" s="156"/>
      <c r="BG80" s="156">
        <f>データ!DZ7</f>
        <v>52.5</v>
      </c>
      <c r="BH80" s="156"/>
      <c r="BI80" s="156"/>
      <c r="BJ80" s="156"/>
      <c r="BK80" s="156"/>
      <c r="BL80" s="156"/>
      <c r="BM80" s="156"/>
      <c r="BN80" s="156"/>
      <c r="BO80" s="156"/>
      <c r="BP80" s="156"/>
      <c r="BQ80" s="156"/>
      <c r="BR80" s="156"/>
      <c r="BS80" s="156"/>
      <c r="BT80" s="156"/>
      <c r="BU80" s="156"/>
      <c r="BV80" s="156"/>
      <c r="BW80" s="156"/>
      <c r="BX80" s="156"/>
      <c r="BY80" s="156"/>
      <c r="BZ80" s="156">
        <f>データ!EA7</f>
        <v>54</v>
      </c>
      <c r="CA80" s="156"/>
      <c r="CB80" s="156"/>
      <c r="CC80" s="156"/>
      <c r="CD80" s="156"/>
      <c r="CE80" s="156"/>
      <c r="CF80" s="156"/>
      <c r="CG80" s="156"/>
      <c r="CH80" s="156"/>
      <c r="CI80" s="156"/>
      <c r="CJ80" s="156"/>
      <c r="CK80" s="156"/>
      <c r="CL80" s="156"/>
      <c r="CM80" s="156"/>
      <c r="CN80" s="156"/>
      <c r="CO80" s="156"/>
      <c r="CP80" s="156"/>
      <c r="CQ80" s="156"/>
      <c r="CR80" s="156"/>
      <c r="CS80" s="156">
        <f>データ!EB7</f>
        <v>55.4</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66</v>
      </c>
      <c r="EP80" s="156"/>
      <c r="EQ80" s="156"/>
      <c r="ER80" s="156"/>
      <c r="ES80" s="156"/>
      <c r="ET80" s="156"/>
      <c r="EU80" s="156"/>
      <c r="EV80" s="156"/>
      <c r="EW80" s="156"/>
      <c r="EX80" s="156"/>
      <c r="EY80" s="156"/>
      <c r="EZ80" s="156"/>
      <c r="FA80" s="156"/>
      <c r="FB80" s="156"/>
      <c r="FC80" s="156"/>
      <c r="FD80" s="156"/>
      <c r="FE80" s="156"/>
      <c r="FF80" s="156"/>
      <c r="FG80" s="156"/>
      <c r="FH80" s="156">
        <f>データ!EJ7</f>
        <v>67.099999999999994</v>
      </c>
      <c r="FI80" s="156"/>
      <c r="FJ80" s="156"/>
      <c r="FK80" s="156"/>
      <c r="FL80" s="156"/>
      <c r="FM80" s="156"/>
      <c r="FN80" s="156"/>
      <c r="FO80" s="156"/>
      <c r="FP80" s="156"/>
      <c r="FQ80" s="156"/>
      <c r="FR80" s="156"/>
      <c r="FS80" s="156"/>
      <c r="FT80" s="156"/>
      <c r="FU80" s="156"/>
      <c r="FV80" s="156"/>
      <c r="FW80" s="156"/>
      <c r="FX80" s="156"/>
      <c r="FY80" s="156"/>
      <c r="FZ80" s="156"/>
      <c r="GA80" s="156">
        <f>データ!EK7</f>
        <v>67.900000000000006</v>
      </c>
      <c r="GB80" s="156"/>
      <c r="GC80" s="156"/>
      <c r="GD80" s="156"/>
      <c r="GE80" s="156"/>
      <c r="GF80" s="156"/>
      <c r="GG80" s="156"/>
      <c r="GH80" s="156"/>
      <c r="GI80" s="156"/>
      <c r="GJ80" s="156"/>
      <c r="GK80" s="156"/>
      <c r="GL80" s="156"/>
      <c r="GM80" s="156"/>
      <c r="GN80" s="156"/>
      <c r="GO80" s="156"/>
      <c r="GP80" s="156"/>
      <c r="GQ80" s="156"/>
      <c r="GR80" s="156"/>
      <c r="GS80" s="156"/>
      <c r="GT80" s="156">
        <f>データ!EL7</f>
        <v>69.2</v>
      </c>
      <c r="GU80" s="156"/>
      <c r="GV80" s="156"/>
      <c r="GW80" s="156"/>
      <c r="GX80" s="156"/>
      <c r="GY80" s="156"/>
      <c r="GZ80" s="156"/>
      <c r="HA80" s="156"/>
      <c r="HB80" s="156"/>
      <c r="HC80" s="156"/>
      <c r="HD80" s="156"/>
      <c r="HE80" s="156"/>
      <c r="HF80" s="156"/>
      <c r="HG80" s="156"/>
      <c r="HH80" s="156"/>
      <c r="HI80" s="156"/>
      <c r="HJ80" s="156"/>
      <c r="HK80" s="156"/>
      <c r="HL80" s="156"/>
      <c r="HM80" s="156">
        <f>データ!EM7</f>
        <v>70.8</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53351028</v>
      </c>
      <c r="JK80" s="157"/>
      <c r="JL80" s="157"/>
      <c r="JM80" s="157"/>
      <c r="JN80" s="157"/>
      <c r="JO80" s="157"/>
      <c r="JP80" s="157"/>
      <c r="JQ80" s="157"/>
      <c r="JR80" s="157"/>
      <c r="JS80" s="157"/>
      <c r="JT80" s="157"/>
      <c r="JU80" s="157"/>
      <c r="JV80" s="157"/>
      <c r="JW80" s="157"/>
      <c r="JX80" s="157"/>
      <c r="JY80" s="157"/>
      <c r="JZ80" s="157"/>
      <c r="KA80" s="157"/>
      <c r="KB80" s="157"/>
      <c r="KC80" s="157">
        <f>データ!EU7</f>
        <v>55620962</v>
      </c>
      <c r="KD80" s="157"/>
      <c r="KE80" s="157"/>
      <c r="KF80" s="157"/>
      <c r="KG80" s="157"/>
      <c r="KH80" s="157"/>
      <c r="KI80" s="157"/>
      <c r="KJ80" s="157"/>
      <c r="KK80" s="157"/>
      <c r="KL80" s="157"/>
      <c r="KM80" s="157"/>
      <c r="KN80" s="157"/>
      <c r="KO80" s="157"/>
      <c r="KP80" s="157"/>
      <c r="KQ80" s="157"/>
      <c r="KR80" s="157"/>
      <c r="KS80" s="157"/>
      <c r="KT80" s="157"/>
      <c r="KU80" s="157"/>
      <c r="KV80" s="157">
        <f>データ!EV7</f>
        <v>57155394</v>
      </c>
      <c r="KW80" s="157"/>
      <c r="KX80" s="157"/>
      <c r="KY80" s="157"/>
      <c r="KZ80" s="157"/>
      <c r="LA80" s="157"/>
      <c r="LB80" s="157"/>
      <c r="LC80" s="157"/>
      <c r="LD80" s="157"/>
      <c r="LE80" s="157"/>
      <c r="LF80" s="157"/>
      <c r="LG80" s="157"/>
      <c r="LH80" s="157"/>
      <c r="LI80" s="157"/>
      <c r="LJ80" s="157"/>
      <c r="LK80" s="157"/>
      <c r="LL80" s="157"/>
      <c r="LM80" s="157"/>
      <c r="LN80" s="157"/>
      <c r="LO80" s="157">
        <f>データ!EW7</f>
        <v>58042153</v>
      </c>
      <c r="LP80" s="157"/>
      <c r="LQ80" s="157"/>
      <c r="LR80" s="157"/>
      <c r="LS80" s="157"/>
      <c r="LT80" s="157"/>
      <c r="LU80" s="157"/>
      <c r="LV80" s="157"/>
      <c r="LW80" s="157"/>
      <c r="LX80" s="157"/>
      <c r="LY80" s="157"/>
      <c r="LZ80" s="157"/>
      <c r="MA80" s="157"/>
      <c r="MB80" s="157"/>
      <c r="MC80" s="157"/>
      <c r="MD80" s="157"/>
      <c r="ME80" s="157"/>
      <c r="MF80" s="157"/>
      <c r="MG80" s="157"/>
      <c r="MH80" s="157">
        <f>データ!EX7</f>
        <v>58985932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58"/>
      <c r="NK80" s="159"/>
      <c r="NL80" s="159"/>
      <c r="NM80" s="159"/>
      <c r="NN80" s="159"/>
      <c r="NO80" s="159"/>
      <c r="NP80" s="159"/>
      <c r="NQ80" s="159"/>
      <c r="NR80" s="159"/>
      <c r="NS80" s="159"/>
      <c r="NT80" s="159"/>
      <c r="NU80" s="159"/>
      <c r="NV80" s="159"/>
      <c r="NW80" s="159"/>
      <c r="NX80" s="160"/>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8"/>
      <c r="NK81" s="159"/>
      <c r="NL81" s="159"/>
      <c r="NM81" s="159"/>
      <c r="NN81" s="159"/>
      <c r="NO81" s="159"/>
      <c r="NP81" s="159"/>
      <c r="NQ81" s="159"/>
      <c r="NR81" s="159"/>
      <c r="NS81" s="159"/>
      <c r="NT81" s="159"/>
      <c r="NU81" s="159"/>
      <c r="NV81" s="159"/>
      <c r="NW81" s="159"/>
      <c r="NX81" s="160"/>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8"/>
      <c r="NK82" s="159"/>
      <c r="NL82" s="159"/>
      <c r="NM82" s="159"/>
      <c r="NN82" s="159"/>
      <c r="NO82" s="159"/>
      <c r="NP82" s="159"/>
      <c r="NQ82" s="159"/>
      <c r="NR82" s="159"/>
      <c r="NS82" s="159"/>
      <c r="NT82" s="159"/>
      <c r="NU82" s="159"/>
      <c r="NV82" s="159"/>
      <c r="NW82" s="159"/>
      <c r="NX82" s="160"/>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8"/>
      <c r="NK83" s="159"/>
      <c r="NL83" s="159"/>
      <c r="NM83" s="159"/>
      <c r="NN83" s="159"/>
      <c r="NO83" s="159"/>
      <c r="NP83" s="159"/>
      <c r="NQ83" s="159"/>
      <c r="NR83" s="159"/>
      <c r="NS83" s="159"/>
      <c r="NT83" s="159"/>
      <c r="NU83" s="159"/>
      <c r="NV83" s="159"/>
      <c r="NW83" s="159"/>
      <c r="NX83" s="160"/>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1"/>
      <c r="NK84" s="162"/>
      <c r="NL84" s="162"/>
      <c r="NM84" s="162"/>
      <c r="NN84" s="162"/>
      <c r="NO84" s="162"/>
      <c r="NP84" s="162"/>
      <c r="NQ84" s="162"/>
      <c r="NR84" s="162"/>
      <c r="NS84" s="162"/>
      <c r="NT84" s="162"/>
      <c r="NU84" s="162"/>
      <c r="NV84" s="162"/>
      <c r="NW84" s="162"/>
      <c r="NX84" s="163"/>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83mOWT1pL1haZE04aqvvjRmlq1UITBxp0eWDAyA7ZwtE6vsXI2czigDplBDCMT/yHiQMic52+zbbu8okVfoaw==" saltValue="iTxq0RHp9pai2XwIMEFlJw==" spinCount="100000" sheet="1" objects="1" scenarios="1" formatCells="0" formatColumns="0" formatRows="0"/>
  <mergeCells count="268">
    <mergeCell ref="NJ70:NX84"/>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LY54:MM54"/>
    <mergeCell ref="MN54:NB54"/>
    <mergeCell ref="IZ54:JN54"/>
    <mergeCell ref="KF54:KT54"/>
    <mergeCell ref="KU54:LI54"/>
    <mergeCell ref="LJ54:LX54"/>
    <mergeCell ref="NJ39:NX51"/>
    <mergeCell ref="NJ54:NX67"/>
    <mergeCell ref="LJ55:LX55"/>
    <mergeCell ref="LY55:MM55"/>
    <mergeCell ref="MN55:NB55"/>
    <mergeCell ref="IZ55:JN55"/>
    <mergeCell ref="JW55:KE55"/>
    <mergeCell ref="KF55:KT55"/>
    <mergeCell ref="KU55:LI55"/>
    <mergeCell ref="JW34:KE34"/>
    <mergeCell ref="KF34:KT34"/>
    <mergeCell ref="KU34:LI34"/>
    <mergeCell ref="LJ34:LX34"/>
    <mergeCell ref="LY34:MM34"/>
    <mergeCell ref="MN34:NB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DS33:EG33"/>
    <mergeCell ref="EH33:EV33"/>
    <mergeCell ref="EW33:FK33"/>
    <mergeCell ref="FL33:FZ33"/>
    <mergeCell ref="G33:O33"/>
    <mergeCell ref="P33:AD33"/>
    <mergeCell ref="AE33:AS33"/>
    <mergeCell ref="AT33:BH33"/>
    <mergeCell ref="BI33:BW33"/>
    <mergeCell ref="BX33:CL33"/>
    <mergeCell ref="GI34:GQ34"/>
    <mergeCell ref="GR34:HF34"/>
    <mergeCell ref="HG34:HU34"/>
    <mergeCell ref="HV34:IJ34"/>
    <mergeCell ref="IK34:IY34"/>
    <mergeCell ref="LJ33:LX33"/>
    <mergeCell ref="LY33:MM33"/>
    <mergeCell ref="MN33:NB33"/>
    <mergeCell ref="GI33:GQ33"/>
    <mergeCell ref="GR33:HF33"/>
    <mergeCell ref="HG33:HU33"/>
    <mergeCell ref="HV33:IJ33"/>
    <mergeCell ref="IK33:IY33"/>
    <mergeCell ref="IZ33:JN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153</v>
      </c>
      <c r="AX5" s="52" t="s">
        <v>146</v>
      </c>
      <c r="AY5" s="52" t="s">
        <v>147</v>
      </c>
      <c r="AZ5" s="52" t="s">
        <v>148</v>
      </c>
      <c r="BA5" s="52" t="s">
        <v>149</v>
      </c>
      <c r="BB5" s="52" t="s">
        <v>150</v>
      </c>
      <c r="BC5" s="52" t="s">
        <v>151</v>
      </c>
      <c r="BD5" s="52" t="s">
        <v>152</v>
      </c>
      <c r="BE5" s="52" t="s">
        <v>154</v>
      </c>
      <c r="BF5" s="52" t="s">
        <v>155</v>
      </c>
      <c r="BG5" s="52" t="s">
        <v>144</v>
      </c>
      <c r="BH5" s="52" t="s">
        <v>145</v>
      </c>
      <c r="BI5" s="52" t="s">
        <v>146</v>
      </c>
      <c r="BJ5" s="52" t="s">
        <v>147</v>
      </c>
      <c r="BK5" s="52" t="s">
        <v>148</v>
      </c>
      <c r="BL5" s="52" t="s">
        <v>149</v>
      </c>
      <c r="BM5" s="52" t="s">
        <v>150</v>
      </c>
      <c r="BN5" s="52" t="s">
        <v>151</v>
      </c>
      <c r="BO5" s="52" t="s">
        <v>152</v>
      </c>
      <c r="BP5" s="52" t="s">
        <v>142</v>
      </c>
      <c r="BQ5" s="52" t="s">
        <v>156</v>
      </c>
      <c r="BR5" s="52" t="s">
        <v>157</v>
      </c>
      <c r="BS5" s="52" t="s">
        <v>153</v>
      </c>
      <c r="BT5" s="52" t="s">
        <v>158</v>
      </c>
      <c r="BU5" s="52" t="s">
        <v>147</v>
      </c>
      <c r="BV5" s="52" t="s">
        <v>148</v>
      </c>
      <c r="BW5" s="52" t="s">
        <v>149</v>
      </c>
      <c r="BX5" s="52" t="s">
        <v>150</v>
      </c>
      <c r="BY5" s="52" t="s">
        <v>151</v>
      </c>
      <c r="BZ5" s="52" t="s">
        <v>152</v>
      </c>
      <c r="CA5" s="52" t="s">
        <v>142</v>
      </c>
      <c r="CB5" s="52" t="s">
        <v>143</v>
      </c>
      <c r="CC5" s="52" t="s">
        <v>144</v>
      </c>
      <c r="CD5" s="52" t="s">
        <v>145</v>
      </c>
      <c r="CE5" s="52" t="s">
        <v>158</v>
      </c>
      <c r="CF5" s="52" t="s">
        <v>147</v>
      </c>
      <c r="CG5" s="52" t="s">
        <v>148</v>
      </c>
      <c r="CH5" s="52" t="s">
        <v>149</v>
      </c>
      <c r="CI5" s="52" t="s">
        <v>150</v>
      </c>
      <c r="CJ5" s="52" t="s">
        <v>151</v>
      </c>
      <c r="CK5" s="52" t="s">
        <v>152</v>
      </c>
      <c r="CL5" s="52" t="s">
        <v>142</v>
      </c>
      <c r="CM5" s="52" t="s">
        <v>159</v>
      </c>
      <c r="CN5" s="52" t="s">
        <v>144</v>
      </c>
      <c r="CO5" s="52" t="s">
        <v>145</v>
      </c>
      <c r="CP5" s="52" t="s">
        <v>160</v>
      </c>
      <c r="CQ5" s="52" t="s">
        <v>147</v>
      </c>
      <c r="CR5" s="52" t="s">
        <v>148</v>
      </c>
      <c r="CS5" s="52" t="s">
        <v>149</v>
      </c>
      <c r="CT5" s="52" t="s">
        <v>150</v>
      </c>
      <c r="CU5" s="52" t="s">
        <v>151</v>
      </c>
      <c r="CV5" s="52" t="s">
        <v>152</v>
      </c>
      <c r="CW5" s="52" t="s">
        <v>142</v>
      </c>
      <c r="CX5" s="52" t="s">
        <v>159</v>
      </c>
      <c r="CY5" s="52" t="s">
        <v>161</v>
      </c>
      <c r="CZ5" s="52" t="s">
        <v>145</v>
      </c>
      <c r="DA5" s="52" t="s">
        <v>158</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143</v>
      </c>
      <c r="DU5" s="52" t="s">
        <v>161</v>
      </c>
      <c r="DV5" s="52" t="s">
        <v>153</v>
      </c>
      <c r="DW5" s="52" t="s">
        <v>146</v>
      </c>
      <c r="DX5" s="52" t="s">
        <v>147</v>
      </c>
      <c r="DY5" s="52" t="s">
        <v>148</v>
      </c>
      <c r="DZ5" s="52" t="s">
        <v>149</v>
      </c>
      <c r="EA5" s="52" t="s">
        <v>150</v>
      </c>
      <c r="EB5" s="52" t="s">
        <v>151</v>
      </c>
      <c r="EC5" s="52" t="s">
        <v>152</v>
      </c>
      <c r="ED5" s="52" t="s">
        <v>162</v>
      </c>
      <c r="EE5" s="52" t="s">
        <v>156</v>
      </c>
      <c r="EF5" s="52" t="s">
        <v>163</v>
      </c>
      <c r="EG5" s="52" t="s">
        <v>153</v>
      </c>
      <c r="EH5" s="52" t="s">
        <v>158</v>
      </c>
      <c r="EI5" s="52" t="s">
        <v>147</v>
      </c>
      <c r="EJ5" s="52" t="s">
        <v>148</v>
      </c>
      <c r="EK5" s="52" t="s">
        <v>149</v>
      </c>
      <c r="EL5" s="52" t="s">
        <v>150</v>
      </c>
      <c r="EM5" s="52" t="s">
        <v>151</v>
      </c>
      <c r="EN5" s="52" t="s">
        <v>164</v>
      </c>
      <c r="EO5" s="52" t="s">
        <v>162</v>
      </c>
      <c r="EP5" s="52" t="s">
        <v>143</v>
      </c>
      <c r="EQ5" s="52" t="s">
        <v>144</v>
      </c>
      <c r="ER5" s="52" t="s">
        <v>165</v>
      </c>
      <c r="ES5" s="52" t="s">
        <v>146</v>
      </c>
      <c r="ET5" s="52" t="s">
        <v>147</v>
      </c>
      <c r="EU5" s="52" t="s">
        <v>148</v>
      </c>
      <c r="EV5" s="52" t="s">
        <v>149</v>
      </c>
      <c r="EW5" s="52" t="s">
        <v>150</v>
      </c>
      <c r="EX5" s="52" t="s">
        <v>151</v>
      </c>
      <c r="EY5" s="52" t="s">
        <v>152</v>
      </c>
    </row>
    <row r="6" spans="1:155" s="57" customFormat="1" x14ac:dyDescent="0.15">
      <c r="A6" s="38" t="s">
        <v>166</v>
      </c>
      <c r="B6" s="53">
        <f>B8</f>
        <v>2021</v>
      </c>
      <c r="C6" s="53">
        <f t="shared" ref="C6:M6" si="2">C8</f>
        <v>277500</v>
      </c>
      <c r="D6" s="53">
        <f t="shared" si="2"/>
        <v>46</v>
      </c>
      <c r="E6" s="53">
        <f t="shared" si="2"/>
        <v>6</v>
      </c>
      <c r="F6" s="53">
        <f t="shared" si="2"/>
        <v>0</v>
      </c>
      <c r="G6" s="53">
        <f t="shared" si="2"/>
        <v>4</v>
      </c>
      <c r="H6" s="167" t="str">
        <f>IF(H8&lt;&gt;I8,H8,"")&amp;IF(I8&lt;&gt;J8,I8,"")&amp;"　"&amp;J8</f>
        <v>大阪府地方独立行政法人大阪府立病院機構　大阪国際がんセンター</v>
      </c>
      <c r="I6" s="168"/>
      <c r="J6" s="169"/>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30</v>
      </c>
      <c r="R6" s="53" t="str">
        <f t="shared" si="3"/>
        <v>対象</v>
      </c>
      <c r="S6" s="53" t="str">
        <f t="shared" si="3"/>
        <v>ド I 訓 ガ</v>
      </c>
      <c r="T6" s="53" t="str">
        <f t="shared" si="3"/>
        <v>臨 が 特</v>
      </c>
      <c r="U6" s="54" t="str">
        <f>U8</f>
        <v>-</v>
      </c>
      <c r="V6" s="54">
        <f>V8</f>
        <v>68329</v>
      </c>
      <c r="W6" s="53" t="str">
        <f>W8</f>
        <v>非該当</v>
      </c>
      <c r="X6" s="53" t="str">
        <f t="shared" ref="X6" si="4">X8</f>
        <v>非該当</v>
      </c>
      <c r="Y6" s="53" t="str">
        <f t="shared" si="3"/>
        <v>７：１</v>
      </c>
      <c r="Z6" s="54">
        <f t="shared" si="3"/>
        <v>500</v>
      </c>
      <c r="AA6" s="54" t="str">
        <f t="shared" si="3"/>
        <v>-</v>
      </c>
      <c r="AB6" s="54" t="str">
        <f t="shared" si="3"/>
        <v>-</v>
      </c>
      <c r="AC6" s="54" t="str">
        <f t="shared" si="3"/>
        <v>-</v>
      </c>
      <c r="AD6" s="54" t="str">
        <f t="shared" si="3"/>
        <v>-</v>
      </c>
      <c r="AE6" s="54">
        <f t="shared" si="3"/>
        <v>500</v>
      </c>
      <c r="AF6" s="54">
        <f t="shared" si="3"/>
        <v>500</v>
      </c>
      <c r="AG6" s="54" t="str">
        <f t="shared" si="3"/>
        <v>-</v>
      </c>
      <c r="AH6" s="54">
        <f t="shared" si="3"/>
        <v>500</v>
      </c>
      <c r="AI6" s="55">
        <f>IF(AI8="-",NA(),AI8)</f>
        <v>99.5</v>
      </c>
      <c r="AJ6" s="55">
        <f t="shared" ref="AJ6:AR6" si="5">IF(AJ8="-",NA(),AJ8)</f>
        <v>99</v>
      </c>
      <c r="AK6" s="55">
        <f t="shared" si="5"/>
        <v>99.4</v>
      </c>
      <c r="AL6" s="55">
        <f t="shared" si="5"/>
        <v>98</v>
      </c>
      <c r="AM6" s="55">
        <f t="shared" si="5"/>
        <v>98.9</v>
      </c>
      <c r="AN6" s="55">
        <f t="shared" si="5"/>
        <v>100.1</v>
      </c>
      <c r="AO6" s="55">
        <f t="shared" si="5"/>
        <v>100</v>
      </c>
      <c r="AP6" s="55">
        <f t="shared" si="5"/>
        <v>99.2</v>
      </c>
      <c r="AQ6" s="55">
        <f t="shared" si="5"/>
        <v>102.9</v>
      </c>
      <c r="AR6" s="55">
        <f t="shared" si="5"/>
        <v>106.1</v>
      </c>
      <c r="AS6" s="55" t="str">
        <f>IF(AS8="-","【-】","【"&amp;SUBSTITUTE(TEXT(AS8,"#,##0.0"),"-","△")&amp;"】")</f>
        <v>【106.2】</v>
      </c>
      <c r="AT6" s="55">
        <f>IF(AT8="-",NA(),AT8)</f>
        <v>97.1</v>
      </c>
      <c r="AU6" s="55">
        <f t="shared" ref="AU6:BC6" si="6">IF(AU8="-",NA(),AU8)</f>
        <v>97.2</v>
      </c>
      <c r="AV6" s="55">
        <f t="shared" si="6"/>
        <v>98</v>
      </c>
      <c r="AW6" s="55">
        <f t="shared" si="6"/>
        <v>96.7</v>
      </c>
      <c r="AX6" s="55">
        <f t="shared" si="6"/>
        <v>98</v>
      </c>
      <c r="AY6" s="55">
        <f t="shared" si="6"/>
        <v>94</v>
      </c>
      <c r="AZ6" s="55">
        <f t="shared" si="6"/>
        <v>94.1</v>
      </c>
      <c r="BA6" s="55">
        <f t="shared" si="6"/>
        <v>93.7</v>
      </c>
      <c r="BB6" s="55">
        <f t="shared" si="6"/>
        <v>88.7</v>
      </c>
      <c r="BC6" s="55">
        <f t="shared" si="6"/>
        <v>90.6</v>
      </c>
      <c r="BD6" s="55" t="str">
        <f>IF(BD8="-","【-】","【"&amp;SUBSTITUTE(TEXT(BD8,"#,##0.0"),"-","△")&amp;"】")</f>
        <v>【86.6】</v>
      </c>
      <c r="BE6" s="55">
        <f>IF(BE8="-",NA(),BE8)</f>
        <v>27.6</v>
      </c>
      <c r="BF6" s="55">
        <f t="shared" ref="BF6:BN6" si="7">IF(BF8="-",NA(),BF8)</f>
        <v>1.6</v>
      </c>
      <c r="BG6" s="55">
        <f t="shared" si="7"/>
        <v>0.6</v>
      </c>
      <c r="BH6" s="55">
        <f t="shared" si="7"/>
        <v>2.1</v>
      </c>
      <c r="BI6" s="55">
        <f t="shared" si="7"/>
        <v>1.2</v>
      </c>
      <c r="BJ6" s="55">
        <f t="shared" si="7"/>
        <v>34.9</v>
      </c>
      <c r="BK6" s="55">
        <f t="shared" si="7"/>
        <v>32.6</v>
      </c>
      <c r="BL6" s="55">
        <f t="shared" si="7"/>
        <v>27</v>
      </c>
      <c r="BM6" s="55">
        <f t="shared" si="7"/>
        <v>34.200000000000003</v>
      </c>
      <c r="BN6" s="55">
        <f t="shared" si="7"/>
        <v>29.2</v>
      </c>
      <c r="BO6" s="55" t="str">
        <f>IF(BO8="-","【-】","【"&amp;SUBSTITUTE(TEXT(BO8,"#,##0.0"),"-","△")&amp;"】")</f>
        <v>【70.7】</v>
      </c>
      <c r="BP6" s="55">
        <f>IF(BP8="-",NA(),BP8)</f>
        <v>87.2</v>
      </c>
      <c r="BQ6" s="55">
        <f t="shared" ref="BQ6:BY6" si="8">IF(BQ8="-",NA(),BQ8)</f>
        <v>88.3</v>
      </c>
      <c r="BR6" s="55">
        <f t="shared" si="8"/>
        <v>87.9</v>
      </c>
      <c r="BS6" s="55">
        <f t="shared" si="8"/>
        <v>85.4</v>
      </c>
      <c r="BT6" s="55">
        <f t="shared" si="8"/>
        <v>83.6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74828</v>
      </c>
      <c r="CB6" s="56">
        <f t="shared" ref="CB6:CJ6" si="9">IF(CB8="-",NA(),CB8)</f>
        <v>79877</v>
      </c>
      <c r="CC6" s="56">
        <f t="shared" si="9"/>
        <v>83929</v>
      </c>
      <c r="CD6" s="56">
        <f t="shared" si="9"/>
        <v>87839</v>
      </c>
      <c r="CE6" s="56">
        <f t="shared" si="9"/>
        <v>91225</v>
      </c>
      <c r="CF6" s="56">
        <f t="shared" si="9"/>
        <v>66228</v>
      </c>
      <c r="CG6" s="56">
        <f t="shared" si="9"/>
        <v>68751</v>
      </c>
      <c r="CH6" s="56">
        <f t="shared" si="9"/>
        <v>70630</v>
      </c>
      <c r="CI6" s="56">
        <f t="shared" si="9"/>
        <v>75766</v>
      </c>
      <c r="CJ6" s="56">
        <f t="shared" si="9"/>
        <v>79610</v>
      </c>
      <c r="CK6" s="55" t="str">
        <f>IF(CK8="-","【-】","【"&amp;SUBSTITUTE(TEXT(CK8,"#,##0"),"-","△")&amp;"】")</f>
        <v>【59,287】</v>
      </c>
      <c r="CL6" s="56">
        <f>IF(CL8="-",NA(),CL8)</f>
        <v>29929</v>
      </c>
      <c r="CM6" s="56">
        <f t="shared" ref="CM6:CU6" si="10">IF(CM8="-",NA(),CM8)</f>
        <v>32438</v>
      </c>
      <c r="CN6" s="56">
        <f t="shared" si="10"/>
        <v>33846</v>
      </c>
      <c r="CO6" s="56">
        <f t="shared" si="10"/>
        <v>35372</v>
      </c>
      <c r="CP6" s="56">
        <f t="shared" si="10"/>
        <v>36236</v>
      </c>
      <c r="CQ6" s="56">
        <f t="shared" si="10"/>
        <v>18393</v>
      </c>
      <c r="CR6" s="56">
        <f t="shared" si="10"/>
        <v>19207</v>
      </c>
      <c r="CS6" s="56">
        <f t="shared" si="10"/>
        <v>20687</v>
      </c>
      <c r="CT6" s="56">
        <f t="shared" si="10"/>
        <v>22637</v>
      </c>
      <c r="CU6" s="56">
        <f t="shared" si="10"/>
        <v>23244</v>
      </c>
      <c r="CV6" s="55" t="str">
        <f>IF(CV8="-","【-】","【"&amp;SUBSTITUTE(TEXT(CV8,"#,##0"),"-","△")&amp;"】")</f>
        <v>【17,202】</v>
      </c>
      <c r="CW6" s="55">
        <f>IF(CW8="-",NA(),CW8)</f>
        <v>36.4</v>
      </c>
      <c r="CX6" s="55">
        <f t="shared" ref="CX6:DF6" si="11">IF(CX8="-",NA(),CX8)</f>
        <v>35</v>
      </c>
      <c r="CY6" s="55">
        <f t="shared" si="11"/>
        <v>34.700000000000003</v>
      </c>
      <c r="CZ6" s="55">
        <f t="shared" si="11"/>
        <v>35.1</v>
      </c>
      <c r="DA6" s="55">
        <f t="shared" si="11"/>
        <v>34</v>
      </c>
      <c r="DB6" s="55">
        <f t="shared" si="11"/>
        <v>48.7</v>
      </c>
      <c r="DC6" s="55">
        <f t="shared" si="11"/>
        <v>48.3</v>
      </c>
      <c r="DD6" s="55">
        <f t="shared" si="11"/>
        <v>47.7</v>
      </c>
      <c r="DE6" s="55">
        <f t="shared" si="11"/>
        <v>51.8</v>
      </c>
      <c r="DF6" s="55">
        <f t="shared" si="11"/>
        <v>49.6</v>
      </c>
      <c r="DG6" s="55" t="str">
        <f>IF(DG8="-","【-】","【"&amp;SUBSTITUTE(TEXT(DG8,"#,##0.0"),"-","△")&amp;"】")</f>
        <v>【56.4】</v>
      </c>
      <c r="DH6" s="55">
        <f>IF(DH8="-",NA(),DH8)</f>
        <v>33.9</v>
      </c>
      <c r="DI6" s="55">
        <f t="shared" ref="DI6:DQ6" si="12">IF(DI8="-",NA(),DI8)</f>
        <v>36.1</v>
      </c>
      <c r="DJ6" s="55">
        <f t="shared" si="12"/>
        <v>36.1</v>
      </c>
      <c r="DK6" s="55">
        <f t="shared" si="12"/>
        <v>36.200000000000003</v>
      </c>
      <c r="DL6" s="55">
        <f t="shared" si="12"/>
        <v>37.1</v>
      </c>
      <c r="DM6" s="55">
        <f t="shared" si="12"/>
        <v>27.8</v>
      </c>
      <c r="DN6" s="55">
        <f t="shared" si="12"/>
        <v>28.1</v>
      </c>
      <c r="DO6" s="55">
        <f t="shared" si="12"/>
        <v>29.2</v>
      </c>
      <c r="DP6" s="55">
        <f t="shared" si="12"/>
        <v>29</v>
      </c>
      <c r="DQ6" s="55">
        <f t="shared" si="12"/>
        <v>29.2</v>
      </c>
      <c r="DR6" s="55" t="str">
        <f>IF(DR8="-","【-】","【"&amp;SUBSTITUTE(TEXT(DR8,"#,##0.0"),"-","△")&amp;"】")</f>
        <v>【24.8】</v>
      </c>
      <c r="DS6" s="55">
        <f>IF(DS8="-",NA(),DS8)</f>
        <v>16.5</v>
      </c>
      <c r="DT6" s="55">
        <f t="shared" ref="DT6:EB6" si="13">IF(DT8="-",NA(),DT8)</f>
        <v>24.5</v>
      </c>
      <c r="DU6" s="55">
        <f t="shared" si="13"/>
        <v>31.3</v>
      </c>
      <c r="DV6" s="55">
        <f t="shared" si="13"/>
        <v>39.299999999999997</v>
      </c>
      <c r="DW6" s="55">
        <f t="shared" si="13"/>
        <v>46.4</v>
      </c>
      <c r="DX6" s="55">
        <f t="shared" si="13"/>
        <v>52</v>
      </c>
      <c r="DY6" s="55">
        <f t="shared" si="13"/>
        <v>52.5</v>
      </c>
      <c r="DZ6" s="55">
        <f t="shared" si="13"/>
        <v>52.5</v>
      </c>
      <c r="EA6" s="55">
        <f t="shared" si="13"/>
        <v>54</v>
      </c>
      <c r="EB6" s="55">
        <f t="shared" si="13"/>
        <v>55.4</v>
      </c>
      <c r="EC6" s="55" t="str">
        <f>IF(EC8="-","【-】","【"&amp;SUBSTITUTE(TEXT(EC8,"#,##0.0"),"-","△")&amp;"】")</f>
        <v>【56.0】</v>
      </c>
      <c r="ED6" s="55">
        <f>IF(ED8="-",NA(),ED8)</f>
        <v>34.799999999999997</v>
      </c>
      <c r="EE6" s="55">
        <f t="shared" ref="EE6:EM6" si="14">IF(EE8="-",NA(),EE8)</f>
        <v>47.9</v>
      </c>
      <c r="EF6" s="55">
        <f t="shared" si="14"/>
        <v>57.8</v>
      </c>
      <c r="EG6" s="55">
        <f t="shared" si="14"/>
        <v>69.900000000000006</v>
      </c>
      <c r="EH6" s="55">
        <f t="shared" si="14"/>
        <v>81.599999999999994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67719638</v>
      </c>
      <c r="EP6" s="56">
        <f t="shared" ref="EP6:EX6" si="15">IF(EP8="-",NA(),EP8)</f>
        <v>69246986</v>
      </c>
      <c r="EQ6" s="56">
        <f t="shared" si="15"/>
        <v>69689250</v>
      </c>
      <c r="ER6" s="56">
        <f t="shared" si="15"/>
        <v>70953926</v>
      </c>
      <c r="ES6" s="56">
        <f t="shared" si="15"/>
        <v>71556020</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167</v>
      </c>
      <c r="B7" s="53">
        <f t="shared" ref="B7:AH7" si="16">B8</f>
        <v>2021</v>
      </c>
      <c r="C7" s="53">
        <f t="shared" si="16"/>
        <v>277500</v>
      </c>
      <c r="D7" s="53">
        <f t="shared" si="16"/>
        <v>46</v>
      </c>
      <c r="E7" s="53">
        <f t="shared" si="16"/>
        <v>6</v>
      </c>
      <c r="F7" s="53">
        <f t="shared" si="16"/>
        <v>0</v>
      </c>
      <c r="G7" s="53">
        <f t="shared" si="16"/>
        <v>4</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30</v>
      </c>
      <c r="R7" s="53" t="str">
        <f t="shared" si="16"/>
        <v>対象</v>
      </c>
      <c r="S7" s="53" t="str">
        <f t="shared" si="16"/>
        <v>ド I 訓 ガ</v>
      </c>
      <c r="T7" s="53" t="str">
        <f t="shared" si="16"/>
        <v>臨 が 特</v>
      </c>
      <c r="U7" s="54" t="str">
        <f>U8</f>
        <v>-</v>
      </c>
      <c r="V7" s="54">
        <f>V8</f>
        <v>68329</v>
      </c>
      <c r="W7" s="53" t="str">
        <f>W8</f>
        <v>非該当</v>
      </c>
      <c r="X7" s="53" t="str">
        <f t="shared" si="16"/>
        <v>非該当</v>
      </c>
      <c r="Y7" s="53" t="str">
        <f t="shared" si="16"/>
        <v>７：１</v>
      </c>
      <c r="Z7" s="54">
        <f t="shared" si="16"/>
        <v>500</v>
      </c>
      <c r="AA7" s="54" t="str">
        <f t="shared" si="16"/>
        <v>-</v>
      </c>
      <c r="AB7" s="54" t="str">
        <f t="shared" si="16"/>
        <v>-</v>
      </c>
      <c r="AC7" s="54" t="str">
        <f t="shared" si="16"/>
        <v>-</v>
      </c>
      <c r="AD7" s="54" t="str">
        <f t="shared" si="16"/>
        <v>-</v>
      </c>
      <c r="AE7" s="54">
        <f t="shared" si="16"/>
        <v>500</v>
      </c>
      <c r="AF7" s="54">
        <f t="shared" si="16"/>
        <v>500</v>
      </c>
      <c r="AG7" s="54" t="str">
        <f t="shared" si="16"/>
        <v>-</v>
      </c>
      <c r="AH7" s="54">
        <f t="shared" si="16"/>
        <v>500</v>
      </c>
      <c r="AI7" s="55">
        <f>AI8</f>
        <v>99.5</v>
      </c>
      <c r="AJ7" s="55">
        <f t="shared" ref="AJ7:AR7" si="17">AJ8</f>
        <v>99</v>
      </c>
      <c r="AK7" s="55">
        <f t="shared" si="17"/>
        <v>99.4</v>
      </c>
      <c r="AL7" s="55">
        <f t="shared" si="17"/>
        <v>98</v>
      </c>
      <c r="AM7" s="55">
        <f t="shared" si="17"/>
        <v>98.9</v>
      </c>
      <c r="AN7" s="55">
        <f t="shared" si="17"/>
        <v>100.1</v>
      </c>
      <c r="AO7" s="55">
        <f t="shared" si="17"/>
        <v>100</v>
      </c>
      <c r="AP7" s="55">
        <f t="shared" si="17"/>
        <v>99.2</v>
      </c>
      <c r="AQ7" s="55">
        <f t="shared" si="17"/>
        <v>102.9</v>
      </c>
      <c r="AR7" s="55">
        <f t="shared" si="17"/>
        <v>106.1</v>
      </c>
      <c r="AS7" s="55"/>
      <c r="AT7" s="55">
        <f>AT8</f>
        <v>97.1</v>
      </c>
      <c r="AU7" s="55">
        <f t="shared" ref="AU7:BC7" si="18">AU8</f>
        <v>97.2</v>
      </c>
      <c r="AV7" s="55">
        <f t="shared" si="18"/>
        <v>98</v>
      </c>
      <c r="AW7" s="55">
        <f t="shared" si="18"/>
        <v>96.7</v>
      </c>
      <c r="AX7" s="55">
        <f t="shared" si="18"/>
        <v>98</v>
      </c>
      <c r="AY7" s="55">
        <f t="shared" si="18"/>
        <v>94</v>
      </c>
      <c r="AZ7" s="55">
        <f t="shared" si="18"/>
        <v>94.1</v>
      </c>
      <c r="BA7" s="55">
        <f t="shared" si="18"/>
        <v>93.7</v>
      </c>
      <c r="BB7" s="55">
        <f t="shared" si="18"/>
        <v>88.7</v>
      </c>
      <c r="BC7" s="55">
        <f t="shared" si="18"/>
        <v>90.6</v>
      </c>
      <c r="BD7" s="55"/>
      <c r="BE7" s="55">
        <f>BE8</f>
        <v>27.6</v>
      </c>
      <c r="BF7" s="55">
        <f t="shared" ref="BF7:BN7" si="19">BF8</f>
        <v>1.6</v>
      </c>
      <c r="BG7" s="55">
        <f t="shared" si="19"/>
        <v>0.6</v>
      </c>
      <c r="BH7" s="55">
        <f t="shared" si="19"/>
        <v>2.1</v>
      </c>
      <c r="BI7" s="55">
        <f t="shared" si="19"/>
        <v>1.2</v>
      </c>
      <c r="BJ7" s="55">
        <f t="shared" si="19"/>
        <v>34.9</v>
      </c>
      <c r="BK7" s="55">
        <f t="shared" si="19"/>
        <v>32.6</v>
      </c>
      <c r="BL7" s="55">
        <f t="shared" si="19"/>
        <v>27</v>
      </c>
      <c r="BM7" s="55">
        <f t="shared" si="19"/>
        <v>34.200000000000003</v>
      </c>
      <c r="BN7" s="55">
        <f t="shared" si="19"/>
        <v>29.2</v>
      </c>
      <c r="BO7" s="55"/>
      <c r="BP7" s="55">
        <f>BP8</f>
        <v>87.2</v>
      </c>
      <c r="BQ7" s="55">
        <f t="shared" ref="BQ7:BY7" si="20">BQ8</f>
        <v>88.3</v>
      </c>
      <c r="BR7" s="55">
        <f t="shared" si="20"/>
        <v>87.9</v>
      </c>
      <c r="BS7" s="55">
        <f t="shared" si="20"/>
        <v>85.4</v>
      </c>
      <c r="BT7" s="55">
        <f t="shared" si="20"/>
        <v>83.6</v>
      </c>
      <c r="BU7" s="55">
        <f t="shared" si="20"/>
        <v>79.900000000000006</v>
      </c>
      <c r="BV7" s="55">
        <f t="shared" si="20"/>
        <v>80.2</v>
      </c>
      <c r="BW7" s="55">
        <f t="shared" si="20"/>
        <v>79.8</v>
      </c>
      <c r="BX7" s="55">
        <f t="shared" si="20"/>
        <v>70.599999999999994</v>
      </c>
      <c r="BY7" s="55">
        <f t="shared" si="20"/>
        <v>71.400000000000006</v>
      </c>
      <c r="BZ7" s="55"/>
      <c r="CA7" s="56">
        <f>CA8</f>
        <v>74828</v>
      </c>
      <c r="CB7" s="56">
        <f t="shared" ref="CB7:CJ7" si="21">CB8</f>
        <v>79877</v>
      </c>
      <c r="CC7" s="56">
        <f t="shared" si="21"/>
        <v>83929</v>
      </c>
      <c r="CD7" s="56">
        <f t="shared" si="21"/>
        <v>87839</v>
      </c>
      <c r="CE7" s="56">
        <f t="shared" si="21"/>
        <v>91225</v>
      </c>
      <c r="CF7" s="56">
        <f t="shared" si="21"/>
        <v>66228</v>
      </c>
      <c r="CG7" s="56">
        <f t="shared" si="21"/>
        <v>68751</v>
      </c>
      <c r="CH7" s="56">
        <f t="shared" si="21"/>
        <v>70630</v>
      </c>
      <c r="CI7" s="56">
        <f t="shared" si="21"/>
        <v>75766</v>
      </c>
      <c r="CJ7" s="56">
        <f t="shared" si="21"/>
        <v>79610</v>
      </c>
      <c r="CK7" s="55"/>
      <c r="CL7" s="56">
        <f>CL8</f>
        <v>29929</v>
      </c>
      <c r="CM7" s="56">
        <f t="shared" ref="CM7:CU7" si="22">CM8</f>
        <v>32438</v>
      </c>
      <c r="CN7" s="56">
        <f t="shared" si="22"/>
        <v>33846</v>
      </c>
      <c r="CO7" s="56">
        <f t="shared" si="22"/>
        <v>35372</v>
      </c>
      <c r="CP7" s="56">
        <f t="shared" si="22"/>
        <v>36236</v>
      </c>
      <c r="CQ7" s="56">
        <f t="shared" si="22"/>
        <v>18393</v>
      </c>
      <c r="CR7" s="56">
        <f t="shared" si="22"/>
        <v>19207</v>
      </c>
      <c r="CS7" s="56">
        <f t="shared" si="22"/>
        <v>20687</v>
      </c>
      <c r="CT7" s="56">
        <f t="shared" si="22"/>
        <v>22637</v>
      </c>
      <c r="CU7" s="56">
        <f t="shared" si="22"/>
        <v>23244</v>
      </c>
      <c r="CV7" s="55"/>
      <c r="CW7" s="55">
        <f>CW8</f>
        <v>36.4</v>
      </c>
      <c r="CX7" s="55">
        <f t="shared" ref="CX7:DF7" si="23">CX8</f>
        <v>35</v>
      </c>
      <c r="CY7" s="55">
        <f t="shared" si="23"/>
        <v>34.700000000000003</v>
      </c>
      <c r="CZ7" s="55">
        <f t="shared" si="23"/>
        <v>35.1</v>
      </c>
      <c r="DA7" s="55">
        <f t="shared" si="23"/>
        <v>34</v>
      </c>
      <c r="DB7" s="55">
        <f t="shared" si="23"/>
        <v>48.7</v>
      </c>
      <c r="DC7" s="55">
        <f t="shared" si="23"/>
        <v>48.3</v>
      </c>
      <c r="DD7" s="55">
        <f t="shared" si="23"/>
        <v>47.7</v>
      </c>
      <c r="DE7" s="55">
        <f t="shared" si="23"/>
        <v>51.8</v>
      </c>
      <c r="DF7" s="55">
        <f t="shared" si="23"/>
        <v>49.6</v>
      </c>
      <c r="DG7" s="55"/>
      <c r="DH7" s="55">
        <f>DH8</f>
        <v>33.9</v>
      </c>
      <c r="DI7" s="55">
        <f t="shared" ref="DI7:DQ7" si="24">DI8</f>
        <v>36.1</v>
      </c>
      <c r="DJ7" s="55">
        <f t="shared" si="24"/>
        <v>36.1</v>
      </c>
      <c r="DK7" s="55">
        <f t="shared" si="24"/>
        <v>36.200000000000003</v>
      </c>
      <c r="DL7" s="55">
        <f t="shared" si="24"/>
        <v>37.1</v>
      </c>
      <c r="DM7" s="55">
        <f t="shared" si="24"/>
        <v>27.8</v>
      </c>
      <c r="DN7" s="55">
        <f t="shared" si="24"/>
        <v>28.1</v>
      </c>
      <c r="DO7" s="55">
        <f t="shared" si="24"/>
        <v>29.2</v>
      </c>
      <c r="DP7" s="55">
        <f t="shared" si="24"/>
        <v>29</v>
      </c>
      <c r="DQ7" s="55">
        <f t="shared" si="24"/>
        <v>29.2</v>
      </c>
      <c r="DR7" s="55"/>
      <c r="DS7" s="55">
        <f>DS8</f>
        <v>16.5</v>
      </c>
      <c r="DT7" s="55">
        <f t="shared" ref="DT7:EB7" si="25">DT8</f>
        <v>24.5</v>
      </c>
      <c r="DU7" s="55">
        <f t="shared" si="25"/>
        <v>31.3</v>
      </c>
      <c r="DV7" s="55">
        <f t="shared" si="25"/>
        <v>39.299999999999997</v>
      </c>
      <c r="DW7" s="55">
        <f t="shared" si="25"/>
        <v>46.4</v>
      </c>
      <c r="DX7" s="55">
        <f t="shared" si="25"/>
        <v>52</v>
      </c>
      <c r="DY7" s="55">
        <f t="shared" si="25"/>
        <v>52.5</v>
      </c>
      <c r="DZ7" s="55">
        <f t="shared" si="25"/>
        <v>52.5</v>
      </c>
      <c r="EA7" s="55">
        <f t="shared" si="25"/>
        <v>54</v>
      </c>
      <c r="EB7" s="55">
        <f t="shared" si="25"/>
        <v>55.4</v>
      </c>
      <c r="EC7" s="55"/>
      <c r="ED7" s="55">
        <f>ED8</f>
        <v>34.799999999999997</v>
      </c>
      <c r="EE7" s="55">
        <f t="shared" ref="EE7:EM7" si="26">EE8</f>
        <v>47.9</v>
      </c>
      <c r="EF7" s="55">
        <f t="shared" si="26"/>
        <v>57.8</v>
      </c>
      <c r="EG7" s="55">
        <f t="shared" si="26"/>
        <v>69.900000000000006</v>
      </c>
      <c r="EH7" s="55">
        <f t="shared" si="26"/>
        <v>81.599999999999994</v>
      </c>
      <c r="EI7" s="55">
        <f t="shared" si="26"/>
        <v>66</v>
      </c>
      <c r="EJ7" s="55">
        <f t="shared" si="26"/>
        <v>67.099999999999994</v>
      </c>
      <c r="EK7" s="55">
        <f t="shared" si="26"/>
        <v>67.900000000000006</v>
      </c>
      <c r="EL7" s="55">
        <f t="shared" si="26"/>
        <v>69.2</v>
      </c>
      <c r="EM7" s="55">
        <f t="shared" si="26"/>
        <v>70.8</v>
      </c>
      <c r="EN7" s="55"/>
      <c r="EO7" s="56">
        <f>EO8</f>
        <v>67719638</v>
      </c>
      <c r="EP7" s="56">
        <f t="shared" ref="EP7:EX7" si="27">EP8</f>
        <v>69246986</v>
      </c>
      <c r="EQ7" s="56">
        <f t="shared" si="27"/>
        <v>69689250</v>
      </c>
      <c r="ER7" s="56">
        <f t="shared" si="27"/>
        <v>70953926</v>
      </c>
      <c r="ES7" s="56">
        <f t="shared" si="27"/>
        <v>71556020</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277500</v>
      </c>
      <c r="D8" s="58">
        <v>46</v>
      </c>
      <c r="E8" s="58">
        <v>6</v>
      </c>
      <c r="F8" s="58">
        <v>0</v>
      </c>
      <c r="G8" s="58">
        <v>4</v>
      </c>
      <c r="H8" s="58" t="s">
        <v>168</v>
      </c>
      <c r="I8" s="58" t="s">
        <v>169</v>
      </c>
      <c r="J8" s="58" t="s">
        <v>170</v>
      </c>
      <c r="K8" s="58" t="s">
        <v>171</v>
      </c>
      <c r="L8" s="58" t="s">
        <v>172</v>
      </c>
      <c r="M8" s="58" t="s">
        <v>173</v>
      </c>
      <c r="N8" s="58" t="s">
        <v>174</v>
      </c>
      <c r="O8" s="58" t="s">
        <v>175</v>
      </c>
      <c r="P8" s="58" t="s">
        <v>176</v>
      </c>
      <c r="Q8" s="59">
        <v>30</v>
      </c>
      <c r="R8" s="58" t="s">
        <v>177</v>
      </c>
      <c r="S8" s="58" t="s">
        <v>178</v>
      </c>
      <c r="T8" s="58" t="s">
        <v>179</v>
      </c>
      <c r="U8" s="59" t="s">
        <v>39</v>
      </c>
      <c r="V8" s="59">
        <v>68329</v>
      </c>
      <c r="W8" s="58" t="s">
        <v>180</v>
      </c>
      <c r="X8" s="58" t="s">
        <v>180</v>
      </c>
      <c r="Y8" s="60" t="s">
        <v>181</v>
      </c>
      <c r="Z8" s="59">
        <v>500</v>
      </c>
      <c r="AA8" s="59" t="s">
        <v>39</v>
      </c>
      <c r="AB8" s="59" t="s">
        <v>39</v>
      </c>
      <c r="AC8" s="59" t="s">
        <v>39</v>
      </c>
      <c r="AD8" s="59" t="s">
        <v>39</v>
      </c>
      <c r="AE8" s="59">
        <v>500</v>
      </c>
      <c r="AF8" s="59">
        <v>500</v>
      </c>
      <c r="AG8" s="59" t="s">
        <v>39</v>
      </c>
      <c r="AH8" s="59">
        <v>500</v>
      </c>
      <c r="AI8" s="61">
        <v>99.5</v>
      </c>
      <c r="AJ8" s="61">
        <v>99</v>
      </c>
      <c r="AK8" s="61">
        <v>99.4</v>
      </c>
      <c r="AL8" s="61">
        <v>98</v>
      </c>
      <c r="AM8" s="61">
        <v>98.9</v>
      </c>
      <c r="AN8" s="61">
        <v>100.1</v>
      </c>
      <c r="AO8" s="61">
        <v>100</v>
      </c>
      <c r="AP8" s="61">
        <v>99.2</v>
      </c>
      <c r="AQ8" s="61">
        <v>102.9</v>
      </c>
      <c r="AR8" s="61">
        <v>106.1</v>
      </c>
      <c r="AS8" s="61">
        <v>106.2</v>
      </c>
      <c r="AT8" s="61">
        <v>97.1</v>
      </c>
      <c r="AU8" s="61">
        <v>97.2</v>
      </c>
      <c r="AV8" s="61">
        <v>98</v>
      </c>
      <c r="AW8" s="61">
        <v>96.7</v>
      </c>
      <c r="AX8" s="61">
        <v>98</v>
      </c>
      <c r="AY8" s="61">
        <v>94</v>
      </c>
      <c r="AZ8" s="61">
        <v>94.1</v>
      </c>
      <c r="BA8" s="61">
        <v>93.7</v>
      </c>
      <c r="BB8" s="61">
        <v>88.7</v>
      </c>
      <c r="BC8" s="61">
        <v>90.6</v>
      </c>
      <c r="BD8" s="61">
        <v>86.6</v>
      </c>
      <c r="BE8" s="62">
        <v>27.6</v>
      </c>
      <c r="BF8" s="62">
        <v>1.6</v>
      </c>
      <c r="BG8" s="62">
        <v>0.6</v>
      </c>
      <c r="BH8" s="62">
        <v>2.1</v>
      </c>
      <c r="BI8" s="62">
        <v>1.2</v>
      </c>
      <c r="BJ8" s="62">
        <v>34.9</v>
      </c>
      <c r="BK8" s="62">
        <v>32.6</v>
      </c>
      <c r="BL8" s="62">
        <v>27</v>
      </c>
      <c r="BM8" s="62">
        <v>34.200000000000003</v>
      </c>
      <c r="BN8" s="62">
        <v>29.2</v>
      </c>
      <c r="BO8" s="62">
        <v>70.7</v>
      </c>
      <c r="BP8" s="61">
        <v>87.2</v>
      </c>
      <c r="BQ8" s="61">
        <v>88.3</v>
      </c>
      <c r="BR8" s="61">
        <v>87.9</v>
      </c>
      <c r="BS8" s="61">
        <v>85.4</v>
      </c>
      <c r="BT8" s="61">
        <v>83.6</v>
      </c>
      <c r="BU8" s="61">
        <v>79.900000000000006</v>
      </c>
      <c r="BV8" s="61">
        <v>80.2</v>
      </c>
      <c r="BW8" s="61">
        <v>79.8</v>
      </c>
      <c r="BX8" s="61">
        <v>70.599999999999994</v>
      </c>
      <c r="BY8" s="61">
        <v>71.400000000000006</v>
      </c>
      <c r="BZ8" s="61">
        <v>67.099999999999994</v>
      </c>
      <c r="CA8" s="62">
        <v>74828</v>
      </c>
      <c r="CB8" s="62">
        <v>79877</v>
      </c>
      <c r="CC8" s="62">
        <v>83929</v>
      </c>
      <c r="CD8" s="62">
        <v>87839</v>
      </c>
      <c r="CE8" s="62">
        <v>91225</v>
      </c>
      <c r="CF8" s="62">
        <v>66228</v>
      </c>
      <c r="CG8" s="62">
        <v>68751</v>
      </c>
      <c r="CH8" s="62">
        <v>70630</v>
      </c>
      <c r="CI8" s="62">
        <v>75766</v>
      </c>
      <c r="CJ8" s="62">
        <v>79610</v>
      </c>
      <c r="CK8" s="61">
        <v>59287</v>
      </c>
      <c r="CL8" s="62">
        <v>29929</v>
      </c>
      <c r="CM8" s="62">
        <v>32438</v>
      </c>
      <c r="CN8" s="62">
        <v>33846</v>
      </c>
      <c r="CO8" s="62">
        <v>35372</v>
      </c>
      <c r="CP8" s="62">
        <v>36236</v>
      </c>
      <c r="CQ8" s="62">
        <v>18393</v>
      </c>
      <c r="CR8" s="62">
        <v>19207</v>
      </c>
      <c r="CS8" s="62">
        <v>20687</v>
      </c>
      <c r="CT8" s="62">
        <v>22637</v>
      </c>
      <c r="CU8" s="62">
        <v>23244</v>
      </c>
      <c r="CV8" s="61">
        <v>17202</v>
      </c>
      <c r="CW8" s="62">
        <v>36.4</v>
      </c>
      <c r="CX8" s="62">
        <v>35</v>
      </c>
      <c r="CY8" s="62">
        <v>34.700000000000003</v>
      </c>
      <c r="CZ8" s="62">
        <v>35.1</v>
      </c>
      <c r="DA8" s="62">
        <v>34</v>
      </c>
      <c r="DB8" s="62">
        <v>48.7</v>
      </c>
      <c r="DC8" s="62">
        <v>48.3</v>
      </c>
      <c r="DD8" s="62">
        <v>47.7</v>
      </c>
      <c r="DE8" s="62">
        <v>51.8</v>
      </c>
      <c r="DF8" s="62">
        <v>49.6</v>
      </c>
      <c r="DG8" s="62">
        <v>56.4</v>
      </c>
      <c r="DH8" s="62">
        <v>33.9</v>
      </c>
      <c r="DI8" s="62">
        <v>36.1</v>
      </c>
      <c r="DJ8" s="62">
        <v>36.1</v>
      </c>
      <c r="DK8" s="62">
        <v>36.200000000000003</v>
      </c>
      <c r="DL8" s="62">
        <v>37.1</v>
      </c>
      <c r="DM8" s="62">
        <v>27.8</v>
      </c>
      <c r="DN8" s="62">
        <v>28.1</v>
      </c>
      <c r="DO8" s="62">
        <v>29.2</v>
      </c>
      <c r="DP8" s="62">
        <v>29</v>
      </c>
      <c r="DQ8" s="62">
        <v>29.2</v>
      </c>
      <c r="DR8" s="62">
        <v>24.8</v>
      </c>
      <c r="DS8" s="61">
        <v>16.5</v>
      </c>
      <c r="DT8" s="61">
        <v>24.5</v>
      </c>
      <c r="DU8" s="61">
        <v>31.3</v>
      </c>
      <c r="DV8" s="61">
        <v>39.299999999999997</v>
      </c>
      <c r="DW8" s="61">
        <v>46.4</v>
      </c>
      <c r="DX8" s="61">
        <v>52</v>
      </c>
      <c r="DY8" s="61">
        <v>52.5</v>
      </c>
      <c r="DZ8" s="61">
        <v>52.5</v>
      </c>
      <c r="EA8" s="61">
        <v>54</v>
      </c>
      <c r="EB8" s="61">
        <v>55.4</v>
      </c>
      <c r="EC8" s="61">
        <v>56</v>
      </c>
      <c r="ED8" s="61">
        <v>34.799999999999997</v>
      </c>
      <c r="EE8" s="61">
        <v>47.9</v>
      </c>
      <c r="EF8" s="61">
        <v>57.8</v>
      </c>
      <c r="EG8" s="61">
        <v>69.900000000000006</v>
      </c>
      <c r="EH8" s="61">
        <v>81.599999999999994</v>
      </c>
      <c r="EI8" s="61">
        <v>66</v>
      </c>
      <c r="EJ8" s="61">
        <v>67.099999999999994</v>
      </c>
      <c r="EK8" s="61">
        <v>67.900000000000006</v>
      </c>
      <c r="EL8" s="61">
        <v>69.2</v>
      </c>
      <c r="EM8" s="61">
        <v>70.8</v>
      </c>
      <c r="EN8" s="61">
        <v>70.7</v>
      </c>
      <c r="EO8" s="62">
        <v>67719638</v>
      </c>
      <c r="EP8" s="62">
        <v>69246986</v>
      </c>
      <c r="EQ8" s="62">
        <v>69689250</v>
      </c>
      <c r="ER8" s="62">
        <v>70953926</v>
      </c>
      <c r="ES8" s="62">
        <v>71556020</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