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4経営管理担当\501 照会\経営管理担当\□125 【126〆】公営企業に係る経営比較分析表（令和３年度決算）の分析等について\03財政課あて回答\"/>
    </mc:Choice>
  </mc:AlternateContent>
  <xr:revisionPtr revIDLastSave="0" documentId="13_ncr:1_{0A8D8C37-FEBE-403C-BDC1-2AFBADA71743}" xr6:coauthVersionLast="36" xr6:coauthVersionMax="36" xr10:uidLastSave="{00000000-0000-0000-0000-000000000000}"/>
  <workbookProtection workbookAlgorithmName="SHA-512" workbookHashValue="Ap8ovfLXo9yUyvmTVl4GxJ6I53yWSz9Dli1bvKpFK+Ghn9HTDY6zi+St3WUVRpbO47duvfx2AwnjuoDBhgn4sA==" workbookSaltValue="qxyf0YJXbZQsJJn2vv78Jg==" workbookSpinCount="100000" lockStructure="1"/>
  <bookViews>
    <workbookView xWindow="0" yWindow="0" windowWidth="19005" windowHeight="895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AK6" i="5"/>
  <c r="AJ6" i="5"/>
  <c r="FT14" i="4" s="1"/>
  <c r="AI6" i="5"/>
  <c r="AH6" i="5"/>
  <c r="AG6" i="5"/>
  <c r="AF6" i="5"/>
  <c r="HC13" i="4" s="1"/>
  <c r="AE6" i="5"/>
  <c r="AD6" i="5"/>
  <c r="AC6" i="5"/>
  <c r="AB6" i="5"/>
  <c r="BS13" i="4" s="1"/>
  <c r="AA6" i="5"/>
  <c r="Z6" i="5"/>
  <c r="Y6" i="5"/>
  <c r="X6" i="5"/>
  <c r="DB12" i="4" s="1"/>
  <c r="W6" i="5"/>
  <c r="V6" i="5"/>
  <c r="U6" i="5"/>
  <c r="T6" i="5"/>
  <c r="HA7" i="4" s="1"/>
  <c r="S6" i="5"/>
  <c r="R6" i="5"/>
  <c r="Q6" i="5"/>
  <c r="P6" i="5"/>
  <c r="HA5" i="4" s="1"/>
  <c r="O6" i="5"/>
  <c r="N6" i="5"/>
  <c r="M6" i="5"/>
  <c r="GN8" i="5" s="1"/>
  <c r="L6" i="5"/>
  <c r="HA3" i="4" s="1"/>
  <c r="K6" i="5"/>
  <c r="J6" i="5"/>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EK16" i="4"/>
  <c r="BS16" i="4"/>
  <c r="HC15" i="4"/>
  <c r="FT15" i="4"/>
  <c r="DB15" i="4"/>
  <c r="BS15" i="4"/>
  <c r="HC14" i="4"/>
  <c r="EK14" i="4"/>
  <c r="DB14" i="4"/>
  <c r="BS14" i="4"/>
  <c r="FT13" i="4"/>
  <c r="EK13" i="4"/>
  <c r="DB13" i="4"/>
  <c r="HC12" i="4"/>
  <c r="FT12" i="4"/>
  <c r="EK12" i="4"/>
  <c r="BS12" i="4"/>
  <c r="DB11" i="4"/>
  <c r="BS9" i="4"/>
  <c r="B7" i="4"/>
  <c r="EJ5" i="4"/>
  <c r="BS5" i="4"/>
  <c r="B5" i="4"/>
  <c r="EJ3" i="4"/>
  <c r="BS3" i="4"/>
  <c r="B3"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L18" i="5"/>
  <c r="HK18" i="5"/>
  <c r="HM12" i="5"/>
  <c r="LK72" i="4" s="1"/>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GZ18" i="5"/>
  <c r="HC18" i="5"/>
  <c r="GY18" i="5"/>
  <c r="HB18" i="5"/>
  <c r="HA18" i="5"/>
  <c r="HV18" i="5"/>
  <c r="HT12" i="5"/>
  <c r="JL87" i="4" s="1"/>
  <c r="HU18" i="5"/>
  <c r="HW12" i="5"/>
  <c r="LK87" i="4" s="1"/>
  <c r="HS12" i="5"/>
  <c r="IU87" i="4" s="1"/>
  <c r="HT18" i="5"/>
  <c r="HV12" i="5"/>
  <c r="KT87" i="4" s="1"/>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GZ12" i="5"/>
  <c r="JL57" i="4" s="1"/>
  <c r="HI12" i="5"/>
  <c r="IU72" i="4" s="1"/>
  <c r="HU12" i="5"/>
  <c r="KC87" i="4" s="1"/>
  <c r="FX18" i="5" l="1"/>
  <c r="FT18" i="5"/>
  <c r="FW18" i="5"/>
  <c r="FV18" i="5"/>
  <c r="FU18" i="5"/>
  <c r="FX12" i="5"/>
  <c r="HC87" i="4" s="1"/>
  <c r="FT12" i="5"/>
  <c r="EM87" i="4" s="1"/>
  <c r="FW12" i="5"/>
  <c r="GL87" i="4" s="1"/>
  <c r="FV12" i="5"/>
  <c r="FU87" i="4" s="1"/>
  <c r="FU12" i="5"/>
  <c r="FD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FB18" i="5"/>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GG18" i="5"/>
  <c r="GF18" i="5"/>
  <c r="GE18" i="5"/>
  <c r="GH18" i="5"/>
  <c r="GD18" i="5"/>
  <c r="GG12" i="5"/>
  <c r="GL102" i="4" s="1"/>
  <c r="GF12" i="5"/>
  <c r="FU102" i="4" s="1"/>
  <c r="GE12" i="5"/>
  <c r="FD102" i="4" s="1"/>
  <c r="GH12" i="5"/>
  <c r="HC102" i="4" s="1"/>
  <c r="GD12" i="5"/>
  <c r="EM10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alcChain>
</file>

<file path=xl/sharedStrings.xml><?xml version="1.0" encoding="utf-8"?>
<sst xmlns="http://schemas.openxmlformats.org/spreadsheetml/2006/main" count="1003" uniqueCount="282">
  <si>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</si>
  <si>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</si>
  <si>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</si>
  <si>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</si>
  <si>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</si>
  <si>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</si>
  <si>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</si>
  <si>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</si>
  <si>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経営状況の変化に柔軟に対応するため、未処分利益剰余金に整理している。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</si>
  <si>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</si>
  <si>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</si>
  <si>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</si>
  <si>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</si>
  <si>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</si>
  <si>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</si>
  <si>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</si>
  <si>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</si>
  <si>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</si>
  <si>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</si>
  <si>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</si>
  <si>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</si>
  <si>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</si>
  <si>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</si>
  <si>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</si>
  <si>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</si>
  <si>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</si>
  <si>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</si>
  <si>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</si>
  <si>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</si>
  <si>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</si>
  <si>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</si>
  <si>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</si>
  <si>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</si>
  <si>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</si>
  <si>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</si>
  <si>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</si>
  <si>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</si>
  <si>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</si>
  <si>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</si>
  <si>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</si>
  <si>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</si>
  <si>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</si>
  <si>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</si>
  <si>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</si>
  <si>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</si>
  <si>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</si>
  <si>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</si>
  <si>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</si>
  <si>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</si>
  <si>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</si>
  <si>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</si>
  <si>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</si>
  <si>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</si>
  <si>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</si>
  <si>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</si>
  <si>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</si>
  <si>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</si>
  <si>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</si>
  <si>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</si>
  <si>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</si>
  <si>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</si>
  <si>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</si>
  <si>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</si>
  <si>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</si>
  <si>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</si>
  <si>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</si>
  <si>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</si>
  <si>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</si>
  <si>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</si>
  <si>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</si>
  <si>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</si>
  <si>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</si>
  <si>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</si>
  <si>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</si>
  <si>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</si>
  <si>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</si>
  <si>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</si>
  <si>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</si>
  <si>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</si>
  <si>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</si>
  <si>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</si>
  <si>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</si>
  <si>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</si>
  <si>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</si>
  <si>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</si>
  <si>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</si>
  <si>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</si>
  <si>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</si>
  <si>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</si>
  <si>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</si>
  <si>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</si>
  <si>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</si>
  <si>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</si>
  <si>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</si>
  <si>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</si>
  <si>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</si>
  <si>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</si>
  <si>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</si>
  <si>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</si>
  <si>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</si>
  <si>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</si>
  <si>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</si>
  <si>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</si>
  <si>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</si>
  <si>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</si>
  <si>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</si>
  <si>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</si>
  <si>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</si>
  <si>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</si>
  <si>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</si>
  <si>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</si>
  <si>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</si>
  <si>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</si>
  <si>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</si>
  <si>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</si>
  <si>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</si>
  <si>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</si>
  <si>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</si>
  <si>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</si>
  <si>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</si>
  <si>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</si>
  <si>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</si>
  <si>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</si>
  <si>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</si>
  <si>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</si>
  <si>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280003</t>
  </si>
  <si>
    <t>46</t>
  </si>
  <si>
    <t>04</t>
  </si>
  <si>
    <t>0</t>
  </si>
  <si>
    <t>000</t>
  </si>
  <si>
    <t>兵庫県</t>
  </si>
  <si>
    <t>法適用</t>
  </si>
  <si>
    <t>電気事業</t>
  </si>
  <si>
    <t>自治体職員</t>
  </si>
  <si>
    <t>-</t>
  </si>
  <si>
    <t>令和　15年　11月　30日　網干浜発電所</t>
  </si>
  <si>
    <t>無</t>
  </si>
  <si>
    <t>関西電力(株)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</si>
  <si>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</si>
  <si>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</si>
  <si>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</si>
  <si>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</si>
  <si>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</si>
  <si>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</si>
  <si>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</si>
  <si>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</si>
  <si>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</si>
  <si>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</si>
  <si>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</si>
  <si>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</si>
  <si>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</si>
  <si>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</si>
  <si>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</si>
  <si>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</si>
  <si>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</si>
  <si>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</si>
  <si>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</si>
  <si>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</si>
  <si>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</si>
  <si>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</si>
  <si>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</si>
  <si>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</si>
  <si>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</si>
  <si>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</si>
  <si>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</si>
  <si>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</si>
  <si>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</si>
  <si>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</si>
  <si>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</si>
  <si>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</si>
  <si>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</si>
  <si>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</si>
  <si>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</si>
  <si>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</si>
  <si>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</si>
  <si>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</si>
  <si>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</si>
  <si>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</si>
  <si>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</si>
  <si>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</si>
  <si>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</si>
  <si>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</si>
  <si>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</si>
  <si>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</si>
  <si>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</si>
  <si>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</si>
  <si>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</si>
  <si>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</si>
  <si>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</si>
  <si>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</si>
  <si>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</si>
  <si>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</si>
  <si>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</si>
  <si>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</si>
  <si>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</si>
  <si>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</si>
  <si>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</si>
  <si>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</si>
  <si>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</si>
  <si>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</si>
  <si>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</si>
  <si>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</si>
  <si>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</si>
  <si>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</si>
  <si>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</si>
  <si>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</si>
  <si>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</si>
  <si>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</si>
  <si>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</si>
  <si>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</si>
  <si>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</si>
  <si>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</si>
  <si>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</si>
  <si>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</si>
  <si>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</si>
  <si>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</si>
  <si>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</si>
  <si>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</si>
  <si>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</si>
  <si>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</si>
  <si>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</si>
  <si>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</si>
  <si>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</si>
  <si>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</si>
  <si>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</si>
  <si>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</si>
  <si>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</si>
  <si>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</si>
  <si>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</si>
  <si>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</si>
  <si>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</si>
  <si>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</si>
  <si>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</si>
  <si>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</si>
  <si>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</si>
  <si>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</si>
  <si>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</si>
  <si>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</si>
  <si>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</si>
  <si>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</si>
  <si>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</si>
  <si>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</si>
  <si>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</si>
  <si>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</si>
  <si>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</si>
  <si>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</si>
  <si>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</si>
  <si>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</si>
  <si>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</si>
  <si>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</si>
  <si>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</si>
  <si>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</si>
  <si>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</si>
  <si>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</si>
  <si>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</si>
  <si>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</si>
  <si>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</si>
  <si>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</si>
  <si>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</si>
  <si>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</si>
  <si>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</si>
  <si>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</si>
  <si>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</si>
  <si>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</si>
  <si>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</si>
  <si>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</si>
  <si>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</si>
  <si>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</si>
  <si>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</si>
  <si>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</si>
  <si>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</si>
  <si>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</si>
  <si>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</si>
  <si>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</si>
  <si>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</si>
  <si>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</si>
  <si>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</si>
  <si>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</si>
  <si>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</si>
  <si>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・事業開始年度の平成25年度から、営業収支比率は100%を超えており、収益性を確保している。
・すべての発電所が年間を通して稼働している平成28年度以降は、安定した売電収入が計上されており、今後も同様に推移することが見込まれる。
・「新・企業庁経営ビジョン」(2014～2023年度)及び「企業庁総合経営計画」(2019～2023年度)に基づき、効率的な維持管理を行い、引き続き健全経営に努めていく。</t>
    <phoneticPr fontId="5"/>
  </si>
  <si>
    <t>・設備利用率は、資源エネルギー庁の「長期エネルギー需給見通し小委員会に対する発電コスト等の検証に関する報告」(平成27年５月)で設定されている設備利用率(14%)並の数値であるとともに、年間総発電量は35,942千kW/hと計画の32,507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0.4～1.1%の範囲で推移している。今後、老朽化等により、機器のメンテナンスや故障対応、除草対応等の維持管理費の増が見込まれるが、売電収入の範囲内で対応する計画である。
・企業債残高対料金収入比率は、施設の稼働開始以降、適切な維持管理を行い、安定した売電収入を確保することによって、留保資金を確保し、令和元年度に企業債を全額償還した。
・有形固定資産減価償却率は、平成27年度に全施設の整備が完了したことに伴う減価償却費の増加により上昇した。なお、当該事業については、FITの適用期間(設備稼働開始後20年間)を事業期間と計画しており、適時適切に必要なメンテナンスを行うことで事業期間中の施設能力を維持していく計画である。
・全量FIT(再生エネルギー固定価格買取制度)に則った20年間の固定価格による売電であることから、FITの収入割合は100%と安定している。</t>
    <phoneticPr fontId="5"/>
  </si>
  <si>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H28年度以降は、100%以上を確保している。令和元年度に企業債を全額償還したため大きく上昇していたが、令和4年度に長期未払金を全額精算することとしたため、令和3年度の流動比率が低下した。
・平成28年度以降は、太陽光発電施設の本格的稼働に伴い、維持管理費や減価償却費等の営業費用が増加したことにより、H27年度対比供給原価が増加したものの、安定した売電収入を確保したことにより営業収益が増加したことなどから、経常収支比率、営業収支比率、流動比率はいずれも100％を超えており、また、EBITDA（減価償却前営業利益）も一定水準の収益を確保している。　</t>
    <rPh sb="182" eb="184">
      <t>レイワ</t>
    </rPh>
    <rPh sb="184" eb="187">
      <t>ヨネンド</t>
    </rPh>
    <rPh sb="188" eb="190">
      <t>チョウキ</t>
    </rPh>
    <rPh sb="190" eb="193">
      <t>ミバライキン</t>
    </rPh>
    <rPh sb="194" eb="196">
      <t>ゼンガク</t>
    </rPh>
    <rPh sb="196" eb="198">
      <t>セイサン</t>
    </rPh>
    <rPh sb="208" eb="210">
      <t>レイワ</t>
    </rPh>
    <rPh sb="211" eb="213">
      <t>ネンド</t>
    </rPh>
    <rPh sb="214" eb="216">
      <t>リュウドウ</t>
    </rPh>
    <rPh sb="216" eb="218">
      <t>ヒリツ</t>
    </rPh>
    <rPh sb="219" eb="221">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</si>
</sst>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130.5</c:v>
                </c:pt>
                <c:pt idx="1">
                  <c:v>124.5</c:v>
                </c:pt>
                <c:pt idx="2">
                  <c:v>130.6</c:v>
                </c:pt>
                <c:pt idx="3">
                  <c:v>132.4</c:v>
                </c:pt>
                <c:pt idx="4">
                  <c:v>128.6</c:v>
                </c:pt>
              </c:numCache>
            </c:numRef>
          </c:val>
          <c:extLst>
            <c:ext xmlns:c16="http://schemas.microsoft.com/office/drawing/2014/chart" uri="{C3380CC4-5D6E-409C-BE32-E72D297353CC}">
              <c16:uniqueId val="{00000000-B356-484A-B371-892842F95D1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B356-484A-B371-892842F95D1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356-484A-B371-892842F95D1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128.6</c:v>
                </c:pt>
                <c:pt idx="1">
                  <c:v>122.1</c:v>
                </c:pt>
                <c:pt idx="2">
                  <c:v>126.2</c:v>
                </c:pt>
                <c:pt idx="3">
                  <c:v>129.19999999999999</c:v>
                </c:pt>
                <c:pt idx="4">
                  <c:v>125.2</c:v>
                </c:pt>
              </c:numCache>
            </c:numRef>
          </c:val>
          <c:extLst>
            <c:ext xmlns:c16="http://schemas.microsoft.com/office/drawing/2014/chart" uri="{C3380CC4-5D6E-409C-BE32-E72D297353CC}">
              <c16:uniqueId val="{00000000-4052-45D2-8E92-BEF547C83A4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4052-45D2-8E92-BEF547C83A4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52-45D2-8E92-BEF547C83A4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178.9</c:v>
                </c:pt>
                <c:pt idx="1">
                  <c:v>107.3</c:v>
                </c:pt>
                <c:pt idx="2">
                  <c:v>1367.1</c:v>
                </c:pt>
                <c:pt idx="3">
                  <c:v>2409.3000000000002</c:v>
                </c:pt>
                <c:pt idx="4">
                  <c:v>180.5</c:v>
                </c:pt>
              </c:numCache>
            </c:numRef>
          </c:val>
          <c:extLst>
            <c:ext xmlns:c16="http://schemas.microsoft.com/office/drawing/2014/chart" uri="{C3380CC4-5D6E-409C-BE32-E72D297353CC}">
              <c16:uniqueId val="{00000000-1814-4897-AE7C-FD01EE29B89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1814-4897-AE7C-FD01EE29B89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814-4897-AE7C-FD01EE29B89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28654.7</c:v>
                </c:pt>
                <c:pt idx="1">
                  <c:v>30179.5</c:v>
                </c:pt>
                <c:pt idx="2">
                  <c:v>28989.4</c:v>
                </c:pt>
                <c:pt idx="3">
                  <c:v>28177.3</c:v>
                </c:pt>
                <c:pt idx="4">
                  <c:v>29097.9</c:v>
                </c:pt>
              </c:numCache>
            </c:numRef>
          </c:val>
          <c:extLst>
            <c:ext xmlns:c16="http://schemas.microsoft.com/office/drawing/2014/chart" uri="{C3380CC4-5D6E-409C-BE32-E72D297353CC}">
              <c16:uniqueId val="{00000000-3396-4C9C-8D74-85E73839196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3396-4C9C-8D74-85E73839196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895319</c:v>
                </c:pt>
                <c:pt idx="1">
                  <c:v>822479</c:v>
                </c:pt>
                <c:pt idx="2">
                  <c:v>877151</c:v>
                </c:pt>
                <c:pt idx="3">
                  <c:v>873182</c:v>
                </c:pt>
                <c:pt idx="4">
                  <c:v>823117</c:v>
                </c:pt>
              </c:numCache>
            </c:numRef>
          </c:val>
          <c:extLst>
            <c:ext xmlns:c16="http://schemas.microsoft.com/office/drawing/2014/chart" uri="{C3380CC4-5D6E-409C-BE32-E72D297353CC}">
              <c16:uniqueId val="{00000000-FF73-4A09-9CEC-A9908E0658C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FF73-4A09-9CEC-A9908E0658C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14.7</c:v>
                </c:pt>
                <c:pt idx="1">
                  <c:v>13.9</c:v>
                </c:pt>
                <c:pt idx="2">
                  <c:v>14.3</c:v>
                </c:pt>
                <c:pt idx="3">
                  <c:v>14.5</c:v>
                </c:pt>
                <c:pt idx="4">
                  <c:v>13.9</c:v>
                </c:pt>
              </c:numCache>
            </c:numRef>
          </c:val>
          <c:extLst>
            <c:ext xmlns:c16="http://schemas.microsoft.com/office/drawing/2014/chart" uri="{C3380CC4-5D6E-409C-BE32-E72D297353CC}">
              <c16:uniqueId val="{00000000-E926-4892-A7D1-45BD349529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E926-4892-A7D1-45BD349529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0.6</c:v>
                </c:pt>
                <c:pt idx="1">
                  <c:v>0.7</c:v>
                </c:pt>
                <c:pt idx="2">
                  <c:v>1.1000000000000001</c:v>
                </c:pt>
                <c:pt idx="3">
                  <c:v>0.4</c:v>
                </c:pt>
                <c:pt idx="4">
                  <c:v>0.9</c:v>
                </c:pt>
              </c:numCache>
            </c:numRef>
          </c:val>
          <c:extLst>
            <c:ext xmlns:c16="http://schemas.microsoft.com/office/drawing/2014/chart" uri="{C3380CC4-5D6E-409C-BE32-E72D297353CC}">
              <c16:uniqueId val="{00000000-805F-4F99-8FA3-E09C765692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05F-4F99-8FA3-E09C765692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454.5</c:v>
                </c:pt>
                <c:pt idx="1">
                  <c:v>259.5</c:v>
                </c:pt>
                <c:pt idx="2">
                  <c:v>0</c:v>
                </c:pt>
                <c:pt idx="3">
                  <c:v>0</c:v>
                </c:pt>
                <c:pt idx="4">
                  <c:v>0</c:v>
                </c:pt>
              </c:numCache>
            </c:numRef>
          </c:val>
          <c:extLst>
            <c:ext xmlns:c16="http://schemas.microsoft.com/office/drawing/2014/chart" uri="{C3380CC4-5D6E-409C-BE32-E72D297353CC}">
              <c16:uniqueId val="{00000000-19E3-479B-82F6-C20721D8D8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19E3-479B-82F6-C20721D8D8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17.2</c:v>
                </c:pt>
                <c:pt idx="1">
                  <c:v>22.6</c:v>
                </c:pt>
                <c:pt idx="2">
                  <c:v>27.9</c:v>
                </c:pt>
                <c:pt idx="3">
                  <c:v>33.1</c:v>
                </c:pt>
                <c:pt idx="4">
                  <c:v>37.1</c:v>
                </c:pt>
              </c:numCache>
            </c:numRef>
          </c:val>
          <c:extLst>
            <c:ext xmlns:c16="http://schemas.microsoft.com/office/drawing/2014/chart" uri="{C3380CC4-5D6E-409C-BE32-E72D297353CC}">
              <c16:uniqueId val="{00000000-57B5-4471-ADB3-82C045C088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57B5-4471-ADB3-82C045C088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9F-478F-A3A2-31981690E3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C19F-478F-A3A2-31981690E3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9C-4857-A545-09A78E6F6A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C-4857-A545-09A78E6F6A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F-4599-9600-42FBF6E6D1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F-4599-9600-42FBF6E6D1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9-482A-86B2-971242ED68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9-482A-86B2-971242ED68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3-44C1-8191-BA633EE7E3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3-44C1-8191-BA633EE7E3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F-499F-A1AD-A0168DF6F5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F-499F-A1AD-A0168DF6F5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D-4DFB-B42A-B0190F6552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D-4DFB-B42A-B0190F6552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B4-45A7-AF91-AB253EE350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B4-45A7-AF91-AB253EE350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F-4095-BBF8-BA7CD347FC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F-4095-BBF8-BA7CD347FC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A-49ED-BB76-7D63FF9F0A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A-49ED-BB76-7D63FF9F0A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C3-4024-8733-40EDEF1C25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3-4024-8733-40EDEF1C25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F7-4D5B-9BEE-EC957DE196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F7-4D5B-9BEE-EC957DE196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80-4B38-8AED-A4B6B6FBBE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80-4B38-8AED-A4B6B6FBBE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9-4707-A83C-8F99BBA8F6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9-4707-A83C-8F99BBA8F6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4B-4B77-9724-6917FD0FBA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4B-4B77-9724-6917FD0FBA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E-4FA1-AEA4-69A087B840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E-4FA1-AEA4-69A087B840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14.7</c:v>
                </c:pt>
                <c:pt idx="1">
                  <c:v>13.9</c:v>
                </c:pt>
                <c:pt idx="2">
                  <c:v>14.3</c:v>
                </c:pt>
                <c:pt idx="3">
                  <c:v>14.5</c:v>
                </c:pt>
                <c:pt idx="4">
                  <c:v>13.9</c:v>
                </c:pt>
              </c:numCache>
            </c:numRef>
          </c:val>
          <c:extLst>
            <c:ext xmlns:c16="http://schemas.microsoft.com/office/drawing/2014/chart" uri="{C3380CC4-5D6E-409C-BE32-E72D297353CC}">
              <c16:uniqueId val="{00000000-6C5C-4F51-9B24-813E654A1A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6C5C-4F51-9B24-813E654A1A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0.6</c:v>
                </c:pt>
                <c:pt idx="1">
                  <c:v>0.7</c:v>
                </c:pt>
                <c:pt idx="2">
                  <c:v>1.1000000000000001</c:v>
                </c:pt>
                <c:pt idx="3">
                  <c:v>0.4</c:v>
                </c:pt>
                <c:pt idx="4">
                  <c:v>0.9</c:v>
                </c:pt>
              </c:numCache>
            </c:numRef>
          </c:val>
          <c:extLst>
            <c:ext xmlns:c16="http://schemas.microsoft.com/office/drawing/2014/chart" uri="{C3380CC4-5D6E-409C-BE32-E72D297353CC}">
              <c16:uniqueId val="{00000000-2C46-4ECB-BFA4-3BED6CF5BA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2C46-4ECB-BFA4-3BED6CF5BA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454.5</c:v>
                </c:pt>
                <c:pt idx="1">
                  <c:v>259.5</c:v>
                </c:pt>
                <c:pt idx="2">
                  <c:v>0</c:v>
                </c:pt>
                <c:pt idx="3">
                  <c:v>0</c:v>
                </c:pt>
                <c:pt idx="4">
                  <c:v>0</c:v>
                </c:pt>
              </c:numCache>
            </c:numRef>
          </c:val>
          <c:extLst>
            <c:ext xmlns:c16="http://schemas.microsoft.com/office/drawing/2014/chart" uri="{C3380CC4-5D6E-409C-BE32-E72D297353CC}">
              <c16:uniqueId val="{00000000-A89B-4E38-AD26-BA5B347ED3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A89B-4E38-AD26-BA5B347ED3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17.2</c:v>
                </c:pt>
                <c:pt idx="1">
                  <c:v>22.6</c:v>
                </c:pt>
                <c:pt idx="2">
                  <c:v>27.9</c:v>
                </c:pt>
                <c:pt idx="3">
                  <c:v>33.1</c:v>
                </c:pt>
                <c:pt idx="4">
                  <c:v>37.1</c:v>
                </c:pt>
              </c:numCache>
            </c:numRef>
          </c:val>
          <c:extLst>
            <c:ext xmlns:c16="http://schemas.microsoft.com/office/drawing/2014/chart" uri="{C3380CC4-5D6E-409C-BE32-E72D297353CC}">
              <c16:uniqueId val="{00000000-2215-41CD-A2EB-03C073C493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2215-41CD-A2EB-03C073C493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C2-4A5B-BD3A-3BCDAB1CE0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FDC2-4A5B-BD3A-3BCDAB1CE0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JX1" zoomScale="55" zoomScaleNormal="55"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兵庫県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自治体職員</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f>データ!L6</f>
        <v>90.3</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281</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t="str">
        <f>データ!M6</f>
        <v>-</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f>データ!P6</f>
        <v>12</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135</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135</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137</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38193</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36091</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37205</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37637</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35937</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38193</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36091</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37205</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37637</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35937</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1459952</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1459952</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130.5</v>
      </c>
      <c r="S36" s="108"/>
      <c r="T36" s="108"/>
      <c r="U36" s="108"/>
      <c r="V36" s="108"/>
      <c r="W36" s="108"/>
      <c r="X36" s="108"/>
      <c r="Y36" s="108"/>
      <c r="Z36" s="108"/>
      <c r="AA36" s="108"/>
      <c r="AB36" s="108"/>
      <c r="AC36" s="108"/>
      <c r="AD36" s="108"/>
      <c r="AE36" s="108"/>
      <c r="AF36" s="108"/>
      <c r="AG36" s="108"/>
      <c r="AH36" s="108"/>
      <c r="AI36" s="108"/>
      <c r="AJ36" s="109"/>
      <c r="AK36" s="107">
        <f>データ!AZ11</f>
        <v>124.5</v>
      </c>
      <c r="AL36" s="108"/>
      <c r="AM36" s="108"/>
      <c r="AN36" s="108"/>
      <c r="AO36" s="108"/>
      <c r="AP36" s="108"/>
      <c r="AQ36" s="108"/>
      <c r="AR36" s="108"/>
      <c r="AS36" s="108"/>
      <c r="AT36" s="108"/>
      <c r="AU36" s="108"/>
      <c r="AV36" s="108"/>
      <c r="AW36" s="108"/>
      <c r="AX36" s="108"/>
      <c r="AY36" s="108"/>
      <c r="AZ36" s="108"/>
      <c r="BA36" s="108"/>
      <c r="BB36" s="108"/>
      <c r="BC36" s="109"/>
      <c r="BD36" s="107">
        <f>データ!BA11</f>
        <v>130.6</v>
      </c>
      <c r="BE36" s="108"/>
      <c r="BF36" s="108"/>
      <c r="BG36" s="108"/>
      <c r="BH36" s="108"/>
      <c r="BI36" s="108"/>
      <c r="BJ36" s="108"/>
      <c r="BK36" s="108"/>
      <c r="BL36" s="108"/>
      <c r="BM36" s="108"/>
      <c r="BN36" s="108"/>
      <c r="BO36" s="108"/>
      <c r="BP36" s="108"/>
      <c r="BQ36" s="108"/>
      <c r="BR36" s="108"/>
      <c r="BS36" s="108"/>
      <c r="BT36" s="108"/>
      <c r="BU36" s="108"/>
      <c r="BV36" s="109"/>
      <c r="BW36" s="107">
        <f>データ!BB11</f>
        <v>132.4</v>
      </c>
      <c r="BX36" s="108"/>
      <c r="BY36" s="108"/>
      <c r="BZ36" s="108"/>
      <c r="CA36" s="108"/>
      <c r="CB36" s="108"/>
      <c r="CC36" s="108"/>
      <c r="CD36" s="108"/>
      <c r="CE36" s="108"/>
      <c r="CF36" s="108"/>
      <c r="CG36" s="108"/>
      <c r="CH36" s="108"/>
      <c r="CI36" s="108"/>
      <c r="CJ36" s="108"/>
      <c r="CK36" s="108"/>
      <c r="CL36" s="108"/>
      <c r="CM36" s="108"/>
      <c r="CN36" s="108"/>
      <c r="CO36" s="109"/>
      <c r="CP36" s="107">
        <f>データ!BC11</f>
        <v>128.6</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128.6</v>
      </c>
      <c r="EC36" s="108"/>
      <c r="ED36" s="108"/>
      <c r="EE36" s="108"/>
      <c r="EF36" s="108"/>
      <c r="EG36" s="108"/>
      <c r="EH36" s="108"/>
      <c r="EI36" s="108"/>
      <c r="EJ36" s="108"/>
      <c r="EK36" s="108"/>
      <c r="EL36" s="108"/>
      <c r="EM36" s="108"/>
      <c r="EN36" s="108"/>
      <c r="EO36" s="108"/>
      <c r="EP36" s="108"/>
      <c r="EQ36" s="108"/>
      <c r="ER36" s="108"/>
      <c r="ES36" s="108"/>
      <c r="ET36" s="109"/>
      <c r="EU36" s="107">
        <f>データ!BK11</f>
        <v>122.1</v>
      </c>
      <c r="EV36" s="108"/>
      <c r="EW36" s="108"/>
      <c r="EX36" s="108"/>
      <c r="EY36" s="108"/>
      <c r="EZ36" s="108"/>
      <c r="FA36" s="108"/>
      <c r="FB36" s="108"/>
      <c r="FC36" s="108"/>
      <c r="FD36" s="108"/>
      <c r="FE36" s="108"/>
      <c r="FF36" s="108"/>
      <c r="FG36" s="108"/>
      <c r="FH36" s="108"/>
      <c r="FI36" s="108"/>
      <c r="FJ36" s="108"/>
      <c r="FK36" s="108"/>
      <c r="FL36" s="108"/>
      <c r="FM36" s="109"/>
      <c r="FN36" s="107">
        <f>データ!BL11</f>
        <v>126.2</v>
      </c>
      <c r="FO36" s="108"/>
      <c r="FP36" s="108"/>
      <c r="FQ36" s="108"/>
      <c r="FR36" s="108"/>
      <c r="FS36" s="108"/>
      <c r="FT36" s="108"/>
      <c r="FU36" s="108"/>
      <c r="FV36" s="108"/>
      <c r="FW36" s="108"/>
      <c r="FX36" s="108"/>
      <c r="FY36" s="108"/>
      <c r="FZ36" s="108"/>
      <c r="GA36" s="108"/>
      <c r="GB36" s="108"/>
      <c r="GC36" s="108"/>
      <c r="GD36" s="108"/>
      <c r="GE36" s="108"/>
      <c r="GF36" s="109"/>
      <c r="GG36" s="107">
        <f>データ!BM11</f>
        <v>129.19999999999999</v>
      </c>
      <c r="GH36" s="108"/>
      <c r="GI36" s="108"/>
      <c r="GJ36" s="108"/>
      <c r="GK36" s="108"/>
      <c r="GL36" s="108"/>
      <c r="GM36" s="108"/>
      <c r="GN36" s="108"/>
      <c r="GO36" s="108"/>
      <c r="GP36" s="108"/>
      <c r="GQ36" s="108"/>
      <c r="GR36" s="108"/>
      <c r="GS36" s="108"/>
      <c r="GT36" s="108"/>
      <c r="GU36" s="108"/>
      <c r="GV36" s="108"/>
      <c r="GW36" s="108"/>
      <c r="GX36" s="108"/>
      <c r="GY36" s="109"/>
      <c r="GZ36" s="107">
        <f>データ!BN11</f>
        <v>125.2</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f>データ!BU11</f>
        <v>178.9</v>
      </c>
      <c r="IM36" s="108"/>
      <c r="IN36" s="108"/>
      <c r="IO36" s="108"/>
      <c r="IP36" s="108"/>
      <c r="IQ36" s="108"/>
      <c r="IR36" s="108"/>
      <c r="IS36" s="108"/>
      <c r="IT36" s="108"/>
      <c r="IU36" s="108"/>
      <c r="IV36" s="108"/>
      <c r="IW36" s="108"/>
      <c r="IX36" s="108"/>
      <c r="IY36" s="108"/>
      <c r="IZ36" s="108"/>
      <c r="JA36" s="108"/>
      <c r="JB36" s="108"/>
      <c r="JC36" s="108"/>
      <c r="JD36" s="109"/>
      <c r="JE36" s="107">
        <f>データ!BV11</f>
        <v>107.3</v>
      </c>
      <c r="JF36" s="108"/>
      <c r="JG36" s="108"/>
      <c r="JH36" s="108"/>
      <c r="JI36" s="108"/>
      <c r="JJ36" s="108"/>
      <c r="JK36" s="108"/>
      <c r="JL36" s="108"/>
      <c r="JM36" s="108"/>
      <c r="JN36" s="108"/>
      <c r="JO36" s="108"/>
      <c r="JP36" s="108"/>
      <c r="JQ36" s="108"/>
      <c r="JR36" s="108"/>
      <c r="JS36" s="108"/>
      <c r="JT36" s="108"/>
      <c r="JU36" s="108"/>
      <c r="JV36" s="108"/>
      <c r="JW36" s="109"/>
      <c r="JX36" s="107">
        <f>データ!BW11</f>
        <v>1367.1</v>
      </c>
      <c r="JY36" s="108"/>
      <c r="JZ36" s="108"/>
      <c r="KA36" s="108"/>
      <c r="KB36" s="108"/>
      <c r="KC36" s="108"/>
      <c r="KD36" s="108"/>
      <c r="KE36" s="108"/>
      <c r="KF36" s="108"/>
      <c r="KG36" s="108"/>
      <c r="KH36" s="108"/>
      <c r="KI36" s="108"/>
      <c r="KJ36" s="108"/>
      <c r="KK36" s="108"/>
      <c r="KL36" s="108"/>
      <c r="KM36" s="108"/>
      <c r="KN36" s="108"/>
      <c r="KO36" s="108"/>
      <c r="KP36" s="109"/>
      <c r="KQ36" s="107">
        <f>データ!BX11</f>
        <v>2409.3000000000002</v>
      </c>
      <c r="KR36" s="108"/>
      <c r="KS36" s="108"/>
      <c r="KT36" s="108"/>
      <c r="KU36" s="108"/>
      <c r="KV36" s="108"/>
      <c r="KW36" s="108"/>
      <c r="KX36" s="108"/>
      <c r="KY36" s="108"/>
      <c r="KZ36" s="108"/>
      <c r="LA36" s="108"/>
      <c r="LB36" s="108"/>
      <c r="LC36" s="108"/>
      <c r="LD36" s="108"/>
      <c r="LE36" s="108"/>
      <c r="LF36" s="108"/>
      <c r="LG36" s="108"/>
      <c r="LH36" s="108"/>
      <c r="LI36" s="109"/>
      <c r="LJ36" s="107">
        <f>データ!BY11</f>
        <v>180.5</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28654.7</v>
      </c>
      <c r="MW36" s="108"/>
      <c r="MX36" s="108"/>
      <c r="MY36" s="108"/>
      <c r="MZ36" s="108"/>
      <c r="NA36" s="108"/>
      <c r="NB36" s="108"/>
      <c r="NC36" s="108"/>
      <c r="ND36" s="108"/>
      <c r="NE36" s="108"/>
      <c r="NF36" s="108"/>
      <c r="NG36" s="108"/>
      <c r="NH36" s="108"/>
      <c r="NI36" s="108"/>
      <c r="NJ36" s="108"/>
      <c r="NK36" s="108"/>
      <c r="NL36" s="108"/>
      <c r="NM36" s="108"/>
      <c r="NN36" s="109"/>
      <c r="NO36" s="107">
        <f>データ!CG11</f>
        <v>30179.5</v>
      </c>
      <c r="NP36" s="108"/>
      <c r="NQ36" s="108"/>
      <c r="NR36" s="108"/>
      <c r="NS36" s="108"/>
      <c r="NT36" s="108"/>
      <c r="NU36" s="108"/>
      <c r="NV36" s="108"/>
      <c r="NW36" s="108"/>
      <c r="NX36" s="108"/>
      <c r="NY36" s="108"/>
      <c r="NZ36" s="108"/>
      <c r="OA36" s="108"/>
      <c r="OB36" s="108"/>
      <c r="OC36" s="108"/>
      <c r="OD36" s="108"/>
      <c r="OE36" s="108"/>
      <c r="OF36" s="108"/>
      <c r="OG36" s="109"/>
      <c r="OH36" s="107">
        <f>データ!CH11</f>
        <v>28989.4</v>
      </c>
      <c r="OI36" s="108"/>
      <c r="OJ36" s="108"/>
      <c r="OK36" s="108"/>
      <c r="OL36" s="108"/>
      <c r="OM36" s="108"/>
      <c r="ON36" s="108"/>
      <c r="OO36" s="108"/>
      <c r="OP36" s="108"/>
      <c r="OQ36" s="108"/>
      <c r="OR36" s="108"/>
      <c r="OS36" s="108"/>
      <c r="OT36" s="108"/>
      <c r="OU36" s="108"/>
      <c r="OV36" s="108"/>
      <c r="OW36" s="108"/>
      <c r="OX36" s="108"/>
      <c r="OY36" s="108"/>
      <c r="OZ36" s="109"/>
      <c r="PA36" s="107">
        <f>データ!CI11</f>
        <v>28177.3</v>
      </c>
      <c r="PB36" s="108"/>
      <c r="PC36" s="108"/>
      <c r="PD36" s="108"/>
      <c r="PE36" s="108"/>
      <c r="PF36" s="108"/>
      <c r="PG36" s="108"/>
      <c r="PH36" s="108"/>
      <c r="PI36" s="108"/>
      <c r="PJ36" s="108"/>
      <c r="PK36" s="108"/>
      <c r="PL36" s="108"/>
      <c r="PM36" s="108"/>
      <c r="PN36" s="108"/>
      <c r="PO36" s="108"/>
      <c r="PP36" s="108"/>
      <c r="PQ36" s="108"/>
      <c r="PR36" s="108"/>
      <c r="PS36" s="109"/>
      <c r="PT36" s="107">
        <f>データ!CJ11</f>
        <v>29097.9</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895319</v>
      </c>
      <c r="RH36" s="141"/>
      <c r="RI36" s="141"/>
      <c r="RJ36" s="141"/>
      <c r="RK36" s="141"/>
      <c r="RL36" s="141"/>
      <c r="RM36" s="141"/>
      <c r="RN36" s="141"/>
      <c r="RO36" s="141"/>
      <c r="RP36" s="141"/>
      <c r="RQ36" s="141"/>
      <c r="RR36" s="141"/>
      <c r="RS36" s="141"/>
      <c r="RT36" s="141"/>
      <c r="RU36" s="141"/>
      <c r="RV36" s="141"/>
      <c r="RW36" s="141"/>
      <c r="RX36" s="141"/>
      <c r="RY36" s="142"/>
      <c r="RZ36" s="140">
        <f>データ!CQ11</f>
        <v>822479</v>
      </c>
      <c r="SA36" s="141"/>
      <c r="SB36" s="141"/>
      <c r="SC36" s="141"/>
      <c r="SD36" s="141"/>
      <c r="SE36" s="141"/>
      <c r="SF36" s="141"/>
      <c r="SG36" s="141"/>
      <c r="SH36" s="141"/>
      <c r="SI36" s="141"/>
      <c r="SJ36" s="141"/>
      <c r="SK36" s="141"/>
      <c r="SL36" s="141"/>
      <c r="SM36" s="141"/>
      <c r="SN36" s="141"/>
      <c r="SO36" s="141"/>
      <c r="SP36" s="141"/>
      <c r="SQ36" s="141"/>
      <c r="SR36" s="142"/>
      <c r="SS36" s="140">
        <f>データ!CR11</f>
        <v>877151</v>
      </c>
      <c r="ST36" s="141"/>
      <c r="SU36" s="141"/>
      <c r="SV36" s="141"/>
      <c r="SW36" s="141"/>
      <c r="SX36" s="141"/>
      <c r="SY36" s="141"/>
      <c r="SZ36" s="141"/>
      <c r="TA36" s="141"/>
      <c r="TB36" s="141"/>
      <c r="TC36" s="141"/>
      <c r="TD36" s="141"/>
      <c r="TE36" s="141"/>
      <c r="TF36" s="141"/>
      <c r="TG36" s="141"/>
      <c r="TH36" s="141"/>
      <c r="TI36" s="141"/>
      <c r="TJ36" s="141"/>
      <c r="TK36" s="142"/>
      <c r="TL36" s="140">
        <f>データ!CS11</f>
        <v>873182</v>
      </c>
      <c r="TM36" s="141"/>
      <c r="TN36" s="141"/>
      <c r="TO36" s="141"/>
      <c r="TP36" s="141"/>
      <c r="TQ36" s="141"/>
      <c r="TR36" s="141"/>
      <c r="TS36" s="141"/>
      <c r="TT36" s="141"/>
      <c r="TU36" s="141"/>
      <c r="TV36" s="141"/>
      <c r="TW36" s="141"/>
      <c r="TX36" s="141"/>
      <c r="TY36" s="141"/>
      <c r="TZ36" s="141"/>
      <c r="UA36" s="141"/>
      <c r="UB36" s="141"/>
      <c r="UC36" s="141"/>
      <c r="UD36" s="142"/>
      <c r="UE36" s="140">
        <f>データ!CT11</f>
        <v>823117</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31</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31</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31</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31</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32</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33</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213" t="s">
        <v>280</v>
      </c>
      <c r="VE41" s="214"/>
      <c r="VF41" s="214"/>
      <c r="VG41" s="214"/>
      <c r="VH41" s="214"/>
      <c r="VI41" s="214"/>
      <c r="VJ41" s="215"/>
    </row>
    <row r="42" spans="1:582" ht="29.45" customHeight="1" x14ac:dyDescent="0.15">
      <c r="A42" s="1"/>
      <c r="B42" s="132" t="s">
        <v>34</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35</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213"/>
      <c r="VE42" s="214"/>
      <c r="VF42" s="214"/>
      <c r="VG42" s="214"/>
      <c r="VH42" s="214"/>
      <c r="VI42" s="214"/>
      <c r="VJ42" s="215"/>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213"/>
      <c r="VE43" s="214"/>
      <c r="VF43" s="214"/>
      <c r="VG43" s="214"/>
      <c r="VH43" s="214"/>
      <c r="VI43" s="214"/>
      <c r="VJ43" s="215"/>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213"/>
      <c r="VE44" s="214"/>
      <c r="VF44" s="214"/>
      <c r="VG44" s="214"/>
      <c r="VH44" s="214"/>
      <c r="VI44" s="214"/>
      <c r="VJ44" s="215"/>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213"/>
      <c r="VE45" s="214"/>
      <c r="VF45" s="214"/>
      <c r="VG45" s="214"/>
      <c r="VH45" s="214"/>
      <c r="VI45" s="214"/>
      <c r="VJ45" s="215"/>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213"/>
      <c r="VE46" s="214"/>
      <c r="VF46" s="214"/>
      <c r="VG46" s="214"/>
      <c r="VH46" s="214"/>
      <c r="VI46" s="214"/>
      <c r="VJ46" s="215"/>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213"/>
      <c r="VE47" s="214"/>
      <c r="VF47" s="214"/>
      <c r="VG47" s="214"/>
      <c r="VH47" s="214"/>
      <c r="VI47" s="214"/>
      <c r="VJ47" s="215"/>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213"/>
      <c r="VE48" s="214"/>
      <c r="VF48" s="214"/>
      <c r="VG48" s="214"/>
      <c r="VH48" s="214"/>
      <c r="VI48" s="214"/>
      <c r="VJ48" s="215"/>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213"/>
      <c r="VE49" s="214"/>
      <c r="VF49" s="214"/>
      <c r="VG49" s="214"/>
      <c r="VH49" s="214"/>
      <c r="VI49" s="214"/>
      <c r="VJ49" s="215"/>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213"/>
      <c r="VE50" s="214"/>
      <c r="VF50" s="214"/>
      <c r="VG50" s="214"/>
      <c r="VH50" s="214"/>
      <c r="VI50" s="214"/>
      <c r="VJ50" s="215"/>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213"/>
      <c r="VE51" s="214"/>
      <c r="VF51" s="214"/>
      <c r="VG51" s="214"/>
      <c r="VH51" s="214"/>
      <c r="VI51" s="214"/>
      <c r="VJ51" s="215"/>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213"/>
      <c r="VE52" s="214"/>
      <c r="VF52" s="214"/>
      <c r="VG52" s="214"/>
      <c r="VH52" s="214"/>
      <c r="VI52" s="214"/>
      <c r="VJ52" s="215"/>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213"/>
      <c r="VE53" s="214"/>
      <c r="VF53" s="214"/>
      <c r="VG53" s="214"/>
      <c r="VH53" s="214"/>
      <c r="VI53" s="214"/>
      <c r="VJ53" s="215"/>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213"/>
      <c r="VE54" s="214"/>
      <c r="VF54" s="214"/>
      <c r="VG54" s="214"/>
      <c r="VH54" s="214"/>
      <c r="VI54" s="214"/>
      <c r="VJ54" s="215"/>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213"/>
      <c r="VE55" s="214"/>
      <c r="VF55" s="214"/>
      <c r="VG55" s="214"/>
      <c r="VH55" s="214"/>
      <c r="VI55" s="214"/>
      <c r="VJ55" s="215"/>
    </row>
    <row r="56" spans="1:582" ht="14.25" customHeight="1" x14ac:dyDescent="0.15">
      <c r="A56" s="1"/>
      <c r="B56" s="30"/>
      <c r="C56" s="25"/>
      <c r="D56" s="25"/>
      <c r="E56" s="25"/>
      <c r="F56" s="25"/>
      <c r="G56" s="25"/>
      <c r="H56" s="103" t="s">
        <v>36</v>
      </c>
      <c r="I56" s="104"/>
      <c r="J56" s="104"/>
      <c r="K56" s="104"/>
      <c r="L56" s="104"/>
      <c r="M56" s="104"/>
      <c r="N56" s="104"/>
      <c r="O56" s="104"/>
      <c r="P56" s="104"/>
      <c r="Q56" s="104"/>
      <c r="R56" s="104"/>
      <c r="S56" s="105"/>
      <c r="T56" s="107">
        <f>データ!DA11</f>
        <v>14.7</v>
      </c>
      <c r="U56" s="108"/>
      <c r="V56" s="108"/>
      <c r="W56" s="108"/>
      <c r="X56" s="108"/>
      <c r="Y56" s="108"/>
      <c r="Z56" s="108"/>
      <c r="AA56" s="108"/>
      <c r="AB56" s="108"/>
      <c r="AC56" s="108"/>
      <c r="AD56" s="108"/>
      <c r="AE56" s="108"/>
      <c r="AF56" s="108"/>
      <c r="AG56" s="108"/>
      <c r="AH56" s="108"/>
      <c r="AI56" s="108"/>
      <c r="AJ56" s="108"/>
      <c r="AK56" s="108"/>
      <c r="AL56" s="109"/>
      <c r="AM56" s="107">
        <f>データ!DB11</f>
        <v>13.9</v>
      </c>
      <c r="AN56" s="108"/>
      <c r="AO56" s="108"/>
      <c r="AP56" s="108"/>
      <c r="AQ56" s="108"/>
      <c r="AR56" s="108"/>
      <c r="AS56" s="108"/>
      <c r="AT56" s="108"/>
      <c r="AU56" s="108"/>
      <c r="AV56" s="108"/>
      <c r="AW56" s="108"/>
      <c r="AX56" s="108"/>
      <c r="AY56" s="108"/>
      <c r="AZ56" s="108"/>
      <c r="BA56" s="108"/>
      <c r="BB56" s="108"/>
      <c r="BC56" s="108"/>
      <c r="BD56" s="108"/>
      <c r="BE56" s="109"/>
      <c r="BF56" s="107">
        <f>データ!DC11</f>
        <v>14.3</v>
      </c>
      <c r="BG56" s="108"/>
      <c r="BH56" s="108"/>
      <c r="BI56" s="108"/>
      <c r="BJ56" s="108"/>
      <c r="BK56" s="108"/>
      <c r="BL56" s="108"/>
      <c r="BM56" s="108"/>
      <c r="BN56" s="108"/>
      <c r="BO56" s="108"/>
      <c r="BP56" s="108"/>
      <c r="BQ56" s="108"/>
      <c r="BR56" s="108"/>
      <c r="BS56" s="108"/>
      <c r="BT56" s="108"/>
      <c r="BU56" s="108"/>
      <c r="BV56" s="108"/>
      <c r="BW56" s="108"/>
      <c r="BX56" s="109"/>
      <c r="BY56" s="107">
        <f>データ!DD11</f>
        <v>14.5</v>
      </c>
      <c r="BZ56" s="108"/>
      <c r="CA56" s="108"/>
      <c r="CB56" s="108"/>
      <c r="CC56" s="108"/>
      <c r="CD56" s="108"/>
      <c r="CE56" s="108"/>
      <c r="CF56" s="108"/>
      <c r="CG56" s="108"/>
      <c r="CH56" s="108"/>
      <c r="CI56" s="108"/>
      <c r="CJ56" s="108"/>
      <c r="CK56" s="108"/>
      <c r="CL56" s="108"/>
      <c r="CM56" s="108"/>
      <c r="CN56" s="108"/>
      <c r="CO56" s="108"/>
      <c r="CP56" s="108"/>
      <c r="CQ56" s="109"/>
      <c r="CR56" s="107">
        <f>データ!DE11</f>
        <v>13.9</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f>データ!KW11</f>
        <v>14.7</v>
      </c>
      <c r="RM56" s="106"/>
      <c r="RN56" s="106"/>
      <c r="RO56" s="106"/>
      <c r="RP56" s="106"/>
      <c r="RQ56" s="106"/>
      <c r="RR56" s="106"/>
      <c r="RS56" s="106"/>
      <c r="RT56" s="106"/>
      <c r="RU56" s="106"/>
      <c r="RV56" s="106"/>
      <c r="RW56" s="106"/>
      <c r="RX56" s="106"/>
      <c r="RY56" s="106"/>
      <c r="RZ56" s="106"/>
      <c r="SA56" s="106"/>
      <c r="SB56" s="106"/>
      <c r="SC56" s="106">
        <f>データ!KX11</f>
        <v>13.9</v>
      </c>
      <c r="SD56" s="106"/>
      <c r="SE56" s="106"/>
      <c r="SF56" s="106"/>
      <c r="SG56" s="106"/>
      <c r="SH56" s="106"/>
      <c r="SI56" s="106"/>
      <c r="SJ56" s="106"/>
      <c r="SK56" s="106"/>
      <c r="SL56" s="106"/>
      <c r="SM56" s="106"/>
      <c r="SN56" s="106"/>
      <c r="SO56" s="106"/>
      <c r="SP56" s="106"/>
      <c r="SQ56" s="106"/>
      <c r="SR56" s="106"/>
      <c r="SS56" s="106"/>
      <c r="ST56" s="106">
        <f>データ!KY11</f>
        <v>14.3</v>
      </c>
      <c r="SU56" s="106"/>
      <c r="SV56" s="106"/>
      <c r="SW56" s="106"/>
      <c r="SX56" s="106"/>
      <c r="SY56" s="106"/>
      <c r="SZ56" s="106"/>
      <c r="TA56" s="106"/>
      <c r="TB56" s="106"/>
      <c r="TC56" s="106"/>
      <c r="TD56" s="106"/>
      <c r="TE56" s="106"/>
      <c r="TF56" s="106"/>
      <c r="TG56" s="106"/>
      <c r="TH56" s="106"/>
      <c r="TI56" s="106"/>
      <c r="TJ56" s="106"/>
      <c r="TK56" s="106">
        <f>データ!KZ11</f>
        <v>14.5</v>
      </c>
      <c r="TL56" s="106"/>
      <c r="TM56" s="106"/>
      <c r="TN56" s="106"/>
      <c r="TO56" s="106"/>
      <c r="TP56" s="106"/>
      <c r="TQ56" s="106"/>
      <c r="TR56" s="106"/>
      <c r="TS56" s="106"/>
      <c r="TT56" s="106"/>
      <c r="TU56" s="106"/>
      <c r="TV56" s="106"/>
      <c r="TW56" s="106"/>
      <c r="TX56" s="106"/>
      <c r="TY56" s="106"/>
      <c r="TZ56" s="106"/>
      <c r="UA56" s="106"/>
      <c r="UB56" s="106">
        <f>データ!LA11</f>
        <v>13.9</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213"/>
      <c r="VE56" s="214"/>
      <c r="VF56" s="214"/>
      <c r="VG56" s="214"/>
      <c r="VH56" s="214"/>
      <c r="VI56" s="214"/>
      <c r="VJ56" s="215"/>
    </row>
    <row r="57" spans="1:582" ht="14.25" customHeight="1" x14ac:dyDescent="0.15">
      <c r="A57" s="1"/>
      <c r="B57" s="30"/>
      <c r="C57" s="25"/>
      <c r="D57" s="25"/>
      <c r="E57" s="25"/>
      <c r="F57" s="25"/>
      <c r="G57" s="25"/>
      <c r="H57" s="103" t="s">
        <v>31</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6">
        <f>データ!KW12</f>
        <v>15.4</v>
      </c>
      <c r="RM57" s="106"/>
      <c r="RN57" s="106"/>
      <c r="RO57" s="106"/>
      <c r="RP57" s="106"/>
      <c r="RQ57" s="106"/>
      <c r="RR57" s="106"/>
      <c r="RS57" s="106"/>
      <c r="RT57" s="106"/>
      <c r="RU57" s="106"/>
      <c r="RV57" s="106"/>
      <c r="RW57" s="106"/>
      <c r="RX57" s="106"/>
      <c r="RY57" s="106"/>
      <c r="RZ57" s="106"/>
      <c r="SA57" s="106"/>
      <c r="SB57" s="106"/>
      <c r="SC57" s="106">
        <f>データ!KX12</f>
        <v>15.1</v>
      </c>
      <c r="SD57" s="106"/>
      <c r="SE57" s="106"/>
      <c r="SF57" s="106"/>
      <c r="SG57" s="106"/>
      <c r="SH57" s="106"/>
      <c r="SI57" s="106"/>
      <c r="SJ57" s="106"/>
      <c r="SK57" s="106"/>
      <c r="SL57" s="106"/>
      <c r="SM57" s="106"/>
      <c r="SN57" s="106"/>
      <c r="SO57" s="106"/>
      <c r="SP57" s="106"/>
      <c r="SQ57" s="106"/>
      <c r="SR57" s="106"/>
      <c r="SS57" s="106"/>
      <c r="ST57" s="106">
        <f>データ!KY12</f>
        <v>15.5</v>
      </c>
      <c r="SU57" s="106"/>
      <c r="SV57" s="106"/>
      <c r="SW57" s="106"/>
      <c r="SX57" s="106"/>
      <c r="SY57" s="106"/>
      <c r="SZ57" s="106"/>
      <c r="TA57" s="106"/>
      <c r="TB57" s="106"/>
      <c r="TC57" s="106"/>
      <c r="TD57" s="106"/>
      <c r="TE57" s="106"/>
      <c r="TF57" s="106"/>
      <c r="TG57" s="106"/>
      <c r="TH57" s="106"/>
      <c r="TI57" s="106"/>
      <c r="TJ57" s="106"/>
      <c r="TK57" s="106">
        <f>データ!KZ12</f>
        <v>15.2</v>
      </c>
      <c r="TL57" s="106"/>
      <c r="TM57" s="106"/>
      <c r="TN57" s="106"/>
      <c r="TO57" s="106"/>
      <c r="TP57" s="106"/>
      <c r="TQ57" s="106"/>
      <c r="TR57" s="106"/>
      <c r="TS57" s="106"/>
      <c r="TT57" s="106"/>
      <c r="TU57" s="106"/>
      <c r="TV57" s="106"/>
      <c r="TW57" s="106"/>
      <c r="TX57" s="106"/>
      <c r="TY57" s="106"/>
      <c r="TZ57" s="106"/>
      <c r="UA57" s="106"/>
      <c r="UB57" s="106">
        <f>データ!LA12</f>
        <v>15.2</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213"/>
      <c r="VE57" s="214"/>
      <c r="VF57" s="214"/>
      <c r="VG57" s="214"/>
      <c r="VH57" s="214"/>
      <c r="VI57" s="214"/>
      <c r="VJ57" s="215"/>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213"/>
      <c r="VE58" s="214"/>
      <c r="VF58" s="214"/>
      <c r="VG58" s="214"/>
      <c r="VH58" s="214"/>
      <c r="VI58" s="214"/>
      <c r="VJ58" s="215"/>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213"/>
      <c r="VE59" s="214"/>
      <c r="VF59" s="214"/>
      <c r="VG59" s="214"/>
      <c r="VH59" s="214"/>
      <c r="VI59" s="214"/>
      <c r="VJ59" s="215"/>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213"/>
      <c r="VE60" s="214"/>
      <c r="VF60" s="214"/>
      <c r="VG60" s="214"/>
      <c r="VH60" s="214"/>
      <c r="VI60" s="214"/>
      <c r="VJ60" s="215"/>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213"/>
      <c r="VE61" s="214"/>
      <c r="VF61" s="214"/>
      <c r="VG61" s="214"/>
      <c r="VH61" s="214"/>
      <c r="VI61" s="214"/>
      <c r="VJ61" s="215"/>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213"/>
      <c r="VE62" s="214"/>
      <c r="VF62" s="214"/>
      <c r="VG62" s="214"/>
      <c r="VH62" s="214"/>
      <c r="VI62" s="214"/>
      <c r="VJ62" s="215"/>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213"/>
      <c r="VE63" s="214"/>
      <c r="VF63" s="214"/>
      <c r="VG63" s="214"/>
      <c r="VH63" s="214"/>
      <c r="VI63" s="214"/>
      <c r="VJ63" s="215"/>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213"/>
      <c r="VE64" s="214"/>
      <c r="VF64" s="214"/>
      <c r="VG64" s="214"/>
      <c r="VH64" s="214"/>
      <c r="VI64" s="214"/>
      <c r="VJ64" s="215"/>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213"/>
      <c r="VE65" s="214"/>
      <c r="VF65" s="214"/>
      <c r="VG65" s="214"/>
      <c r="VH65" s="214"/>
      <c r="VI65" s="214"/>
      <c r="VJ65" s="215"/>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213"/>
      <c r="VE66" s="214"/>
      <c r="VF66" s="214"/>
      <c r="VG66" s="214"/>
      <c r="VH66" s="214"/>
      <c r="VI66" s="214"/>
      <c r="VJ66" s="215"/>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213"/>
      <c r="VE67" s="214"/>
      <c r="VF67" s="214"/>
      <c r="VG67" s="214"/>
      <c r="VH67" s="214"/>
      <c r="VI67" s="214"/>
      <c r="VJ67" s="215"/>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213"/>
      <c r="VE68" s="214"/>
      <c r="VF68" s="214"/>
      <c r="VG68" s="214"/>
      <c r="VH68" s="214"/>
      <c r="VI68" s="214"/>
      <c r="VJ68" s="215"/>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213"/>
      <c r="VE69" s="214"/>
      <c r="VF69" s="214"/>
      <c r="VG69" s="214"/>
      <c r="VH69" s="214"/>
      <c r="VI69" s="214"/>
      <c r="VJ69" s="215"/>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213"/>
      <c r="VE70" s="214"/>
      <c r="VF70" s="214"/>
      <c r="VG70" s="214"/>
      <c r="VH70" s="214"/>
      <c r="VI70" s="214"/>
      <c r="VJ70" s="215"/>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7">
        <f>データ!DK11</f>
        <v>0.6</v>
      </c>
      <c r="U71" s="108"/>
      <c r="V71" s="108"/>
      <c r="W71" s="108"/>
      <c r="X71" s="108"/>
      <c r="Y71" s="108"/>
      <c r="Z71" s="108"/>
      <c r="AA71" s="108"/>
      <c r="AB71" s="108"/>
      <c r="AC71" s="108"/>
      <c r="AD71" s="108"/>
      <c r="AE71" s="108"/>
      <c r="AF71" s="108"/>
      <c r="AG71" s="108"/>
      <c r="AH71" s="108"/>
      <c r="AI71" s="108"/>
      <c r="AJ71" s="108"/>
      <c r="AK71" s="108"/>
      <c r="AL71" s="109"/>
      <c r="AM71" s="107">
        <f>データ!DL11</f>
        <v>0.7</v>
      </c>
      <c r="AN71" s="108"/>
      <c r="AO71" s="108"/>
      <c r="AP71" s="108"/>
      <c r="AQ71" s="108"/>
      <c r="AR71" s="108"/>
      <c r="AS71" s="108"/>
      <c r="AT71" s="108"/>
      <c r="AU71" s="108"/>
      <c r="AV71" s="108"/>
      <c r="AW71" s="108"/>
      <c r="AX71" s="108"/>
      <c r="AY71" s="108"/>
      <c r="AZ71" s="108"/>
      <c r="BA71" s="108"/>
      <c r="BB71" s="108"/>
      <c r="BC71" s="108"/>
      <c r="BD71" s="108"/>
      <c r="BE71" s="109"/>
      <c r="BF71" s="107">
        <f>データ!DM11</f>
        <v>1.1000000000000001</v>
      </c>
      <c r="BG71" s="108"/>
      <c r="BH71" s="108"/>
      <c r="BI71" s="108"/>
      <c r="BJ71" s="108"/>
      <c r="BK71" s="108"/>
      <c r="BL71" s="108"/>
      <c r="BM71" s="108"/>
      <c r="BN71" s="108"/>
      <c r="BO71" s="108"/>
      <c r="BP71" s="108"/>
      <c r="BQ71" s="108"/>
      <c r="BR71" s="108"/>
      <c r="BS71" s="108"/>
      <c r="BT71" s="108"/>
      <c r="BU71" s="108"/>
      <c r="BV71" s="108"/>
      <c r="BW71" s="108"/>
      <c r="BX71" s="109"/>
      <c r="BY71" s="107">
        <f>データ!DN11</f>
        <v>0.4</v>
      </c>
      <c r="BZ71" s="108"/>
      <c r="CA71" s="108"/>
      <c r="CB71" s="108"/>
      <c r="CC71" s="108"/>
      <c r="CD71" s="108"/>
      <c r="CE71" s="108"/>
      <c r="CF71" s="108"/>
      <c r="CG71" s="108"/>
      <c r="CH71" s="108"/>
      <c r="CI71" s="108"/>
      <c r="CJ71" s="108"/>
      <c r="CK71" s="108"/>
      <c r="CL71" s="108"/>
      <c r="CM71" s="108"/>
      <c r="CN71" s="108"/>
      <c r="CO71" s="108"/>
      <c r="CP71" s="108"/>
      <c r="CQ71" s="109"/>
      <c r="CR71" s="107">
        <f>データ!DO11</f>
        <v>0.9</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f>データ!LG11</f>
        <v>0.6</v>
      </c>
      <c r="RM71" s="106"/>
      <c r="RN71" s="106"/>
      <c r="RO71" s="106"/>
      <c r="RP71" s="106"/>
      <c r="RQ71" s="106"/>
      <c r="RR71" s="106"/>
      <c r="RS71" s="106"/>
      <c r="RT71" s="106"/>
      <c r="RU71" s="106"/>
      <c r="RV71" s="106"/>
      <c r="RW71" s="106"/>
      <c r="RX71" s="106"/>
      <c r="RY71" s="106"/>
      <c r="RZ71" s="106"/>
      <c r="SA71" s="106"/>
      <c r="SB71" s="106"/>
      <c r="SC71" s="106">
        <f>データ!LH11</f>
        <v>0.7</v>
      </c>
      <c r="SD71" s="106"/>
      <c r="SE71" s="106"/>
      <c r="SF71" s="106"/>
      <c r="SG71" s="106"/>
      <c r="SH71" s="106"/>
      <c r="SI71" s="106"/>
      <c r="SJ71" s="106"/>
      <c r="SK71" s="106"/>
      <c r="SL71" s="106"/>
      <c r="SM71" s="106"/>
      <c r="SN71" s="106"/>
      <c r="SO71" s="106"/>
      <c r="SP71" s="106"/>
      <c r="SQ71" s="106"/>
      <c r="SR71" s="106"/>
      <c r="SS71" s="106"/>
      <c r="ST71" s="106">
        <f>データ!LI11</f>
        <v>1.1000000000000001</v>
      </c>
      <c r="SU71" s="106"/>
      <c r="SV71" s="106"/>
      <c r="SW71" s="106"/>
      <c r="SX71" s="106"/>
      <c r="SY71" s="106"/>
      <c r="SZ71" s="106"/>
      <c r="TA71" s="106"/>
      <c r="TB71" s="106"/>
      <c r="TC71" s="106"/>
      <c r="TD71" s="106"/>
      <c r="TE71" s="106"/>
      <c r="TF71" s="106"/>
      <c r="TG71" s="106"/>
      <c r="TH71" s="106"/>
      <c r="TI71" s="106"/>
      <c r="TJ71" s="106"/>
      <c r="TK71" s="106">
        <f>データ!LJ11</f>
        <v>0.4</v>
      </c>
      <c r="TL71" s="106"/>
      <c r="TM71" s="106"/>
      <c r="TN71" s="106"/>
      <c r="TO71" s="106"/>
      <c r="TP71" s="106"/>
      <c r="TQ71" s="106"/>
      <c r="TR71" s="106"/>
      <c r="TS71" s="106"/>
      <c r="TT71" s="106"/>
      <c r="TU71" s="106"/>
      <c r="TV71" s="106"/>
      <c r="TW71" s="106"/>
      <c r="TX71" s="106"/>
      <c r="TY71" s="106"/>
      <c r="TZ71" s="106"/>
      <c r="UA71" s="106"/>
      <c r="UB71" s="106">
        <f>データ!LK11</f>
        <v>0.9</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213"/>
      <c r="VE71" s="214"/>
      <c r="VF71" s="214"/>
      <c r="VG71" s="214"/>
      <c r="VH71" s="214"/>
      <c r="VI71" s="214"/>
      <c r="VJ71" s="215"/>
    </row>
    <row r="72" spans="1:582" ht="14.25" customHeight="1" x14ac:dyDescent="0.15">
      <c r="A72" s="1"/>
      <c r="B72" s="30"/>
      <c r="C72" s="25"/>
      <c r="D72" s="25"/>
      <c r="E72" s="25"/>
      <c r="F72" s="25"/>
      <c r="G72" s="25"/>
      <c r="H72" s="103" t="s">
        <v>31</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6">
        <f>データ!LG12</f>
        <v>4.0999999999999996</v>
      </c>
      <c r="RM72" s="106"/>
      <c r="RN72" s="106"/>
      <c r="RO72" s="106"/>
      <c r="RP72" s="106"/>
      <c r="RQ72" s="106"/>
      <c r="RR72" s="106"/>
      <c r="RS72" s="106"/>
      <c r="RT72" s="106"/>
      <c r="RU72" s="106"/>
      <c r="RV72" s="106"/>
      <c r="RW72" s="106"/>
      <c r="RX72" s="106"/>
      <c r="RY72" s="106"/>
      <c r="RZ72" s="106"/>
      <c r="SA72" s="106"/>
      <c r="SB72" s="106"/>
      <c r="SC72" s="106">
        <f>データ!LH12</f>
        <v>2.2000000000000002</v>
      </c>
      <c r="SD72" s="106"/>
      <c r="SE72" s="106"/>
      <c r="SF72" s="106"/>
      <c r="SG72" s="106"/>
      <c r="SH72" s="106"/>
      <c r="SI72" s="106"/>
      <c r="SJ72" s="106"/>
      <c r="SK72" s="106"/>
      <c r="SL72" s="106"/>
      <c r="SM72" s="106"/>
      <c r="SN72" s="106"/>
      <c r="SO72" s="106"/>
      <c r="SP72" s="106"/>
      <c r="SQ72" s="106"/>
      <c r="SR72" s="106"/>
      <c r="SS72" s="106"/>
      <c r="ST72" s="106">
        <f>データ!LI12</f>
        <v>2.4</v>
      </c>
      <c r="SU72" s="106"/>
      <c r="SV72" s="106"/>
      <c r="SW72" s="106"/>
      <c r="SX72" s="106"/>
      <c r="SY72" s="106"/>
      <c r="SZ72" s="106"/>
      <c r="TA72" s="106"/>
      <c r="TB72" s="106"/>
      <c r="TC72" s="106"/>
      <c r="TD72" s="106"/>
      <c r="TE72" s="106"/>
      <c r="TF72" s="106"/>
      <c r="TG72" s="106"/>
      <c r="TH72" s="106"/>
      <c r="TI72" s="106"/>
      <c r="TJ72" s="106"/>
      <c r="TK72" s="106">
        <f>データ!LJ12</f>
        <v>3.7</v>
      </c>
      <c r="TL72" s="106"/>
      <c r="TM72" s="106"/>
      <c r="TN72" s="106"/>
      <c r="TO72" s="106"/>
      <c r="TP72" s="106"/>
      <c r="TQ72" s="106"/>
      <c r="TR72" s="106"/>
      <c r="TS72" s="106"/>
      <c r="TT72" s="106"/>
      <c r="TU72" s="106"/>
      <c r="TV72" s="106"/>
      <c r="TW72" s="106"/>
      <c r="TX72" s="106"/>
      <c r="TY72" s="106"/>
      <c r="TZ72" s="106"/>
      <c r="UA72" s="106"/>
      <c r="UB72" s="106">
        <f>データ!LK12</f>
        <v>1.7</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213"/>
      <c r="VE72" s="214"/>
      <c r="VF72" s="214"/>
      <c r="VG72" s="214"/>
      <c r="VH72" s="214"/>
      <c r="VI72" s="214"/>
      <c r="VJ72" s="215"/>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213"/>
      <c r="VE73" s="214"/>
      <c r="VF73" s="214"/>
      <c r="VG73" s="214"/>
      <c r="VH73" s="214"/>
      <c r="VI73" s="214"/>
      <c r="VJ73" s="215"/>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213"/>
      <c r="VE74" s="214"/>
      <c r="VF74" s="214"/>
      <c r="VG74" s="214"/>
      <c r="VH74" s="214"/>
      <c r="VI74" s="214"/>
      <c r="VJ74" s="215"/>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213"/>
      <c r="VE75" s="214"/>
      <c r="VF75" s="214"/>
      <c r="VG75" s="214"/>
      <c r="VH75" s="214"/>
      <c r="VI75" s="214"/>
      <c r="VJ75" s="215"/>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213"/>
      <c r="VE76" s="214"/>
      <c r="VF76" s="214"/>
      <c r="VG76" s="214"/>
      <c r="VH76" s="214"/>
      <c r="VI76" s="214"/>
      <c r="VJ76" s="215"/>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213"/>
      <c r="VE77" s="214"/>
      <c r="VF77" s="214"/>
      <c r="VG77" s="214"/>
      <c r="VH77" s="214"/>
      <c r="VI77" s="214"/>
      <c r="VJ77" s="215"/>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213"/>
      <c r="VE78" s="214"/>
      <c r="VF78" s="214"/>
      <c r="VG78" s="214"/>
      <c r="VH78" s="214"/>
      <c r="VI78" s="214"/>
      <c r="VJ78" s="215"/>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213"/>
      <c r="VE79" s="214"/>
      <c r="VF79" s="214"/>
      <c r="VG79" s="214"/>
      <c r="VH79" s="214"/>
      <c r="VI79" s="214"/>
      <c r="VJ79" s="215"/>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213"/>
      <c r="VE80" s="214"/>
      <c r="VF80" s="214"/>
      <c r="VG80" s="214"/>
      <c r="VH80" s="214"/>
      <c r="VI80" s="214"/>
      <c r="VJ80" s="215"/>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213"/>
      <c r="VE81" s="214"/>
      <c r="VF81" s="214"/>
      <c r="VG81" s="214"/>
      <c r="VH81" s="214"/>
      <c r="VI81" s="214"/>
      <c r="VJ81" s="215"/>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213"/>
      <c r="VE82" s="214"/>
      <c r="VF82" s="214"/>
      <c r="VG82" s="214"/>
      <c r="VH82" s="214"/>
      <c r="VI82" s="214"/>
      <c r="VJ82" s="215"/>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213"/>
      <c r="VE83" s="214"/>
      <c r="VF83" s="214"/>
      <c r="VG83" s="214"/>
      <c r="VH83" s="214"/>
      <c r="VI83" s="214"/>
      <c r="VJ83" s="215"/>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213"/>
      <c r="VE84" s="214"/>
      <c r="VF84" s="214"/>
      <c r="VG84" s="214"/>
      <c r="VH84" s="214"/>
      <c r="VI84" s="214"/>
      <c r="VJ84" s="215"/>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213"/>
      <c r="VE85" s="214"/>
      <c r="VF85" s="214"/>
      <c r="VG85" s="214"/>
      <c r="VH85" s="214"/>
      <c r="VI85" s="214"/>
      <c r="VJ85" s="215"/>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454.5</v>
      </c>
      <c r="U86" s="108"/>
      <c r="V86" s="108"/>
      <c r="W86" s="108"/>
      <c r="X86" s="108"/>
      <c r="Y86" s="108"/>
      <c r="Z86" s="108"/>
      <c r="AA86" s="108"/>
      <c r="AB86" s="108"/>
      <c r="AC86" s="108"/>
      <c r="AD86" s="108"/>
      <c r="AE86" s="108"/>
      <c r="AF86" s="108"/>
      <c r="AG86" s="108"/>
      <c r="AH86" s="108"/>
      <c r="AI86" s="108"/>
      <c r="AJ86" s="108"/>
      <c r="AK86" s="108"/>
      <c r="AL86" s="109"/>
      <c r="AM86" s="107">
        <f>データ!DV11</f>
        <v>259.5</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37</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f>データ!LQ11</f>
        <v>454.5</v>
      </c>
      <c r="RM86" s="106"/>
      <c r="RN86" s="106"/>
      <c r="RO86" s="106"/>
      <c r="RP86" s="106"/>
      <c r="RQ86" s="106"/>
      <c r="RR86" s="106"/>
      <c r="RS86" s="106"/>
      <c r="RT86" s="106"/>
      <c r="RU86" s="106"/>
      <c r="RV86" s="106"/>
      <c r="RW86" s="106"/>
      <c r="RX86" s="106"/>
      <c r="RY86" s="106"/>
      <c r="RZ86" s="106"/>
      <c r="SA86" s="106"/>
      <c r="SB86" s="106"/>
      <c r="SC86" s="106">
        <f>データ!LR11</f>
        <v>259.5</v>
      </c>
      <c r="SD86" s="106"/>
      <c r="SE86" s="106"/>
      <c r="SF86" s="106"/>
      <c r="SG86" s="106"/>
      <c r="SH86" s="106"/>
      <c r="SI86" s="106"/>
      <c r="SJ86" s="106"/>
      <c r="SK86" s="106"/>
      <c r="SL86" s="106"/>
      <c r="SM86" s="106"/>
      <c r="SN86" s="106"/>
      <c r="SO86" s="106"/>
      <c r="SP86" s="106"/>
      <c r="SQ86" s="106"/>
      <c r="SR86" s="106"/>
      <c r="SS86" s="106"/>
      <c r="ST86" s="106">
        <f>データ!LS11</f>
        <v>0</v>
      </c>
      <c r="SU86" s="106"/>
      <c r="SV86" s="106"/>
      <c r="SW86" s="106"/>
      <c r="SX86" s="106"/>
      <c r="SY86" s="106"/>
      <c r="SZ86" s="106"/>
      <c r="TA86" s="106"/>
      <c r="TB86" s="106"/>
      <c r="TC86" s="106"/>
      <c r="TD86" s="106"/>
      <c r="TE86" s="106"/>
      <c r="TF86" s="106"/>
      <c r="TG86" s="106"/>
      <c r="TH86" s="106"/>
      <c r="TI86" s="106"/>
      <c r="TJ86" s="106"/>
      <c r="TK86" s="106">
        <f>データ!LT11</f>
        <v>0</v>
      </c>
      <c r="TL86" s="106"/>
      <c r="TM86" s="106"/>
      <c r="TN86" s="106"/>
      <c r="TO86" s="106"/>
      <c r="TP86" s="106"/>
      <c r="TQ86" s="106"/>
      <c r="TR86" s="106"/>
      <c r="TS86" s="106"/>
      <c r="TT86" s="106"/>
      <c r="TU86" s="106"/>
      <c r="TV86" s="106"/>
      <c r="TW86" s="106"/>
      <c r="TX86" s="106"/>
      <c r="TY86" s="106"/>
      <c r="TZ86" s="106"/>
      <c r="UA86" s="106"/>
      <c r="UB86" s="106">
        <f>データ!LU11</f>
        <v>0</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213"/>
      <c r="VE86" s="214"/>
      <c r="VF86" s="214"/>
      <c r="VG86" s="214"/>
      <c r="VH86" s="214"/>
      <c r="VI86" s="214"/>
      <c r="VJ86" s="215"/>
    </row>
    <row r="87" spans="1:582" ht="14.25" customHeight="1" x14ac:dyDescent="0.15">
      <c r="A87" s="1"/>
      <c r="B87" s="30"/>
      <c r="C87" s="25"/>
      <c r="D87" s="25"/>
      <c r="E87" s="25"/>
      <c r="F87" s="25"/>
      <c r="G87" s="25"/>
      <c r="H87" s="103" t="s">
        <v>31</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6">
        <f>データ!LQ12</f>
        <v>469.5</v>
      </c>
      <c r="RM87" s="106"/>
      <c r="RN87" s="106"/>
      <c r="RO87" s="106"/>
      <c r="RP87" s="106"/>
      <c r="RQ87" s="106"/>
      <c r="RR87" s="106"/>
      <c r="RS87" s="106"/>
      <c r="RT87" s="106"/>
      <c r="RU87" s="106"/>
      <c r="RV87" s="106"/>
      <c r="RW87" s="106"/>
      <c r="RX87" s="106"/>
      <c r="RY87" s="106"/>
      <c r="RZ87" s="106"/>
      <c r="SA87" s="106"/>
      <c r="SB87" s="106"/>
      <c r="SC87" s="106">
        <f>データ!LR12</f>
        <v>391.3</v>
      </c>
      <c r="SD87" s="106"/>
      <c r="SE87" s="106"/>
      <c r="SF87" s="106"/>
      <c r="SG87" s="106"/>
      <c r="SH87" s="106"/>
      <c r="SI87" s="106"/>
      <c r="SJ87" s="106"/>
      <c r="SK87" s="106"/>
      <c r="SL87" s="106"/>
      <c r="SM87" s="106"/>
      <c r="SN87" s="106"/>
      <c r="SO87" s="106"/>
      <c r="SP87" s="106"/>
      <c r="SQ87" s="106"/>
      <c r="SR87" s="106"/>
      <c r="SS87" s="106"/>
      <c r="ST87" s="106">
        <f>データ!LS12</f>
        <v>270.5</v>
      </c>
      <c r="SU87" s="106"/>
      <c r="SV87" s="106"/>
      <c r="SW87" s="106"/>
      <c r="SX87" s="106"/>
      <c r="SY87" s="106"/>
      <c r="SZ87" s="106"/>
      <c r="TA87" s="106"/>
      <c r="TB87" s="106"/>
      <c r="TC87" s="106"/>
      <c r="TD87" s="106"/>
      <c r="TE87" s="106"/>
      <c r="TF87" s="106"/>
      <c r="TG87" s="106"/>
      <c r="TH87" s="106"/>
      <c r="TI87" s="106"/>
      <c r="TJ87" s="106"/>
      <c r="TK87" s="106">
        <f>データ!LT12</f>
        <v>252.2</v>
      </c>
      <c r="TL87" s="106"/>
      <c r="TM87" s="106"/>
      <c r="TN87" s="106"/>
      <c r="TO87" s="106"/>
      <c r="TP87" s="106"/>
      <c r="TQ87" s="106"/>
      <c r="TR87" s="106"/>
      <c r="TS87" s="106"/>
      <c r="TT87" s="106"/>
      <c r="TU87" s="106"/>
      <c r="TV87" s="106"/>
      <c r="TW87" s="106"/>
      <c r="TX87" s="106"/>
      <c r="TY87" s="106"/>
      <c r="TZ87" s="106"/>
      <c r="UA87" s="106"/>
      <c r="UB87" s="106">
        <f>データ!LU12</f>
        <v>230.4</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213"/>
      <c r="VE87" s="214"/>
      <c r="VF87" s="214"/>
      <c r="VG87" s="214"/>
      <c r="VH87" s="214"/>
      <c r="VI87" s="214"/>
      <c r="VJ87" s="215"/>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213"/>
      <c r="VE88" s="214"/>
      <c r="VF88" s="214"/>
      <c r="VG88" s="214"/>
      <c r="VH88" s="214"/>
      <c r="VI88" s="214"/>
      <c r="VJ88" s="215"/>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213"/>
      <c r="VE89" s="214"/>
      <c r="VF89" s="214"/>
      <c r="VG89" s="214"/>
      <c r="VH89" s="214"/>
      <c r="VI89" s="214"/>
      <c r="VJ89" s="215"/>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213"/>
      <c r="VE90" s="214"/>
      <c r="VF90" s="214"/>
      <c r="VG90" s="214"/>
      <c r="VH90" s="214"/>
      <c r="VI90" s="214"/>
      <c r="VJ90" s="215"/>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213"/>
      <c r="VE91" s="214"/>
      <c r="VF91" s="214"/>
      <c r="VG91" s="214"/>
      <c r="VH91" s="214"/>
      <c r="VI91" s="214"/>
      <c r="VJ91" s="215"/>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213"/>
      <c r="VE92" s="214"/>
      <c r="VF92" s="214"/>
      <c r="VG92" s="214"/>
      <c r="VH92" s="214"/>
      <c r="VI92" s="214"/>
      <c r="VJ92" s="215"/>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213"/>
      <c r="VE93" s="214"/>
      <c r="VF93" s="214"/>
      <c r="VG93" s="214"/>
      <c r="VH93" s="214"/>
      <c r="VI93" s="214"/>
      <c r="VJ93" s="215"/>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213"/>
      <c r="VE94" s="214"/>
      <c r="VF94" s="214"/>
      <c r="VG94" s="214"/>
      <c r="VH94" s="214"/>
      <c r="VI94" s="214"/>
      <c r="VJ94" s="215"/>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213"/>
      <c r="VE95" s="214"/>
      <c r="VF95" s="214"/>
      <c r="VG95" s="214"/>
      <c r="VH95" s="214"/>
      <c r="VI95" s="214"/>
      <c r="VJ95" s="215"/>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213"/>
      <c r="VE96" s="214"/>
      <c r="VF96" s="214"/>
      <c r="VG96" s="214"/>
      <c r="VH96" s="214"/>
      <c r="VI96" s="214"/>
      <c r="VJ96" s="215"/>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16"/>
      <c r="VE97" s="217"/>
      <c r="VF97" s="217"/>
      <c r="VG97" s="217"/>
      <c r="VH97" s="217"/>
      <c r="VI97" s="217"/>
      <c r="VJ97" s="218"/>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38</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279</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f>データ!EE11</f>
        <v>17.2</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22.6</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27.9</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33.1</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37.1</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f>データ!MA11</f>
        <v>17.2</v>
      </c>
      <c r="RM101" s="106"/>
      <c r="RN101" s="106"/>
      <c r="RO101" s="106"/>
      <c r="RP101" s="106"/>
      <c r="RQ101" s="106"/>
      <c r="RR101" s="106"/>
      <c r="RS101" s="106"/>
      <c r="RT101" s="106"/>
      <c r="RU101" s="106"/>
      <c r="RV101" s="106"/>
      <c r="RW101" s="106"/>
      <c r="RX101" s="106"/>
      <c r="RY101" s="106"/>
      <c r="RZ101" s="106"/>
      <c r="SA101" s="106"/>
      <c r="SB101" s="106"/>
      <c r="SC101" s="106">
        <f>データ!MB11</f>
        <v>22.6</v>
      </c>
      <c r="SD101" s="106"/>
      <c r="SE101" s="106"/>
      <c r="SF101" s="106"/>
      <c r="SG101" s="106"/>
      <c r="SH101" s="106"/>
      <c r="SI101" s="106"/>
      <c r="SJ101" s="106"/>
      <c r="SK101" s="106"/>
      <c r="SL101" s="106"/>
      <c r="SM101" s="106"/>
      <c r="SN101" s="106"/>
      <c r="SO101" s="106"/>
      <c r="SP101" s="106"/>
      <c r="SQ101" s="106"/>
      <c r="SR101" s="106"/>
      <c r="SS101" s="106"/>
      <c r="ST101" s="106">
        <f>データ!MC11</f>
        <v>27.9</v>
      </c>
      <c r="SU101" s="106"/>
      <c r="SV101" s="106"/>
      <c r="SW101" s="106"/>
      <c r="SX101" s="106"/>
      <c r="SY101" s="106"/>
      <c r="SZ101" s="106"/>
      <c r="TA101" s="106"/>
      <c r="TB101" s="106"/>
      <c r="TC101" s="106"/>
      <c r="TD101" s="106"/>
      <c r="TE101" s="106"/>
      <c r="TF101" s="106"/>
      <c r="TG101" s="106"/>
      <c r="TH101" s="106"/>
      <c r="TI101" s="106"/>
      <c r="TJ101" s="106"/>
      <c r="TK101" s="106">
        <f>データ!MD11</f>
        <v>33.1</v>
      </c>
      <c r="TL101" s="106"/>
      <c r="TM101" s="106"/>
      <c r="TN101" s="106"/>
      <c r="TO101" s="106"/>
      <c r="TP101" s="106"/>
      <c r="TQ101" s="106"/>
      <c r="TR101" s="106"/>
      <c r="TS101" s="106"/>
      <c r="TT101" s="106"/>
      <c r="TU101" s="106"/>
      <c r="TV101" s="106"/>
      <c r="TW101" s="106"/>
      <c r="TX101" s="106"/>
      <c r="TY101" s="106"/>
      <c r="TZ101" s="106"/>
      <c r="UA101" s="106"/>
      <c r="UB101" s="106">
        <f>データ!ME11</f>
        <v>37.1</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31</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6">
        <f>データ!MA12</f>
        <v>16.100000000000001</v>
      </c>
      <c r="RM102" s="106"/>
      <c r="RN102" s="106"/>
      <c r="RO102" s="106"/>
      <c r="RP102" s="106"/>
      <c r="RQ102" s="106"/>
      <c r="RR102" s="106"/>
      <c r="RS102" s="106"/>
      <c r="RT102" s="106"/>
      <c r="RU102" s="106"/>
      <c r="RV102" s="106"/>
      <c r="RW102" s="106"/>
      <c r="RX102" s="106"/>
      <c r="RY102" s="106"/>
      <c r="RZ102" s="106"/>
      <c r="SA102" s="106"/>
      <c r="SB102" s="106"/>
      <c r="SC102" s="106">
        <f>データ!MB12</f>
        <v>22.3</v>
      </c>
      <c r="SD102" s="106"/>
      <c r="SE102" s="106"/>
      <c r="SF102" s="106"/>
      <c r="SG102" s="106"/>
      <c r="SH102" s="106"/>
      <c r="SI102" s="106"/>
      <c r="SJ102" s="106"/>
      <c r="SK102" s="106"/>
      <c r="SL102" s="106"/>
      <c r="SM102" s="106"/>
      <c r="SN102" s="106"/>
      <c r="SO102" s="106"/>
      <c r="SP102" s="106"/>
      <c r="SQ102" s="106"/>
      <c r="SR102" s="106"/>
      <c r="SS102" s="106"/>
      <c r="ST102" s="106">
        <f>データ!MC12</f>
        <v>27.3</v>
      </c>
      <c r="SU102" s="106"/>
      <c r="SV102" s="106"/>
      <c r="SW102" s="106"/>
      <c r="SX102" s="106"/>
      <c r="SY102" s="106"/>
      <c r="SZ102" s="106"/>
      <c r="TA102" s="106"/>
      <c r="TB102" s="106"/>
      <c r="TC102" s="106"/>
      <c r="TD102" s="106"/>
      <c r="TE102" s="106"/>
      <c r="TF102" s="106"/>
      <c r="TG102" s="106"/>
      <c r="TH102" s="106"/>
      <c r="TI102" s="106"/>
      <c r="TJ102" s="106"/>
      <c r="TK102" s="106">
        <f>データ!MD12</f>
        <v>32.5</v>
      </c>
      <c r="TL102" s="106"/>
      <c r="TM102" s="106"/>
      <c r="TN102" s="106"/>
      <c r="TO102" s="106"/>
      <c r="TP102" s="106"/>
      <c r="TQ102" s="106"/>
      <c r="TR102" s="106"/>
      <c r="TS102" s="106"/>
      <c r="TT102" s="106"/>
      <c r="TU102" s="106"/>
      <c r="TV102" s="106"/>
      <c r="TW102" s="106"/>
      <c r="TX102" s="106"/>
      <c r="TY102" s="106"/>
      <c r="TZ102" s="106"/>
      <c r="UA102" s="106"/>
      <c r="UB102" s="106">
        <f>データ!ME12</f>
        <v>37.4</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f>データ!MK11</f>
        <v>100</v>
      </c>
      <c r="RM117" s="106"/>
      <c r="RN117" s="106"/>
      <c r="RO117" s="106"/>
      <c r="RP117" s="106"/>
      <c r="RQ117" s="106"/>
      <c r="RR117" s="106"/>
      <c r="RS117" s="106"/>
      <c r="RT117" s="106"/>
      <c r="RU117" s="106"/>
      <c r="RV117" s="106"/>
      <c r="RW117" s="106"/>
      <c r="RX117" s="106"/>
      <c r="RY117" s="106"/>
      <c r="RZ117" s="106"/>
      <c r="SA117" s="106"/>
      <c r="SB117" s="106"/>
      <c r="SC117" s="106">
        <f>データ!ML11</f>
        <v>100</v>
      </c>
      <c r="SD117" s="106"/>
      <c r="SE117" s="106"/>
      <c r="SF117" s="106"/>
      <c r="SG117" s="106"/>
      <c r="SH117" s="106"/>
      <c r="SI117" s="106"/>
      <c r="SJ117" s="106"/>
      <c r="SK117" s="106"/>
      <c r="SL117" s="106"/>
      <c r="SM117" s="106"/>
      <c r="SN117" s="106"/>
      <c r="SO117" s="106"/>
      <c r="SP117" s="106"/>
      <c r="SQ117" s="106"/>
      <c r="SR117" s="106"/>
      <c r="SS117" s="106"/>
      <c r="ST117" s="106">
        <f>データ!MM11</f>
        <v>100</v>
      </c>
      <c r="SU117" s="106"/>
      <c r="SV117" s="106"/>
      <c r="SW117" s="106"/>
      <c r="SX117" s="106"/>
      <c r="SY117" s="106"/>
      <c r="SZ117" s="106"/>
      <c r="TA117" s="106"/>
      <c r="TB117" s="106"/>
      <c r="TC117" s="106"/>
      <c r="TD117" s="106"/>
      <c r="TE117" s="106"/>
      <c r="TF117" s="106"/>
      <c r="TG117" s="106"/>
      <c r="TH117" s="106"/>
      <c r="TI117" s="106"/>
      <c r="TJ117" s="106"/>
      <c r="TK117" s="106">
        <f>データ!MN11</f>
        <v>100</v>
      </c>
      <c r="TL117" s="106"/>
      <c r="TM117" s="106"/>
      <c r="TN117" s="106"/>
      <c r="TO117" s="106"/>
      <c r="TP117" s="106"/>
      <c r="TQ117" s="106"/>
      <c r="TR117" s="106"/>
      <c r="TS117" s="106"/>
      <c r="TT117" s="106"/>
      <c r="TU117" s="106"/>
      <c r="TV117" s="106"/>
      <c r="TW117" s="106"/>
      <c r="TX117" s="106"/>
      <c r="TY117" s="106"/>
      <c r="TZ117" s="106"/>
      <c r="UA117" s="106"/>
      <c r="UB117" s="106">
        <f>データ!MO11</f>
        <v>100</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31</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6">
        <f>データ!MK12</f>
        <v>100</v>
      </c>
      <c r="RM118" s="106"/>
      <c r="RN118" s="106"/>
      <c r="RO118" s="106"/>
      <c r="RP118" s="106"/>
      <c r="RQ118" s="106"/>
      <c r="RR118" s="106"/>
      <c r="RS118" s="106"/>
      <c r="RT118" s="106"/>
      <c r="RU118" s="106"/>
      <c r="RV118" s="106"/>
      <c r="RW118" s="106"/>
      <c r="RX118" s="106"/>
      <c r="RY118" s="106"/>
      <c r="RZ118" s="106"/>
      <c r="SA118" s="106"/>
      <c r="SB118" s="106"/>
      <c r="SC118" s="106">
        <f>データ!ML12</f>
        <v>100</v>
      </c>
      <c r="SD118" s="106"/>
      <c r="SE118" s="106"/>
      <c r="SF118" s="106"/>
      <c r="SG118" s="106"/>
      <c r="SH118" s="106"/>
      <c r="SI118" s="106"/>
      <c r="SJ118" s="106"/>
      <c r="SK118" s="106"/>
      <c r="SL118" s="106"/>
      <c r="SM118" s="106"/>
      <c r="SN118" s="106"/>
      <c r="SO118" s="106"/>
      <c r="SP118" s="106"/>
      <c r="SQ118" s="106"/>
      <c r="SR118" s="106"/>
      <c r="SS118" s="106"/>
      <c r="ST118" s="106">
        <f>データ!MM12</f>
        <v>100</v>
      </c>
      <c r="SU118" s="106"/>
      <c r="SV118" s="106"/>
      <c r="SW118" s="106"/>
      <c r="SX118" s="106"/>
      <c r="SY118" s="106"/>
      <c r="SZ118" s="106"/>
      <c r="TA118" s="106"/>
      <c r="TB118" s="106"/>
      <c r="TC118" s="106"/>
      <c r="TD118" s="106"/>
      <c r="TE118" s="106"/>
      <c r="TF118" s="106"/>
      <c r="TG118" s="106"/>
      <c r="TH118" s="106"/>
      <c r="TI118" s="106"/>
      <c r="TJ118" s="106"/>
      <c r="TK118" s="106">
        <f>データ!MN12</f>
        <v>100</v>
      </c>
      <c r="TL118" s="106"/>
      <c r="TM118" s="106"/>
      <c r="TN118" s="106"/>
      <c r="TO118" s="106"/>
      <c r="TP118" s="106"/>
      <c r="TQ118" s="106"/>
      <c r="TR118" s="106"/>
      <c r="TS118" s="106"/>
      <c r="TT118" s="106"/>
      <c r="TU118" s="106"/>
      <c r="TV118" s="106"/>
      <c r="TW118" s="106"/>
      <c r="TX118" s="106"/>
      <c r="TY118" s="106"/>
      <c r="TZ118" s="106"/>
      <c r="UA118" s="106"/>
      <c r="UB118" s="106">
        <f>データ!MO12</f>
        <v>100</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2" t="s">
        <v>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40</v>
      </c>
      <c r="C125" s="2" t="s">
        <v>41</v>
      </c>
      <c r="D125" s="2" t="s">
        <v>42</v>
      </c>
      <c r="E125" s="2" t="s">
        <v>43</v>
      </c>
      <c r="F125" s="2" t="s">
        <v>44</v>
      </c>
      <c r="G125" s="2" t="s">
        <v>45</v>
      </c>
    </row>
    <row r="126" spans="1:582" ht="13.5" hidden="1" customHeight="1" x14ac:dyDescent="0.15">
      <c r="C126" s="2" t="str">
        <f>データ!CY9</f>
        <v>（最大出力合計29,600kW）</v>
      </c>
      <c r="D126" s="2" t="str">
        <f>データ!EX9</f>
        <v>（最大出力合計-kW）</v>
      </c>
      <c r="E126" s="2" t="str">
        <f>データ!GW9</f>
        <v>（最大出力合計-kW）</v>
      </c>
      <c r="F126" s="2" t="str">
        <f>データ!IV9</f>
        <v>（最大出力合計-kW）</v>
      </c>
      <c r="G126" s="2" t="str">
        <f>データ!KU9</f>
        <v>（最大出力合計29,600kW）</v>
      </c>
    </row>
  </sheetData>
  <sheetProtection algorithmName="SHA-512" hashValue="7nQVEUwDDduwZ08SQtfFOjB43vDn0Gnl0MUgqn1XgumZsspHksHoa/E9rQqy8uWHOsLWoFgx7SqPVW8GMP98XQ==" saltValue="/++1Q3o/KlldmJP0PXfCl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46</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47</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48</v>
      </c>
      <c r="B3" s="43" t="s">
        <v>49</v>
      </c>
      <c r="C3" s="43" t="s">
        <v>50</v>
      </c>
      <c r="D3" s="43" t="s">
        <v>51</v>
      </c>
      <c r="E3" s="43" t="s">
        <v>52</v>
      </c>
      <c r="F3" s="43" t="s">
        <v>53</v>
      </c>
      <c r="G3" s="43" t="s">
        <v>54</v>
      </c>
      <c r="H3" s="44" t="s">
        <v>55</v>
      </c>
      <c r="I3" s="45"/>
      <c r="J3" s="45"/>
      <c r="K3" s="45"/>
      <c r="L3" s="45"/>
      <c r="M3" s="45"/>
      <c r="N3" s="45"/>
      <c r="O3" s="45"/>
      <c r="P3" s="45"/>
      <c r="Q3" s="45"/>
      <c r="R3" s="45"/>
      <c r="S3" s="45"/>
      <c r="T3" s="45"/>
      <c r="U3" s="45"/>
      <c r="V3" s="45"/>
      <c r="W3" s="46" t="s">
        <v>56</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57</v>
      </c>
      <c r="AW3" s="45"/>
      <c r="AX3" s="50"/>
      <c r="AY3" s="47" t="s">
        <v>58</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41</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59</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60</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61</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62</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63</v>
      </c>
      <c r="MV3" s="47"/>
      <c r="MW3" s="47"/>
      <c r="MX3" s="47"/>
      <c r="MY3" s="47"/>
      <c r="MZ3" s="47"/>
      <c r="NA3" s="47"/>
      <c r="NB3" s="47"/>
      <c r="NC3" s="47"/>
      <c r="ND3" s="47"/>
      <c r="NE3" s="47"/>
      <c r="NF3" s="47"/>
      <c r="NG3" s="47"/>
      <c r="NH3" s="47"/>
      <c r="NI3" s="47"/>
      <c r="NJ3" s="51"/>
    </row>
    <row r="4" spans="1:374" x14ac:dyDescent="0.15">
      <c r="A4" s="42" t="s">
        <v>64</v>
      </c>
      <c r="B4" s="52"/>
      <c r="C4" s="52"/>
      <c r="D4" s="52"/>
      <c r="E4" s="52"/>
      <c r="F4" s="52"/>
      <c r="G4" s="52"/>
      <c r="H4" s="53"/>
      <c r="I4" s="54"/>
      <c r="J4" s="54"/>
      <c r="K4" s="54"/>
      <c r="L4" s="54"/>
      <c r="M4" s="54"/>
      <c r="N4" s="54"/>
      <c r="O4" s="54"/>
      <c r="P4" s="54"/>
      <c r="Q4" s="54"/>
      <c r="R4" s="54"/>
      <c r="S4" s="54"/>
      <c r="T4" s="54"/>
      <c r="U4" s="54"/>
      <c r="V4" s="54"/>
      <c r="W4" s="46" t="s">
        <v>65</v>
      </c>
      <c r="X4" s="47"/>
      <c r="Y4" s="47"/>
      <c r="Z4" s="47"/>
      <c r="AA4" s="47"/>
      <c r="AB4" s="46" t="s">
        <v>66</v>
      </c>
      <c r="AC4" s="47"/>
      <c r="AD4" s="47"/>
      <c r="AE4" s="47"/>
      <c r="AF4" s="51"/>
      <c r="AG4" s="46" t="s">
        <v>67</v>
      </c>
      <c r="AH4" s="47"/>
      <c r="AI4" s="47"/>
      <c r="AJ4" s="47"/>
      <c r="AK4" s="51"/>
      <c r="AL4" s="46" t="s">
        <v>68</v>
      </c>
      <c r="AM4" s="47"/>
      <c r="AN4" s="47"/>
      <c r="AO4" s="47"/>
      <c r="AP4" s="51"/>
      <c r="AQ4" s="46" t="s">
        <v>69</v>
      </c>
      <c r="AR4" s="47"/>
      <c r="AS4" s="47"/>
      <c r="AT4" s="47"/>
      <c r="AU4" s="47"/>
      <c r="AV4" s="55"/>
      <c r="AW4" s="54"/>
      <c r="AX4" s="56"/>
      <c r="AY4" s="46" t="s">
        <v>70</v>
      </c>
      <c r="AZ4" s="47"/>
      <c r="BA4" s="47"/>
      <c r="BB4" s="47"/>
      <c r="BC4" s="47"/>
      <c r="BD4" s="47"/>
      <c r="BE4" s="47"/>
      <c r="BF4" s="47"/>
      <c r="BG4" s="47"/>
      <c r="BH4" s="47"/>
      <c r="BI4" s="51"/>
      <c r="BJ4" s="46" t="s">
        <v>71</v>
      </c>
      <c r="BK4" s="47"/>
      <c r="BL4" s="47"/>
      <c r="BM4" s="47"/>
      <c r="BN4" s="47"/>
      <c r="BO4" s="47"/>
      <c r="BP4" s="47"/>
      <c r="BQ4" s="47"/>
      <c r="BR4" s="47"/>
      <c r="BS4" s="47"/>
      <c r="BT4" s="51"/>
      <c r="BU4" s="46" t="s">
        <v>72</v>
      </c>
      <c r="BV4" s="47"/>
      <c r="BW4" s="47"/>
      <c r="BX4" s="47"/>
      <c r="BY4" s="47"/>
      <c r="BZ4" s="47"/>
      <c r="CA4" s="47"/>
      <c r="CB4" s="47"/>
      <c r="CC4" s="47"/>
      <c r="CD4" s="47"/>
      <c r="CE4" s="51"/>
      <c r="CF4" s="46" t="s">
        <v>73</v>
      </c>
      <c r="CG4" s="47"/>
      <c r="CH4" s="47"/>
      <c r="CI4" s="47"/>
      <c r="CJ4" s="47"/>
      <c r="CK4" s="47"/>
      <c r="CL4" s="47"/>
      <c r="CM4" s="47"/>
      <c r="CN4" s="47"/>
      <c r="CO4" s="51"/>
      <c r="CP4" s="46" t="s">
        <v>74</v>
      </c>
      <c r="CQ4" s="47"/>
      <c r="CR4" s="47"/>
      <c r="CS4" s="47"/>
      <c r="CT4" s="47"/>
      <c r="CU4" s="47"/>
      <c r="CV4" s="47"/>
      <c r="CW4" s="47"/>
      <c r="CX4" s="47"/>
      <c r="CY4" s="51"/>
      <c r="CZ4" s="57"/>
      <c r="DA4" s="46" t="s">
        <v>75</v>
      </c>
      <c r="DB4" s="47"/>
      <c r="DC4" s="47"/>
      <c r="DD4" s="47"/>
      <c r="DE4" s="47"/>
      <c r="DF4" s="47"/>
      <c r="DG4" s="47"/>
      <c r="DH4" s="47"/>
      <c r="DI4" s="47"/>
      <c r="DJ4" s="51"/>
      <c r="DK4" s="46" t="s">
        <v>76</v>
      </c>
      <c r="DL4" s="47"/>
      <c r="DM4" s="47"/>
      <c r="DN4" s="47"/>
      <c r="DO4" s="47"/>
      <c r="DP4" s="47"/>
      <c r="DQ4" s="47"/>
      <c r="DR4" s="47"/>
      <c r="DS4" s="47"/>
      <c r="DT4" s="51"/>
      <c r="DU4" s="46" t="s">
        <v>77</v>
      </c>
      <c r="DV4" s="47"/>
      <c r="DW4" s="47"/>
      <c r="DX4" s="47"/>
      <c r="DY4" s="47"/>
      <c r="DZ4" s="47"/>
      <c r="EA4" s="47"/>
      <c r="EB4" s="47"/>
      <c r="EC4" s="47"/>
      <c r="ED4" s="51"/>
      <c r="EE4" s="46" t="s">
        <v>78</v>
      </c>
      <c r="EF4" s="47"/>
      <c r="EG4" s="47"/>
      <c r="EH4" s="47"/>
      <c r="EI4" s="47"/>
      <c r="EJ4" s="47"/>
      <c r="EK4" s="47"/>
      <c r="EL4" s="47"/>
      <c r="EM4" s="47"/>
      <c r="EN4" s="51"/>
      <c r="EO4" s="46" t="s">
        <v>79</v>
      </c>
      <c r="EP4" s="47"/>
      <c r="EQ4" s="47"/>
      <c r="ER4" s="47"/>
      <c r="ES4" s="47"/>
      <c r="ET4" s="47"/>
      <c r="EU4" s="47"/>
      <c r="EV4" s="47"/>
      <c r="EW4" s="47"/>
      <c r="EX4" s="51"/>
      <c r="EY4" s="57"/>
      <c r="EZ4" s="46" t="s">
        <v>75</v>
      </c>
      <c r="FA4" s="47"/>
      <c r="FB4" s="47"/>
      <c r="FC4" s="47"/>
      <c r="FD4" s="47"/>
      <c r="FE4" s="47"/>
      <c r="FF4" s="47"/>
      <c r="FG4" s="47"/>
      <c r="FH4" s="47"/>
      <c r="FI4" s="51"/>
      <c r="FJ4" s="46" t="s">
        <v>76</v>
      </c>
      <c r="FK4" s="47"/>
      <c r="FL4" s="47"/>
      <c r="FM4" s="47"/>
      <c r="FN4" s="47"/>
      <c r="FO4" s="47"/>
      <c r="FP4" s="47"/>
      <c r="FQ4" s="47"/>
      <c r="FR4" s="47"/>
      <c r="FS4" s="51"/>
      <c r="FT4" s="46" t="s">
        <v>77</v>
      </c>
      <c r="FU4" s="47"/>
      <c r="FV4" s="47"/>
      <c r="FW4" s="47"/>
      <c r="FX4" s="47"/>
      <c r="FY4" s="47"/>
      <c r="FZ4" s="47"/>
      <c r="GA4" s="47"/>
      <c r="GB4" s="47"/>
      <c r="GC4" s="51"/>
      <c r="GD4" s="46" t="s">
        <v>78</v>
      </c>
      <c r="GE4" s="47"/>
      <c r="GF4" s="47"/>
      <c r="GG4" s="47"/>
      <c r="GH4" s="47"/>
      <c r="GI4" s="47"/>
      <c r="GJ4" s="47"/>
      <c r="GK4" s="47"/>
      <c r="GL4" s="47"/>
      <c r="GM4" s="51"/>
      <c r="GN4" s="46" t="s">
        <v>79</v>
      </c>
      <c r="GO4" s="47"/>
      <c r="GP4" s="47"/>
      <c r="GQ4" s="47"/>
      <c r="GR4" s="47"/>
      <c r="GS4" s="47"/>
      <c r="GT4" s="47"/>
      <c r="GU4" s="47"/>
      <c r="GV4" s="47"/>
      <c r="GW4" s="51"/>
      <c r="GX4" s="57"/>
      <c r="GY4" s="46" t="s">
        <v>75</v>
      </c>
      <c r="GZ4" s="47"/>
      <c r="HA4" s="47"/>
      <c r="HB4" s="47"/>
      <c r="HC4" s="47"/>
      <c r="HD4" s="47"/>
      <c r="HE4" s="47"/>
      <c r="HF4" s="47"/>
      <c r="HG4" s="47"/>
      <c r="HH4" s="51"/>
      <c r="HI4" s="46" t="s">
        <v>76</v>
      </c>
      <c r="HJ4" s="47"/>
      <c r="HK4" s="47"/>
      <c r="HL4" s="47"/>
      <c r="HM4" s="47"/>
      <c r="HN4" s="47"/>
      <c r="HO4" s="47"/>
      <c r="HP4" s="47"/>
      <c r="HQ4" s="47"/>
      <c r="HR4" s="51"/>
      <c r="HS4" s="46" t="s">
        <v>77</v>
      </c>
      <c r="HT4" s="47"/>
      <c r="HU4" s="47"/>
      <c r="HV4" s="47"/>
      <c r="HW4" s="47"/>
      <c r="HX4" s="47"/>
      <c r="HY4" s="47"/>
      <c r="HZ4" s="47"/>
      <c r="IA4" s="47"/>
      <c r="IB4" s="51"/>
      <c r="IC4" s="46" t="s">
        <v>78</v>
      </c>
      <c r="ID4" s="47"/>
      <c r="IE4" s="47"/>
      <c r="IF4" s="47"/>
      <c r="IG4" s="47"/>
      <c r="IH4" s="47"/>
      <c r="II4" s="47"/>
      <c r="IJ4" s="47"/>
      <c r="IK4" s="47"/>
      <c r="IL4" s="51"/>
      <c r="IM4" s="46" t="s">
        <v>79</v>
      </c>
      <c r="IN4" s="47"/>
      <c r="IO4" s="47"/>
      <c r="IP4" s="47"/>
      <c r="IQ4" s="47"/>
      <c r="IR4" s="47"/>
      <c r="IS4" s="47"/>
      <c r="IT4" s="47"/>
      <c r="IU4" s="47"/>
      <c r="IV4" s="51"/>
      <c r="IW4" s="57"/>
      <c r="IX4" s="46" t="s">
        <v>75</v>
      </c>
      <c r="IY4" s="47"/>
      <c r="IZ4" s="47"/>
      <c r="JA4" s="47"/>
      <c r="JB4" s="47"/>
      <c r="JC4" s="47"/>
      <c r="JD4" s="47"/>
      <c r="JE4" s="47"/>
      <c r="JF4" s="47"/>
      <c r="JG4" s="51"/>
      <c r="JH4" s="46" t="s">
        <v>76</v>
      </c>
      <c r="JI4" s="47"/>
      <c r="JJ4" s="47"/>
      <c r="JK4" s="47"/>
      <c r="JL4" s="47"/>
      <c r="JM4" s="47"/>
      <c r="JN4" s="47"/>
      <c r="JO4" s="47"/>
      <c r="JP4" s="47"/>
      <c r="JQ4" s="51"/>
      <c r="JR4" s="46" t="s">
        <v>77</v>
      </c>
      <c r="JS4" s="47"/>
      <c r="JT4" s="47"/>
      <c r="JU4" s="47"/>
      <c r="JV4" s="47"/>
      <c r="JW4" s="47"/>
      <c r="JX4" s="47"/>
      <c r="JY4" s="47"/>
      <c r="JZ4" s="47"/>
      <c r="KA4" s="51"/>
      <c r="KB4" s="46" t="s">
        <v>78</v>
      </c>
      <c r="KC4" s="47"/>
      <c r="KD4" s="47"/>
      <c r="KE4" s="47"/>
      <c r="KF4" s="47"/>
      <c r="KG4" s="47"/>
      <c r="KH4" s="47"/>
      <c r="KI4" s="47"/>
      <c r="KJ4" s="47"/>
      <c r="KK4" s="51"/>
      <c r="KL4" s="46" t="s">
        <v>79</v>
      </c>
      <c r="KM4" s="47"/>
      <c r="KN4" s="47"/>
      <c r="KO4" s="47"/>
      <c r="KP4" s="47"/>
      <c r="KQ4" s="47"/>
      <c r="KR4" s="47"/>
      <c r="KS4" s="47"/>
      <c r="KT4" s="47"/>
      <c r="KU4" s="51"/>
      <c r="KV4" s="57"/>
      <c r="KW4" s="46" t="s">
        <v>75</v>
      </c>
      <c r="KX4" s="47"/>
      <c r="KY4" s="47"/>
      <c r="KZ4" s="47"/>
      <c r="LA4" s="47"/>
      <c r="LB4" s="47"/>
      <c r="LC4" s="47"/>
      <c r="LD4" s="47"/>
      <c r="LE4" s="47"/>
      <c r="LF4" s="51"/>
      <c r="LG4" s="46" t="s">
        <v>76</v>
      </c>
      <c r="LH4" s="47"/>
      <c r="LI4" s="47"/>
      <c r="LJ4" s="47"/>
      <c r="LK4" s="47"/>
      <c r="LL4" s="47"/>
      <c r="LM4" s="47"/>
      <c r="LN4" s="47"/>
      <c r="LO4" s="47"/>
      <c r="LP4" s="51"/>
      <c r="LQ4" s="46" t="s">
        <v>77</v>
      </c>
      <c r="LR4" s="47"/>
      <c r="LS4" s="47"/>
      <c r="LT4" s="47"/>
      <c r="LU4" s="47"/>
      <c r="LV4" s="47"/>
      <c r="LW4" s="47"/>
      <c r="LX4" s="47"/>
      <c r="LY4" s="47"/>
      <c r="LZ4" s="51"/>
      <c r="MA4" s="46" t="s">
        <v>78</v>
      </c>
      <c r="MB4" s="47"/>
      <c r="MC4" s="47"/>
      <c r="MD4" s="47"/>
      <c r="ME4" s="47"/>
      <c r="MF4" s="47"/>
      <c r="MG4" s="47"/>
      <c r="MH4" s="47"/>
      <c r="MI4" s="47"/>
      <c r="MJ4" s="51"/>
      <c r="MK4" s="46" t="s">
        <v>79</v>
      </c>
      <c r="ML4" s="47"/>
      <c r="MM4" s="47"/>
      <c r="MN4" s="47"/>
      <c r="MO4" s="47"/>
      <c r="MP4" s="47"/>
      <c r="MQ4" s="47"/>
      <c r="MR4" s="47"/>
      <c r="MS4" s="47"/>
      <c r="MT4" s="51"/>
      <c r="MU4" s="46" t="s">
        <v>80</v>
      </c>
      <c r="MV4" s="47"/>
      <c r="MW4" s="47"/>
      <c r="MX4" s="51"/>
      <c r="MY4" s="46" t="s">
        <v>81</v>
      </c>
      <c r="MZ4" s="47"/>
      <c r="NA4" s="47"/>
      <c r="NB4" s="51"/>
      <c r="NC4" s="46" t="s">
        <v>44</v>
      </c>
      <c r="ND4" s="47"/>
      <c r="NE4" s="47"/>
      <c r="NF4" s="51"/>
      <c r="NG4" s="46" t="s">
        <v>82</v>
      </c>
      <c r="NH4" s="47"/>
      <c r="NI4" s="47"/>
      <c r="NJ4" s="51"/>
    </row>
    <row r="5" spans="1:374" x14ac:dyDescent="0.15">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54" x14ac:dyDescent="0.15">
      <c r="A6" s="42" t="s">
        <v>123</v>
      </c>
      <c r="B6" s="60" t="str">
        <f>B7</f>
        <v>2021</v>
      </c>
      <c r="C6" s="60" t="str">
        <f t="shared" ref="C6:AX6" si="6">C7</f>
        <v>280003</v>
      </c>
      <c r="D6" s="60" t="str">
        <f t="shared" si="6"/>
        <v>46</v>
      </c>
      <c r="E6" s="60" t="str">
        <f t="shared" si="6"/>
        <v>04</v>
      </c>
      <c r="F6" s="60" t="str">
        <f t="shared" si="6"/>
        <v>0</v>
      </c>
      <c r="G6" s="60" t="str">
        <f t="shared" si="6"/>
        <v>000</v>
      </c>
      <c r="H6" s="60" t="str">
        <f t="shared" si="6"/>
        <v>兵庫県</v>
      </c>
      <c r="I6" s="60" t="str">
        <f t="shared" si="6"/>
        <v>法適用</v>
      </c>
      <c r="J6" s="60" t="str">
        <f t="shared" si="6"/>
        <v>電気事業</v>
      </c>
      <c r="K6" s="60" t="str">
        <f t="shared" si="6"/>
        <v>自治体職員</v>
      </c>
      <c r="L6" s="61">
        <f t="shared" si="6"/>
        <v>90.3</v>
      </c>
      <c r="M6" s="62" t="str">
        <f t="shared" si="6"/>
        <v>-</v>
      </c>
      <c r="N6" s="62" t="str">
        <f t="shared" si="6"/>
        <v>-</v>
      </c>
      <c r="O6" s="62" t="str">
        <f t="shared" si="6"/>
        <v>-</v>
      </c>
      <c r="P6" s="62">
        <f t="shared" si="6"/>
        <v>12</v>
      </c>
      <c r="Q6" s="62" t="str">
        <f t="shared" si="6"/>
        <v>-</v>
      </c>
      <c r="R6" s="63" t="str">
        <f>R7</f>
        <v>令和　15年　11月　30日　網干浜発電所</v>
      </c>
      <c r="S6" s="64" t="str">
        <f t="shared" si="6"/>
        <v>令和　15年　11月　30日　網干浜発電所</v>
      </c>
      <c r="T6" s="60" t="str">
        <f t="shared" si="6"/>
        <v>無</v>
      </c>
      <c r="U6" s="64" t="str">
        <f t="shared" si="6"/>
        <v>関西電力(株)</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38193</v>
      </c>
      <c r="AM6" s="62">
        <f t="shared" si="6"/>
        <v>36091</v>
      </c>
      <c r="AN6" s="62">
        <f t="shared" si="6"/>
        <v>37205</v>
      </c>
      <c r="AO6" s="62">
        <f t="shared" si="6"/>
        <v>37637</v>
      </c>
      <c r="AP6" s="62">
        <f t="shared" si="6"/>
        <v>35937</v>
      </c>
      <c r="AQ6" s="62">
        <f t="shared" si="6"/>
        <v>38193</v>
      </c>
      <c r="AR6" s="62">
        <f t="shared" si="6"/>
        <v>36091</v>
      </c>
      <c r="AS6" s="62">
        <f t="shared" si="6"/>
        <v>37205</v>
      </c>
      <c r="AT6" s="62">
        <f t="shared" si="6"/>
        <v>37637</v>
      </c>
      <c r="AU6" s="62">
        <f t="shared" si="6"/>
        <v>35937</v>
      </c>
      <c r="AV6" s="62" t="str">
        <f t="shared" si="6"/>
        <v>-</v>
      </c>
      <c r="AW6" s="62">
        <f t="shared" si="6"/>
        <v>1459952</v>
      </c>
      <c r="AX6" s="62">
        <f t="shared" si="6"/>
        <v>1459952</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124</v>
      </c>
      <c r="C7" s="70" t="s">
        <v>125</v>
      </c>
      <c r="D7" s="70" t="s">
        <v>126</v>
      </c>
      <c r="E7" s="70" t="s">
        <v>127</v>
      </c>
      <c r="F7" s="70" t="s">
        <v>128</v>
      </c>
      <c r="G7" s="70" t="s">
        <v>129</v>
      </c>
      <c r="H7" s="70" t="s">
        <v>130</v>
      </c>
      <c r="I7" s="70" t="s">
        <v>131</v>
      </c>
      <c r="J7" s="70" t="s">
        <v>132</v>
      </c>
      <c r="K7" s="70" t="s">
        <v>133</v>
      </c>
      <c r="L7" s="71">
        <v>90.3</v>
      </c>
      <c r="M7" s="72" t="s">
        <v>134</v>
      </c>
      <c r="N7" s="72" t="s">
        <v>134</v>
      </c>
      <c r="O7" s="73" t="s">
        <v>134</v>
      </c>
      <c r="P7" s="73">
        <v>12</v>
      </c>
      <c r="Q7" s="73" t="s">
        <v>134</v>
      </c>
      <c r="R7" s="74" t="s">
        <v>135</v>
      </c>
      <c r="S7" s="74" t="s">
        <v>135</v>
      </c>
      <c r="T7" s="75" t="s">
        <v>136</v>
      </c>
      <c r="U7" s="74" t="s">
        <v>137</v>
      </c>
      <c r="V7" s="71" t="s">
        <v>134</v>
      </c>
      <c r="W7" s="73" t="s">
        <v>134</v>
      </c>
      <c r="X7" s="73" t="s">
        <v>134</v>
      </c>
      <c r="Y7" s="73" t="s">
        <v>134</v>
      </c>
      <c r="Z7" s="73" t="s">
        <v>134</v>
      </c>
      <c r="AA7" s="73" t="s">
        <v>134</v>
      </c>
      <c r="AB7" s="73" t="s">
        <v>134</v>
      </c>
      <c r="AC7" s="73" t="s">
        <v>134</v>
      </c>
      <c r="AD7" s="73" t="s">
        <v>134</v>
      </c>
      <c r="AE7" s="73" t="s">
        <v>134</v>
      </c>
      <c r="AF7" s="73" t="s">
        <v>134</v>
      </c>
      <c r="AG7" s="73" t="s">
        <v>134</v>
      </c>
      <c r="AH7" s="73" t="s">
        <v>134</v>
      </c>
      <c r="AI7" s="73" t="s">
        <v>134</v>
      </c>
      <c r="AJ7" s="73" t="s">
        <v>134</v>
      </c>
      <c r="AK7" s="73" t="s">
        <v>134</v>
      </c>
      <c r="AL7" s="73">
        <v>38193</v>
      </c>
      <c r="AM7" s="73">
        <v>36091</v>
      </c>
      <c r="AN7" s="73">
        <v>37205</v>
      </c>
      <c r="AO7" s="73">
        <v>37637</v>
      </c>
      <c r="AP7" s="73">
        <v>35937</v>
      </c>
      <c r="AQ7" s="73">
        <v>38193</v>
      </c>
      <c r="AR7" s="73">
        <v>36091</v>
      </c>
      <c r="AS7" s="73">
        <v>37205</v>
      </c>
      <c r="AT7" s="73">
        <v>37637</v>
      </c>
      <c r="AU7" s="73">
        <v>35937</v>
      </c>
      <c r="AV7" s="73" t="s">
        <v>134</v>
      </c>
      <c r="AW7" s="73">
        <v>1459952</v>
      </c>
      <c r="AX7" s="73">
        <v>1459952</v>
      </c>
      <c r="AY7" s="76">
        <v>130.5</v>
      </c>
      <c r="AZ7" s="76">
        <v>124.5</v>
      </c>
      <c r="BA7" s="76">
        <v>130.6</v>
      </c>
      <c r="BB7" s="76">
        <v>132.4</v>
      </c>
      <c r="BC7" s="76">
        <v>128.6</v>
      </c>
      <c r="BD7" s="76">
        <v>130.5</v>
      </c>
      <c r="BE7" s="76">
        <v>129.9</v>
      </c>
      <c r="BF7" s="76">
        <v>130.19999999999999</v>
      </c>
      <c r="BG7" s="76">
        <v>134.6</v>
      </c>
      <c r="BH7" s="76">
        <v>131.19999999999999</v>
      </c>
      <c r="BI7" s="76">
        <v>100</v>
      </c>
      <c r="BJ7" s="76">
        <v>128.6</v>
      </c>
      <c r="BK7" s="76">
        <v>122.1</v>
      </c>
      <c r="BL7" s="76">
        <v>126.2</v>
      </c>
      <c r="BM7" s="76">
        <v>129.19999999999999</v>
      </c>
      <c r="BN7" s="76">
        <v>125.2</v>
      </c>
      <c r="BO7" s="76">
        <v>130.69999999999999</v>
      </c>
      <c r="BP7" s="76">
        <v>128.9</v>
      </c>
      <c r="BQ7" s="76">
        <v>129.30000000000001</v>
      </c>
      <c r="BR7" s="76">
        <v>133.80000000000001</v>
      </c>
      <c r="BS7" s="76">
        <v>130.19999999999999</v>
      </c>
      <c r="BT7" s="76">
        <v>100</v>
      </c>
      <c r="BU7" s="76">
        <v>178.9</v>
      </c>
      <c r="BV7" s="76">
        <v>107.3</v>
      </c>
      <c r="BW7" s="76">
        <v>1367.1</v>
      </c>
      <c r="BX7" s="76">
        <v>2409.3000000000002</v>
      </c>
      <c r="BY7" s="76">
        <v>180.5</v>
      </c>
      <c r="BZ7" s="76">
        <v>707.7</v>
      </c>
      <c r="CA7" s="76">
        <v>749.1</v>
      </c>
      <c r="CB7" s="76">
        <v>763.6</v>
      </c>
      <c r="CC7" s="76">
        <v>666.3</v>
      </c>
      <c r="CD7" s="76">
        <v>836.7</v>
      </c>
      <c r="CE7" s="76">
        <v>100</v>
      </c>
      <c r="CF7" s="76">
        <v>28654.7</v>
      </c>
      <c r="CG7" s="76">
        <v>30179.5</v>
      </c>
      <c r="CH7" s="76">
        <v>28989.4</v>
      </c>
      <c r="CI7" s="76">
        <v>28177.3</v>
      </c>
      <c r="CJ7" s="76">
        <v>29097.9</v>
      </c>
      <c r="CK7" s="76">
        <v>8600.1</v>
      </c>
      <c r="CL7" s="76">
        <v>9078.5</v>
      </c>
      <c r="CM7" s="76">
        <v>9106</v>
      </c>
      <c r="CN7" s="76">
        <v>9268.1</v>
      </c>
      <c r="CO7" s="76">
        <v>9846.1</v>
      </c>
      <c r="CP7" s="73">
        <v>895319</v>
      </c>
      <c r="CQ7" s="73">
        <v>822479</v>
      </c>
      <c r="CR7" s="73">
        <v>877151</v>
      </c>
      <c r="CS7" s="73">
        <v>873182</v>
      </c>
      <c r="CT7" s="73">
        <v>823117</v>
      </c>
      <c r="CU7" s="73">
        <v>1467681</v>
      </c>
      <c r="CV7" s="73">
        <v>1533303</v>
      </c>
      <c r="CW7" s="73">
        <v>1359753</v>
      </c>
      <c r="CX7" s="73">
        <v>1430009</v>
      </c>
      <c r="CY7" s="73">
        <v>1417603</v>
      </c>
      <c r="CZ7" s="73">
        <v>29600</v>
      </c>
      <c r="DA7" s="76">
        <v>14.7</v>
      </c>
      <c r="DB7" s="76">
        <v>13.9</v>
      </c>
      <c r="DC7" s="76">
        <v>14.3</v>
      </c>
      <c r="DD7" s="76">
        <v>14.5</v>
      </c>
      <c r="DE7" s="76">
        <v>13.9</v>
      </c>
      <c r="DF7" s="76">
        <v>36.4</v>
      </c>
      <c r="DG7" s="76">
        <v>35.200000000000003</v>
      </c>
      <c r="DH7" s="76">
        <v>35</v>
      </c>
      <c r="DI7" s="76">
        <v>34.4</v>
      </c>
      <c r="DJ7" s="76">
        <v>32.1</v>
      </c>
      <c r="DK7" s="76">
        <v>0.6</v>
      </c>
      <c r="DL7" s="76">
        <v>0.7</v>
      </c>
      <c r="DM7" s="76">
        <v>1.1000000000000001</v>
      </c>
      <c r="DN7" s="76">
        <v>0.4</v>
      </c>
      <c r="DO7" s="76">
        <v>0.9</v>
      </c>
      <c r="DP7" s="76">
        <v>19.8</v>
      </c>
      <c r="DQ7" s="76">
        <v>20.100000000000001</v>
      </c>
      <c r="DR7" s="76">
        <v>18.5</v>
      </c>
      <c r="DS7" s="76">
        <v>20.6</v>
      </c>
      <c r="DT7" s="76">
        <v>18.899999999999999</v>
      </c>
      <c r="DU7" s="76">
        <v>454.5</v>
      </c>
      <c r="DV7" s="76">
        <v>259.5</v>
      </c>
      <c r="DW7" s="76">
        <v>0</v>
      </c>
      <c r="DX7" s="76">
        <v>0</v>
      </c>
      <c r="DY7" s="76">
        <v>0</v>
      </c>
      <c r="DZ7" s="76">
        <v>96.5</v>
      </c>
      <c r="EA7" s="76">
        <v>89.3</v>
      </c>
      <c r="EB7" s="76">
        <v>92.8</v>
      </c>
      <c r="EC7" s="76">
        <v>95.1</v>
      </c>
      <c r="ED7" s="76">
        <v>101.1</v>
      </c>
      <c r="EE7" s="76">
        <v>17.2</v>
      </c>
      <c r="EF7" s="76">
        <v>22.6</v>
      </c>
      <c r="EG7" s="76">
        <v>27.9</v>
      </c>
      <c r="EH7" s="76">
        <v>33.1</v>
      </c>
      <c r="EI7" s="76">
        <v>37.1</v>
      </c>
      <c r="EJ7" s="76">
        <v>60.1</v>
      </c>
      <c r="EK7" s="76">
        <v>61.2</v>
      </c>
      <c r="EL7" s="76">
        <v>61.9</v>
      </c>
      <c r="EM7" s="76">
        <v>62</v>
      </c>
      <c r="EN7" s="76">
        <v>60.7</v>
      </c>
      <c r="EO7" s="76">
        <v>100</v>
      </c>
      <c r="EP7" s="76">
        <v>100</v>
      </c>
      <c r="EQ7" s="76">
        <v>100</v>
      </c>
      <c r="ER7" s="76">
        <v>100</v>
      </c>
      <c r="ES7" s="76">
        <v>100</v>
      </c>
      <c r="ET7" s="76">
        <v>21.1</v>
      </c>
      <c r="EU7" s="76">
        <v>22.3</v>
      </c>
      <c r="EV7" s="76">
        <v>22.1</v>
      </c>
      <c r="EW7" s="76">
        <v>23</v>
      </c>
      <c r="EX7" s="76">
        <v>28.8</v>
      </c>
      <c r="EY7" s="73" t="s">
        <v>134</v>
      </c>
      <c r="EZ7" s="76" t="s">
        <v>134</v>
      </c>
      <c r="FA7" s="76" t="s">
        <v>134</v>
      </c>
      <c r="FB7" s="76" t="s">
        <v>134</v>
      </c>
      <c r="FC7" s="76" t="s">
        <v>134</v>
      </c>
      <c r="FD7" s="76" t="s">
        <v>134</v>
      </c>
      <c r="FE7" s="76">
        <v>38</v>
      </c>
      <c r="FF7" s="76">
        <v>36.5</v>
      </c>
      <c r="FG7" s="76">
        <v>36.6</v>
      </c>
      <c r="FH7" s="76">
        <v>35.799999999999997</v>
      </c>
      <c r="FI7" s="76">
        <v>33.299999999999997</v>
      </c>
      <c r="FJ7" s="76" t="s">
        <v>134</v>
      </c>
      <c r="FK7" s="76" t="s">
        <v>134</v>
      </c>
      <c r="FL7" s="76" t="s">
        <v>134</v>
      </c>
      <c r="FM7" s="76" t="s">
        <v>134</v>
      </c>
      <c r="FN7" s="76" t="s">
        <v>134</v>
      </c>
      <c r="FO7" s="76">
        <v>20.6</v>
      </c>
      <c r="FP7" s="76">
        <v>21.6</v>
      </c>
      <c r="FQ7" s="76">
        <v>20</v>
      </c>
      <c r="FR7" s="76">
        <v>22.1</v>
      </c>
      <c r="FS7" s="76">
        <v>20.2</v>
      </c>
      <c r="FT7" s="76" t="s">
        <v>134</v>
      </c>
      <c r="FU7" s="76" t="s">
        <v>134</v>
      </c>
      <c r="FV7" s="76" t="s">
        <v>134</v>
      </c>
      <c r="FW7" s="76" t="s">
        <v>134</v>
      </c>
      <c r="FX7" s="76" t="s">
        <v>134</v>
      </c>
      <c r="FY7" s="76">
        <v>73.2</v>
      </c>
      <c r="FZ7" s="76">
        <v>71.400000000000006</v>
      </c>
      <c r="GA7" s="76">
        <v>82</v>
      </c>
      <c r="GB7" s="76">
        <v>87.3</v>
      </c>
      <c r="GC7" s="76">
        <v>94.7</v>
      </c>
      <c r="GD7" s="76" t="s">
        <v>134</v>
      </c>
      <c r="GE7" s="76" t="s">
        <v>134</v>
      </c>
      <c r="GF7" s="76" t="s">
        <v>134</v>
      </c>
      <c r="GG7" s="76" t="s">
        <v>134</v>
      </c>
      <c r="GH7" s="76" t="s">
        <v>134</v>
      </c>
      <c r="GI7" s="76">
        <v>62.6</v>
      </c>
      <c r="GJ7" s="76">
        <v>63.4</v>
      </c>
      <c r="GK7" s="76">
        <v>63.8</v>
      </c>
      <c r="GL7" s="76">
        <v>63.6</v>
      </c>
      <c r="GM7" s="76">
        <v>62</v>
      </c>
      <c r="GN7" s="76" t="s">
        <v>134</v>
      </c>
      <c r="GO7" s="76" t="s">
        <v>134</v>
      </c>
      <c r="GP7" s="76" t="s">
        <v>134</v>
      </c>
      <c r="GQ7" s="76" t="s">
        <v>134</v>
      </c>
      <c r="GR7" s="76" t="s">
        <v>134</v>
      </c>
      <c r="GS7" s="76">
        <v>15.3</v>
      </c>
      <c r="GT7" s="76">
        <v>16.100000000000001</v>
      </c>
      <c r="GU7" s="76">
        <v>15.2</v>
      </c>
      <c r="GV7" s="76">
        <v>17.7</v>
      </c>
      <c r="GW7" s="76">
        <v>21.9</v>
      </c>
      <c r="GX7" s="73" t="s">
        <v>134</v>
      </c>
      <c r="GY7" s="76" t="s">
        <v>134</v>
      </c>
      <c r="GZ7" s="76" t="s">
        <v>134</v>
      </c>
      <c r="HA7" s="76" t="s">
        <v>134</v>
      </c>
      <c r="HB7" s="76" t="s">
        <v>134</v>
      </c>
      <c r="HC7" s="76" t="s">
        <v>134</v>
      </c>
      <c r="HD7" s="76">
        <v>16.899999999999999</v>
      </c>
      <c r="HE7" s="76">
        <v>17.100000000000001</v>
      </c>
      <c r="HF7" s="76">
        <v>18.2</v>
      </c>
      <c r="HG7" s="76">
        <v>17.3</v>
      </c>
      <c r="HH7" s="76">
        <v>17.2</v>
      </c>
      <c r="HI7" s="76" t="s">
        <v>134</v>
      </c>
      <c r="HJ7" s="76" t="s">
        <v>134</v>
      </c>
      <c r="HK7" s="76" t="s">
        <v>134</v>
      </c>
      <c r="HL7" s="76" t="s">
        <v>134</v>
      </c>
      <c r="HM7" s="76" t="s">
        <v>134</v>
      </c>
      <c r="HN7" s="76">
        <v>30.9</v>
      </c>
      <c r="HO7" s="76">
        <v>22.4</v>
      </c>
      <c r="HP7" s="76">
        <v>4.3</v>
      </c>
      <c r="HQ7" s="76">
        <v>19.2</v>
      </c>
      <c r="HR7" s="76">
        <v>14</v>
      </c>
      <c r="HS7" s="76" t="s">
        <v>134</v>
      </c>
      <c r="HT7" s="76" t="s">
        <v>134</v>
      </c>
      <c r="HU7" s="76" t="s">
        <v>134</v>
      </c>
      <c r="HV7" s="76" t="s">
        <v>134</v>
      </c>
      <c r="HW7" s="76" t="s">
        <v>134</v>
      </c>
      <c r="HX7" s="76">
        <v>0</v>
      </c>
      <c r="HY7" s="76">
        <v>0</v>
      </c>
      <c r="HZ7" s="76">
        <v>0</v>
      </c>
      <c r="IA7" s="76">
        <v>0</v>
      </c>
      <c r="IB7" s="76">
        <v>0</v>
      </c>
      <c r="IC7" s="76" t="s">
        <v>134</v>
      </c>
      <c r="ID7" s="76" t="s">
        <v>134</v>
      </c>
      <c r="IE7" s="76" t="s">
        <v>134</v>
      </c>
      <c r="IF7" s="76" t="s">
        <v>134</v>
      </c>
      <c r="IG7" s="76" t="s">
        <v>134</v>
      </c>
      <c r="IH7" s="76">
        <v>81</v>
      </c>
      <c r="II7" s="76">
        <v>84.5</v>
      </c>
      <c r="IJ7" s="76">
        <v>82.7</v>
      </c>
      <c r="IK7" s="76">
        <v>88</v>
      </c>
      <c r="IL7" s="76">
        <v>93.3</v>
      </c>
      <c r="IM7" s="76" t="s">
        <v>134</v>
      </c>
      <c r="IN7" s="76" t="s">
        <v>134</v>
      </c>
      <c r="IO7" s="76" t="s">
        <v>134</v>
      </c>
      <c r="IP7" s="76" t="s">
        <v>134</v>
      </c>
      <c r="IQ7" s="76" t="s">
        <v>134</v>
      </c>
      <c r="IR7" s="76">
        <v>26.5</v>
      </c>
      <c r="IS7" s="76">
        <v>0</v>
      </c>
      <c r="IT7" s="76">
        <v>0</v>
      </c>
      <c r="IU7" s="76">
        <v>0</v>
      </c>
      <c r="IV7" s="76">
        <v>0</v>
      </c>
      <c r="IW7" s="73" t="s">
        <v>134</v>
      </c>
      <c r="IX7" s="76" t="s">
        <v>134</v>
      </c>
      <c r="IY7" s="76" t="s">
        <v>134</v>
      </c>
      <c r="IZ7" s="76" t="s">
        <v>134</v>
      </c>
      <c r="JA7" s="76" t="s">
        <v>134</v>
      </c>
      <c r="JB7" s="76" t="s">
        <v>134</v>
      </c>
      <c r="JC7" s="76">
        <v>13.1</v>
      </c>
      <c r="JD7" s="76">
        <v>19.899999999999999</v>
      </c>
      <c r="JE7" s="76">
        <v>16.899999999999999</v>
      </c>
      <c r="JF7" s="76">
        <v>20.9</v>
      </c>
      <c r="JG7" s="76">
        <v>21.5</v>
      </c>
      <c r="JH7" s="76" t="s">
        <v>134</v>
      </c>
      <c r="JI7" s="76" t="s">
        <v>134</v>
      </c>
      <c r="JJ7" s="76" t="s">
        <v>134</v>
      </c>
      <c r="JK7" s="76" t="s">
        <v>134</v>
      </c>
      <c r="JL7" s="76" t="s">
        <v>134</v>
      </c>
      <c r="JM7" s="76">
        <v>25</v>
      </c>
      <c r="JN7" s="76">
        <v>12.9</v>
      </c>
      <c r="JO7" s="76">
        <v>14</v>
      </c>
      <c r="JP7" s="76">
        <v>15.5</v>
      </c>
      <c r="JQ7" s="76">
        <v>16.2</v>
      </c>
      <c r="JR7" s="76" t="s">
        <v>134</v>
      </c>
      <c r="JS7" s="76" t="s">
        <v>134</v>
      </c>
      <c r="JT7" s="76" t="s">
        <v>134</v>
      </c>
      <c r="JU7" s="76" t="s">
        <v>134</v>
      </c>
      <c r="JV7" s="76" t="s">
        <v>134</v>
      </c>
      <c r="JW7" s="76">
        <v>267.7</v>
      </c>
      <c r="JX7" s="76">
        <v>155.5</v>
      </c>
      <c r="JY7" s="76">
        <v>121</v>
      </c>
      <c r="JZ7" s="76">
        <v>81.7</v>
      </c>
      <c r="KA7" s="76">
        <v>91.3</v>
      </c>
      <c r="KB7" s="76" t="s">
        <v>134</v>
      </c>
      <c r="KC7" s="76" t="s">
        <v>134</v>
      </c>
      <c r="KD7" s="76" t="s">
        <v>134</v>
      </c>
      <c r="KE7" s="76" t="s">
        <v>134</v>
      </c>
      <c r="KF7" s="76" t="s">
        <v>134</v>
      </c>
      <c r="KG7" s="76">
        <v>29</v>
      </c>
      <c r="KH7" s="76">
        <v>32.4</v>
      </c>
      <c r="KI7" s="76">
        <v>42.4</v>
      </c>
      <c r="KJ7" s="76">
        <v>45.4</v>
      </c>
      <c r="KK7" s="76">
        <v>44.2</v>
      </c>
      <c r="KL7" s="76" t="s">
        <v>134</v>
      </c>
      <c r="KM7" s="76" t="s">
        <v>134</v>
      </c>
      <c r="KN7" s="76" t="s">
        <v>134</v>
      </c>
      <c r="KO7" s="76" t="s">
        <v>134</v>
      </c>
      <c r="KP7" s="76" t="s">
        <v>134</v>
      </c>
      <c r="KQ7" s="76">
        <v>100</v>
      </c>
      <c r="KR7" s="76">
        <v>100</v>
      </c>
      <c r="KS7" s="76">
        <v>100</v>
      </c>
      <c r="KT7" s="76">
        <v>56</v>
      </c>
      <c r="KU7" s="76">
        <v>99.9</v>
      </c>
      <c r="KV7" s="73">
        <v>29600</v>
      </c>
      <c r="KW7" s="76">
        <v>14.7</v>
      </c>
      <c r="KX7" s="76">
        <v>13.9</v>
      </c>
      <c r="KY7" s="76">
        <v>14.3</v>
      </c>
      <c r="KZ7" s="76">
        <v>14.5</v>
      </c>
      <c r="LA7" s="76">
        <v>13.9</v>
      </c>
      <c r="LB7" s="76">
        <v>15.4</v>
      </c>
      <c r="LC7" s="76">
        <v>15.1</v>
      </c>
      <c r="LD7" s="76">
        <v>15.5</v>
      </c>
      <c r="LE7" s="76">
        <v>15.2</v>
      </c>
      <c r="LF7" s="76">
        <v>15.2</v>
      </c>
      <c r="LG7" s="76">
        <v>0.6</v>
      </c>
      <c r="LH7" s="76">
        <v>0.7</v>
      </c>
      <c r="LI7" s="76">
        <v>1.1000000000000001</v>
      </c>
      <c r="LJ7" s="76">
        <v>0.4</v>
      </c>
      <c r="LK7" s="76">
        <v>0.9</v>
      </c>
      <c r="LL7" s="76">
        <v>4.0999999999999996</v>
      </c>
      <c r="LM7" s="76">
        <v>2.2000000000000002</v>
      </c>
      <c r="LN7" s="76">
        <v>2.4</v>
      </c>
      <c r="LO7" s="76">
        <v>3.7</v>
      </c>
      <c r="LP7" s="76">
        <v>1.7</v>
      </c>
      <c r="LQ7" s="76">
        <v>454.5</v>
      </c>
      <c r="LR7" s="76">
        <v>259.5</v>
      </c>
      <c r="LS7" s="76">
        <v>0</v>
      </c>
      <c r="LT7" s="76">
        <v>0</v>
      </c>
      <c r="LU7" s="76">
        <v>0</v>
      </c>
      <c r="LV7" s="76">
        <v>469.5</v>
      </c>
      <c r="LW7" s="76">
        <v>391.3</v>
      </c>
      <c r="LX7" s="76">
        <v>270.5</v>
      </c>
      <c r="LY7" s="76">
        <v>252.2</v>
      </c>
      <c r="LZ7" s="76">
        <v>230.4</v>
      </c>
      <c r="MA7" s="76">
        <v>17.2</v>
      </c>
      <c r="MB7" s="76">
        <v>22.6</v>
      </c>
      <c r="MC7" s="76">
        <v>27.9</v>
      </c>
      <c r="MD7" s="76">
        <v>33.1</v>
      </c>
      <c r="ME7" s="76">
        <v>37.1</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t="s">
        <v>134</v>
      </c>
      <c r="MV7" s="76" t="s">
        <v>134</v>
      </c>
      <c r="MW7" s="76" t="s">
        <v>134</v>
      </c>
      <c r="MX7" s="76" t="s">
        <v>134</v>
      </c>
      <c r="MY7" s="76" t="s">
        <v>134</v>
      </c>
      <c r="MZ7" s="76" t="s">
        <v>134</v>
      </c>
      <c r="NA7" s="76" t="s">
        <v>134</v>
      </c>
      <c r="NB7" s="76" t="s">
        <v>134</v>
      </c>
      <c r="NC7" s="76" t="s">
        <v>134</v>
      </c>
      <c r="ND7" s="76" t="s">
        <v>134</v>
      </c>
      <c r="NE7" s="76" t="s">
        <v>134</v>
      </c>
      <c r="NF7" s="76" t="s">
        <v>134</v>
      </c>
      <c r="NG7" s="76">
        <v>12</v>
      </c>
      <c r="NH7" s="76">
        <v>12</v>
      </c>
      <c r="NI7" s="76">
        <v>12</v>
      </c>
      <c r="NJ7" s="76">
        <v>12</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138</v>
      </c>
      <c r="FB8" s="78"/>
      <c r="FC8" s="78"/>
      <c r="FD8" s="78"/>
      <c r="FE8" s="78"/>
      <c r="FF8" s="79"/>
      <c r="FG8" s="78"/>
      <c r="FH8" s="78"/>
      <c r="FI8" s="78" t="str">
        <f>FJ4</f>
        <v>修繕費比率（％）</v>
      </c>
      <c r="FJ8" s="78" t="b">
        <f>IF(SUM($M$6,$MU$7:$MX$7)=0,FALSE,TRUE)</f>
        <v>0</v>
      </c>
      <c r="FK8" s="80" t="s">
        <v>138</v>
      </c>
      <c r="FL8" s="78"/>
      <c r="FM8" s="78"/>
      <c r="FN8" s="78"/>
      <c r="FO8" s="78"/>
      <c r="FP8" s="78"/>
      <c r="FQ8" s="79"/>
      <c r="FR8" s="78"/>
      <c r="FS8" s="78" t="str">
        <f>FT4</f>
        <v>企業債残高対料金収入比率（％）</v>
      </c>
      <c r="FT8" s="78" t="b">
        <f>IF(SUM($M$6,$MU$7:$MX$7)=0,FALSE,TRUE)</f>
        <v>0</v>
      </c>
      <c r="FU8" s="80" t="s">
        <v>138</v>
      </c>
      <c r="FV8" s="78"/>
      <c r="FW8" s="78"/>
      <c r="FX8" s="78"/>
      <c r="FY8" s="78"/>
      <c r="FZ8" s="78"/>
      <c r="GA8" s="78"/>
      <c r="GB8" s="79"/>
      <c r="GC8" s="78" t="str">
        <f>GD4</f>
        <v>有形固定資産減価償却率（％）</v>
      </c>
      <c r="GD8" s="78" t="b">
        <f>IF(SUM($M$6,$MU$7:$MX$7)=0,FALSE,TRUE)</f>
        <v>0</v>
      </c>
      <c r="GE8" s="80" t="s">
        <v>138</v>
      </c>
      <c r="GF8" s="78"/>
      <c r="GG8" s="78"/>
      <c r="GH8" s="78"/>
      <c r="GI8" s="78"/>
      <c r="GJ8" s="78"/>
      <c r="GK8" s="78"/>
      <c r="GL8" s="78"/>
      <c r="GM8" s="78" t="str">
        <f>GN4</f>
        <v>FIT収入割合（％）</v>
      </c>
      <c r="GN8" s="78" t="b">
        <f>IF(SUM($M$6,$MU$7:$MX$7)=0,FALSE,TRUE)</f>
        <v>0</v>
      </c>
      <c r="GO8" s="80" t="s">
        <v>138</v>
      </c>
      <c r="GP8" s="78"/>
      <c r="GQ8" s="78"/>
      <c r="GR8" s="78"/>
      <c r="GS8" s="77"/>
      <c r="GT8" s="77"/>
      <c r="GU8" s="77"/>
      <c r="GV8" s="77"/>
      <c r="GW8" s="78" t="str">
        <f>GX5</f>
        <v>最大出力合計</v>
      </c>
      <c r="GX8" s="78" t="str">
        <f>GY4</f>
        <v>設備利用率（％）</v>
      </c>
      <c r="GY8" s="78" t="b">
        <f>IF(SUM($N$7,$MY$7:$NB$7)=0,FALSE,TRUE)</f>
        <v>0</v>
      </c>
      <c r="GZ8" s="80" t="s">
        <v>138</v>
      </c>
      <c r="HA8" s="78"/>
      <c r="HB8" s="78"/>
      <c r="HC8" s="78"/>
      <c r="HD8" s="78"/>
      <c r="HE8" s="79"/>
      <c r="HF8" s="78"/>
      <c r="HG8" s="78"/>
      <c r="HH8" s="78" t="str">
        <f>HI4</f>
        <v>修繕費比率（％）</v>
      </c>
      <c r="HI8" s="78" t="b">
        <f>IF(SUM($N$7,$MY$7:$NB$7)=0,FALSE,TRUE)</f>
        <v>0</v>
      </c>
      <c r="HJ8" s="80" t="s">
        <v>138</v>
      </c>
      <c r="HK8" s="78"/>
      <c r="HL8" s="78"/>
      <c r="HM8" s="78"/>
      <c r="HN8" s="78"/>
      <c r="HO8" s="78"/>
      <c r="HP8" s="79"/>
      <c r="HQ8" s="78"/>
      <c r="HR8" s="78" t="str">
        <f>HS4</f>
        <v>企業債残高対料金収入比率（％）</v>
      </c>
      <c r="HS8" s="78" t="b">
        <f>IF(SUM($N$7,$MY$7:$NB$7)=0,FALSE,TRUE)</f>
        <v>0</v>
      </c>
      <c r="HT8" s="80" t="s">
        <v>138</v>
      </c>
      <c r="HU8" s="78"/>
      <c r="HV8" s="78"/>
      <c r="HW8" s="78"/>
      <c r="HX8" s="78"/>
      <c r="HY8" s="78"/>
      <c r="HZ8" s="78"/>
      <c r="IA8" s="79"/>
      <c r="IB8" s="78" t="str">
        <f>IC4</f>
        <v>有形固定資産減価償却率（％）</v>
      </c>
      <c r="IC8" s="78" t="b">
        <f>IF(SUM($N$7,$MY$7:$NB$7)=0,FALSE,TRUE)</f>
        <v>0</v>
      </c>
      <c r="ID8" s="80" t="s">
        <v>138</v>
      </c>
      <c r="IE8" s="78"/>
      <c r="IF8" s="78"/>
      <c r="IG8" s="78"/>
      <c r="IH8" s="78"/>
      <c r="II8" s="78"/>
      <c r="IJ8" s="78"/>
      <c r="IK8" s="78"/>
      <c r="IL8" s="78" t="str">
        <f>IM4</f>
        <v>FIT収入割合（％）</v>
      </c>
      <c r="IM8" s="78" t="b">
        <f>IF(SUM($N$7,$MY$7:$NB$7)=0,FALSE,TRUE)</f>
        <v>0</v>
      </c>
      <c r="IN8" s="80" t="s">
        <v>138</v>
      </c>
      <c r="IO8" s="78"/>
      <c r="IP8" s="78"/>
      <c r="IQ8" s="78"/>
      <c r="IR8" s="77"/>
      <c r="IS8" s="77"/>
      <c r="IT8" s="77"/>
      <c r="IU8" s="77"/>
      <c r="IV8" s="78" t="str">
        <f>IW5</f>
        <v>最大出力合計</v>
      </c>
      <c r="IW8" s="78" t="str">
        <f>IX4</f>
        <v>設備利用率（％）</v>
      </c>
      <c r="IX8" s="78" t="b">
        <f>IF(SUM($O$7,$NC$7:$NF$7)=0,FALSE,TRUE)</f>
        <v>0</v>
      </c>
      <c r="IY8" s="80" t="s">
        <v>138</v>
      </c>
      <c r="IZ8" s="78"/>
      <c r="JA8" s="78"/>
      <c r="JB8" s="78"/>
      <c r="JC8" s="78"/>
      <c r="JD8" s="79"/>
      <c r="JE8" s="78"/>
      <c r="JF8" s="78"/>
      <c r="JG8" s="78" t="str">
        <f>JH4</f>
        <v>修繕費比率（％）</v>
      </c>
      <c r="JH8" s="78" t="b">
        <f>IF(SUM($O$7,$NC$7:$NF$7)=0,FALSE,TRUE)</f>
        <v>0</v>
      </c>
      <c r="JI8" s="80" t="s">
        <v>138</v>
      </c>
      <c r="JJ8" s="78"/>
      <c r="JK8" s="78"/>
      <c r="JL8" s="78"/>
      <c r="JM8" s="78"/>
      <c r="JN8" s="78"/>
      <c r="JO8" s="79"/>
      <c r="JP8" s="78"/>
      <c r="JQ8" s="78" t="str">
        <f>JR4</f>
        <v>企業債残高対料金収入比率（％）</v>
      </c>
      <c r="JR8" s="78" t="b">
        <f>IF(SUM($O$7,$NC$7:$NF$7)=0,FALSE,TRUE)</f>
        <v>0</v>
      </c>
      <c r="JS8" s="80" t="s">
        <v>138</v>
      </c>
      <c r="JT8" s="78"/>
      <c r="JU8" s="78"/>
      <c r="JV8" s="78"/>
      <c r="JW8" s="78"/>
      <c r="JX8" s="78"/>
      <c r="JY8" s="78"/>
      <c r="JZ8" s="79"/>
      <c r="KA8" s="78" t="str">
        <f>KB4</f>
        <v>有形固定資産減価償却率（％）</v>
      </c>
      <c r="KB8" s="78" t="b">
        <f>IF(SUM($O$7,$NC$7:$NF$7)=0,FALSE,TRUE)</f>
        <v>0</v>
      </c>
      <c r="KC8" s="80" t="s">
        <v>138</v>
      </c>
      <c r="KD8" s="78"/>
      <c r="KE8" s="78"/>
      <c r="KF8" s="78"/>
      <c r="KG8" s="78"/>
      <c r="KH8" s="78"/>
      <c r="KI8" s="78"/>
      <c r="KJ8" s="78"/>
      <c r="KK8" s="78" t="str">
        <f>KL4</f>
        <v>FIT収入割合（％）</v>
      </c>
      <c r="KL8" s="78" t="b">
        <f>IF(SUM($O$7,$NC$7:$NF$7)=0,FALSE,TRUE)</f>
        <v>0</v>
      </c>
      <c r="KM8" s="80" t="s">
        <v>138</v>
      </c>
      <c r="KN8" s="78"/>
      <c r="KO8" s="78"/>
      <c r="KP8" s="78"/>
      <c r="KQ8" s="77"/>
      <c r="KR8" s="77"/>
      <c r="KS8" s="77"/>
      <c r="KT8" s="77"/>
      <c r="KU8" s="78" t="str">
        <f>KV5</f>
        <v>最大出力合計</v>
      </c>
      <c r="KV8" s="78" t="str">
        <f>KW4</f>
        <v>設備利用率（％）</v>
      </c>
      <c r="KW8" s="78" t="b">
        <f>IF(SUM($P$7,$NG$7:$NJ$7)=0,FALSE,TRUE)</f>
        <v>1</v>
      </c>
      <c r="KX8" s="80" t="s">
        <v>138</v>
      </c>
      <c r="KY8" s="78"/>
      <c r="KZ8" s="78"/>
      <c r="LA8" s="78"/>
      <c r="LB8" s="78"/>
      <c r="LC8" s="79"/>
      <c r="LD8" s="78"/>
      <c r="LE8" s="78"/>
      <c r="LF8" s="78" t="str">
        <f>LG4</f>
        <v>修繕費比率（％）</v>
      </c>
      <c r="LG8" s="78" t="b">
        <f>IF(SUM($P$7,$NG$7:$NJ$7)=0,FALSE,TRUE)</f>
        <v>1</v>
      </c>
      <c r="LH8" s="80" t="s">
        <v>138</v>
      </c>
      <c r="LI8" s="78"/>
      <c r="LJ8" s="78"/>
      <c r="LK8" s="78"/>
      <c r="LL8" s="78"/>
      <c r="LM8" s="78"/>
      <c r="LN8" s="79"/>
      <c r="LO8" s="78"/>
      <c r="LP8" s="78" t="str">
        <f>LQ4</f>
        <v>企業債残高対料金収入比率（％）</v>
      </c>
      <c r="LQ8" s="78" t="b">
        <f>IF(SUM($P$7,$NG$7:$NJ$7)=0,FALSE,TRUE)</f>
        <v>1</v>
      </c>
      <c r="LR8" s="80" t="s">
        <v>138</v>
      </c>
      <c r="LS8" s="78"/>
      <c r="LT8" s="78"/>
      <c r="LU8" s="78"/>
      <c r="LV8" s="78"/>
      <c r="LW8" s="78"/>
      <c r="LX8" s="78"/>
      <c r="LY8" s="79"/>
      <c r="LZ8" s="78" t="str">
        <f>MA4</f>
        <v>有形固定資産減価償却率（％）</v>
      </c>
      <c r="MA8" s="78" t="b">
        <f>IF(SUM($P$7,$NG$7:$NJ$7)=0,FALSE,TRUE)</f>
        <v>1</v>
      </c>
      <c r="MB8" s="80" t="s">
        <v>138</v>
      </c>
      <c r="MC8" s="78"/>
      <c r="MD8" s="78"/>
      <c r="ME8" s="78"/>
      <c r="MF8" s="78"/>
      <c r="MG8" s="78"/>
      <c r="MH8" s="78"/>
      <c r="MI8" s="78"/>
      <c r="MJ8" s="78" t="str">
        <f>MK4</f>
        <v>FIT収入割合（％）</v>
      </c>
      <c r="MK8" s="78" t="b">
        <f>IF(SUM($P$7,$NG$7:$NJ$7)=0,FALSE,TRUE)</f>
        <v>1</v>
      </c>
      <c r="ML8" s="80" t="s">
        <v>138</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139</v>
      </c>
      <c r="C9" s="82" t="s">
        <v>140</v>
      </c>
      <c r="D9" s="82" t="s">
        <v>141</v>
      </c>
      <c r="E9" s="82" t="s">
        <v>142</v>
      </c>
      <c r="F9" s="82" t="s">
        <v>143</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144</v>
      </c>
      <c r="AY9" s="83"/>
      <c r="AZ9" s="83"/>
      <c r="BA9" s="83"/>
      <c r="BB9" s="83"/>
      <c r="BC9" s="83"/>
      <c r="BD9" s="77"/>
      <c r="BE9" s="78"/>
      <c r="BF9" s="78"/>
      <c r="BG9" s="78"/>
      <c r="BH9" s="78"/>
      <c r="BI9" s="78" t="s">
        <v>144</v>
      </c>
      <c r="BJ9" s="83"/>
      <c r="BK9" s="83"/>
      <c r="BL9" s="83"/>
      <c r="BM9" s="83"/>
      <c r="BN9" s="83"/>
      <c r="BO9" s="77"/>
      <c r="BP9" s="78"/>
      <c r="BQ9" s="78"/>
      <c r="BR9" s="78"/>
      <c r="BS9" s="78"/>
      <c r="BT9" s="78" t="s">
        <v>144</v>
      </c>
      <c r="BU9" s="83"/>
      <c r="BV9" s="83"/>
      <c r="BW9" s="83"/>
      <c r="BX9" s="83"/>
      <c r="BY9" s="83"/>
      <c r="BZ9" s="77"/>
      <c r="CA9" s="78"/>
      <c r="CB9" s="78"/>
      <c r="CC9" s="78"/>
      <c r="CD9" s="78"/>
      <c r="CE9" s="78" t="s">
        <v>144</v>
      </c>
      <c r="CF9" s="83"/>
      <c r="CG9" s="83"/>
      <c r="CH9" s="83"/>
      <c r="CI9" s="83"/>
      <c r="CJ9" s="83"/>
      <c r="CK9" s="77"/>
      <c r="CL9" s="78"/>
      <c r="CM9" s="78"/>
      <c r="CN9" s="78"/>
      <c r="CO9" s="78" t="s">
        <v>144</v>
      </c>
      <c r="CP9" s="83"/>
      <c r="CQ9" s="83"/>
      <c r="CR9" s="83"/>
      <c r="CS9" s="83"/>
      <c r="CT9" s="83"/>
      <c r="CU9" s="78"/>
      <c r="CV9" s="77"/>
      <c r="CW9" s="78"/>
      <c r="CX9" s="78"/>
      <c r="CY9" s="84" t="str">
        <f>"（最大出力合計"&amp;TEXT(CZ7,"#,##0")&amp;"kW）"</f>
        <v>（最大出力合計29,600kW）</v>
      </c>
      <c r="CZ9" s="78" t="s">
        <v>144</v>
      </c>
      <c r="DA9" s="83"/>
      <c r="DB9" s="83"/>
      <c r="DC9" s="83"/>
      <c r="DD9" s="83"/>
      <c r="DE9" s="83"/>
      <c r="DF9" s="78"/>
      <c r="DG9" s="77"/>
      <c r="DH9" s="78"/>
      <c r="DI9" s="78"/>
      <c r="DJ9" s="78" t="s">
        <v>144</v>
      </c>
      <c r="DK9" s="83"/>
      <c r="DL9" s="83"/>
      <c r="DM9" s="83"/>
      <c r="DN9" s="83"/>
      <c r="DO9" s="83"/>
      <c r="DP9" s="78"/>
      <c r="DQ9" s="78"/>
      <c r="DR9" s="77"/>
      <c r="DS9" s="78"/>
      <c r="DT9" s="78" t="s">
        <v>144</v>
      </c>
      <c r="DU9" s="83"/>
      <c r="DV9" s="83"/>
      <c r="DW9" s="83"/>
      <c r="DX9" s="83"/>
      <c r="DY9" s="83"/>
      <c r="DZ9" s="78"/>
      <c r="EA9" s="78"/>
      <c r="EB9" s="78"/>
      <c r="EC9" s="77"/>
      <c r="ED9" s="78" t="s">
        <v>144</v>
      </c>
      <c r="EE9" s="83"/>
      <c r="EF9" s="83"/>
      <c r="EG9" s="83"/>
      <c r="EH9" s="83"/>
      <c r="EI9" s="83"/>
      <c r="EJ9" s="78"/>
      <c r="EK9" s="78"/>
      <c r="EL9" s="78"/>
      <c r="EM9" s="78"/>
      <c r="EN9" s="78" t="s">
        <v>144</v>
      </c>
      <c r="EO9" s="83"/>
      <c r="EP9" s="83"/>
      <c r="EQ9" s="83"/>
      <c r="ER9" s="83"/>
      <c r="ES9" s="83"/>
      <c r="ET9" s="77"/>
      <c r="EU9" s="77"/>
      <c r="EV9" s="77"/>
      <c r="EW9" s="77"/>
      <c r="EX9" s="84" t="str">
        <f>"（最大出力合計"&amp;TEXT(EY7,"#,##0")&amp;"kW）"</f>
        <v>（最大出力合計-kW）</v>
      </c>
      <c r="EY9" s="78" t="s">
        <v>144</v>
      </c>
      <c r="EZ9" s="83"/>
      <c r="FA9" s="83"/>
      <c r="FB9" s="83"/>
      <c r="FC9" s="83"/>
      <c r="FD9" s="83"/>
      <c r="FE9" s="78"/>
      <c r="FF9" s="77"/>
      <c r="FG9" s="78"/>
      <c r="FH9" s="78"/>
      <c r="FI9" s="78" t="s">
        <v>144</v>
      </c>
      <c r="FJ9" s="83"/>
      <c r="FK9" s="83"/>
      <c r="FL9" s="83"/>
      <c r="FM9" s="83"/>
      <c r="FN9" s="83"/>
      <c r="FO9" s="78"/>
      <c r="FP9" s="78"/>
      <c r="FQ9" s="77"/>
      <c r="FR9" s="78"/>
      <c r="FS9" s="78" t="s">
        <v>144</v>
      </c>
      <c r="FT9" s="83"/>
      <c r="FU9" s="83"/>
      <c r="FV9" s="83"/>
      <c r="FW9" s="83"/>
      <c r="FX9" s="83"/>
      <c r="FY9" s="78"/>
      <c r="FZ9" s="78"/>
      <c r="GA9" s="78"/>
      <c r="GB9" s="77"/>
      <c r="GC9" s="78" t="s">
        <v>144</v>
      </c>
      <c r="GD9" s="83"/>
      <c r="GE9" s="83"/>
      <c r="GF9" s="83"/>
      <c r="GG9" s="83"/>
      <c r="GH9" s="83"/>
      <c r="GI9" s="78"/>
      <c r="GJ9" s="78"/>
      <c r="GK9" s="78"/>
      <c r="GL9" s="78"/>
      <c r="GM9" s="78" t="s">
        <v>144</v>
      </c>
      <c r="GN9" s="83"/>
      <c r="GO9" s="83"/>
      <c r="GP9" s="83"/>
      <c r="GQ9" s="83"/>
      <c r="GR9" s="83"/>
      <c r="GS9" s="77"/>
      <c r="GT9" s="77"/>
      <c r="GU9" s="77"/>
      <c r="GV9" s="77"/>
      <c r="GW9" s="84" t="str">
        <f>"（最大出力合計"&amp;TEXT(GX7,"#,##0")&amp;"kW）"</f>
        <v>（最大出力合計-kW）</v>
      </c>
      <c r="GX9" s="78" t="s">
        <v>144</v>
      </c>
      <c r="GY9" s="83"/>
      <c r="GZ9" s="83"/>
      <c r="HA9" s="83"/>
      <c r="HB9" s="83"/>
      <c r="HC9" s="83"/>
      <c r="HD9" s="78"/>
      <c r="HE9" s="77"/>
      <c r="HF9" s="78"/>
      <c r="HG9" s="78"/>
      <c r="HH9" s="78" t="s">
        <v>144</v>
      </c>
      <c r="HI9" s="83"/>
      <c r="HJ9" s="83"/>
      <c r="HK9" s="83"/>
      <c r="HL9" s="83"/>
      <c r="HM9" s="83"/>
      <c r="HN9" s="78"/>
      <c r="HO9" s="78"/>
      <c r="HP9" s="77"/>
      <c r="HQ9" s="78"/>
      <c r="HR9" s="78" t="s">
        <v>144</v>
      </c>
      <c r="HS9" s="83"/>
      <c r="HT9" s="83"/>
      <c r="HU9" s="83"/>
      <c r="HV9" s="83"/>
      <c r="HW9" s="83"/>
      <c r="HX9" s="78"/>
      <c r="HY9" s="78"/>
      <c r="HZ9" s="78"/>
      <c r="IA9" s="77"/>
      <c r="IB9" s="78" t="s">
        <v>144</v>
      </c>
      <c r="IC9" s="83"/>
      <c r="ID9" s="83"/>
      <c r="IE9" s="83"/>
      <c r="IF9" s="83"/>
      <c r="IG9" s="83"/>
      <c r="IH9" s="78"/>
      <c r="II9" s="78"/>
      <c r="IJ9" s="78"/>
      <c r="IK9" s="78"/>
      <c r="IL9" s="78" t="s">
        <v>144</v>
      </c>
      <c r="IM9" s="83"/>
      <c r="IN9" s="83"/>
      <c r="IO9" s="83"/>
      <c r="IP9" s="83"/>
      <c r="IQ9" s="83"/>
      <c r="IR9" s="77"/>
      <c r="IS9" s="77"/>
      <c r="IT9" s="77"/>
      <c r="IU9" s="77"/>
      <c r="IV9" s="84" t="str">
        <f>"（最大出力合計"&amp;TEXT(IW7,"#,##0")&amp;"kW）"</f>
        <v>（最大出力合計-kW）</v>
      </c>
      <c r="IW9" s="78" t="s">
        <v>144</v>
      </c>
      <c r="IX9" s="83"/>
      <c r="IY9" s="83"/>
      <c r="IZ9" s="83"/>
      <c r="JA9" s="83"/>
      <c r="JB9" s="83"/>
      <c r="JC9" s="78"/>
      <c r="JD9" s="77"/>
      <c r="JE9" s="78"/>
      <c r="JF9" s="78"/>
      <c r="JG9" s="78" t="s">
        <v>144</v>
      </c>
      <c r="JH9" s="83"/>
      <c r="JI9" s="83"/>
      <c r="JJ9" s="83"/>
      <c r="JK9" s="83"/>
      <c r="JL9" s="83"/>
      <c r="JM9" s="78"/>
      <c r="JN9" s="78"/>
      <c r="JO9" s="77"/>
      <c r="JP9" s="78"/>
      <c r="JQ9" s="78" t="s">
        <v>144</v>
      </c>
      <c r="JR9" s="83"/>
      <c r="JS9" s="83"/>
      <c r="JT9" s="83"/>
      <c r="JU9" s="83"/>
      <c r="JV9" s="83"/>
      <c r="JW9" s="78"/>
      <c r="JX9" s="78"/>
      <c r="JY9" s="78"/>
      <c r="JZ9" s="77"/>
      <c r="KA9" s="78" t="s">
        <v>144</v>
      </c>
      <c r="KB9" s="83"/>
      <c r="KC9" s="83"/>
      <c r="KD9" s="83"/>
      <c r="KE9" s="83"/>
      <c r="KF9" s="83"/>
      <c r="KG9" s="78"/>
      <c r="KH9" s="78"/>
      <c r="KI9" s="78"/>
      <c r="KJ9" s="78"/>
      <c r="KK9" s="78" t="s">
        <v>144</v>
      </c>
      <c r="KL9" s="83"/>
      <c r="KM9" s="83"/>
      <c r="KN9" s="83"/>
      <c r="KO9" s="83"/>
      <c r="KP9" s="83"/>
      <c r="KQ9" s="77"/>
      <c r="KR9" s="77"/>
      <c r="KS9" s="77"/>
      <c r="KT9" s="77"/>
      <c r="KU9" s="84" t="str">
        <f>"（最大出力合計"&amp;TEXT(KV7,"#,##0")&amp;"kW）"</f>
        <v>（最大出力合計29,600kW）</v>
      </c>
      <c r="KV9" s="78" t="s">
        <v>144</v>
      </c>
      <c r="KW9" s="83"/>
      <c r="KX9" s="83"/>
      <c r="KY9" s="83"/>
      <c r="KZ9" s="83"/>
      <c r="LA9" s="83"/>
      <c r="LB9" s="78"/>
      <c r="LC9" s="77"/>
      <c r="LD9" s="78"/>
      <c r="LE9" s="78"/>
      <c r="LF9" s="78" t="s">
        <v>144</v>
      </c>
      <c r="LG9" s="83"/>
      <c r="LH9" s="83"/>
      <c r="LI9" s="83"/>
      <c r="LJ9" s="83"/>
      <c r="LK9" s="83"/>
      <c r="LL9" s="78"/>
      <c r="LM9" s="78"/>
      <c r="LN9" s="77"/>
      <c r="LO9" s="78"/>
      <c r="LP9" s="78" t="s">
        <v>144</v>
      </c>
      <c r="LQ9" s="83"/>
      <c r="LR9" s="83"/>
      <c r="LS9" s="83"/>
      <c r="LT9" s="83"/>
      <c r="LU9" s="83"/>
      <c r="LV9" s="78"/>
      <c r="LW9" s="78"/>
      <c r="LX9" s="78"/>
      <c r="LY9" s="77"/>
      <c r="LZ9" s="78" t="s">
        <v>144</v>
      </c>
      <c r="MA9" s="83"/>
      <c r="MB9" s="83"/>
      <c r="MC9" s="83"/>
      <c r="MD9" s="83"/>
      <c r="ME9" s="83"/>
      <c r="MF9" s="78"/>
      <c r="MG9" s="78"/>
      <c r="MH9" s="78"/>
      <c r="MI9" s="78"/>
      <c r="MJ9" s="78" t="s">
        <v>144</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145</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146</v>
      </c>
      <c r="AY11" s="88">
        <f>AY7</f>
        <v>130.5</v>
      </c>
      <c r="AZ11" s="88">
        <f>AZ7</f>
        <v>124.5</v>
      </c>
      <c r="BA11" s="88">
        <f>BA7</f>
        <v>130.6</v>
      </c>
      <c r="BB11" s="88">
        <f>BB7</f>
        <v>132.4</v>
      </c>
      <c r="BC11" s="88">
        <f>BC7</f>
        <v>128.6</v>
      </c>
      <c r="BD11" s="77"/>
      <c r="BE11" s="77"/>
      <c r="BF11" s="77"/>
      <c r="BG11" s="77"/>
      <c r="BH11" s="77"/>
      <c r="BI11" s="87" t="s">
        <v>147</v>
      </c>
      <c r="BJ11" s="88">
        <f>BJ7</f>
        <v>128.6</v>
      </c>
      <c r="BK11" s="88">
        <f>BK7</f>
        <v>122.1</v>
      </c>
      <c r="BL11" s="88">
        <f>BL7</f>
        <v>126.2</v>
      </c>
      <c r="BM11" s="88">
        <f>BM7</f>
        <v>129.19999999999999</v>
      </c>
      <c r="BN11" s="88">
        <f>BN7</f>
        <v>125.2</v>
      </c>
      <c r="BO11" s="77"/>
      <c r="BP11" s="77"/>
      <c r="BQ11" s="77"/>
      <c r="BR11" s="77"/>
      <c r="BS11" s="77"/>
      <c r="BT11" s="87" t="s">
        <v>146</v>
      </c>
      <c r="BU11" s="88">
        <f>BU7</f>
        <v>178.9</v>
      </c>
      <c r="BV11" s="88">
        <f>BV7</f>
        <v>107.3</v>
      </c>
      <c r="BW11" s="88">
        <f>BW7</f>
        <v>1367.1</v>
      </c>
      <c r="BX11" s="88">
        <f>BX7</f>
        <v>2409.3000000000002</v>
      </c>
      <c r="BY11" s="88">
        <f>BY7</f>
        <v>180.5</v>
      </c>
      <c r="BZ11" s="77"/>
      <c r="CA11" s="77"/>
      <c r="CB11" s="77"/>
      <c r="CC11" s="77"/>
      <c r="CD11" s="77"/>
      <c r="CE11" s="87" t="s">
        <v>147</v>
      </c>
      <c r="CF11" s="88">
        <f>CF7</f>
        <v>28654.7</v>
      </c>
      <c r="CG11" s="88">
        <f>CG7</f>
        <v>30179.5</v>
      </c>
      <c r="CH11" s="88">
        <f>CH7</f>
        <v>28989.4</v>
      </c>
      <c r="CI11" s="88">
        <f>CI7</f>
        <v>28177.3</v>
      </c>
      <c r="CJ11" s="88">
        <f>CJ7</f>
        <v>29097.9</v>
      </c>
      <c r="CK11" s="77"/>
      <c r="CL11" s="77"/>
      <c r="CM11" s="77"/>
      <c r="CN11" s="77"/>
      <c r="CO11" s="87" t="s">
        <v>146</v>
      </c>
      <c r="CP11" s="89">
        <f>CP7</f>
        <v>895319</v>
      </c>
      <c r="CQ11" s="89">
        <f>CQ7</f>
        <v>822479</v>
      </c>
      <c r="CR11" s="89">
        <f>CR7</f>
        <v>877151</v>
      </c>
      <c r="CS11" s="89">
        <f>CS7</f>
        <v>873182</v>
      </c>
      <c r="CT11" s="89">
        <f>CT7</f>
        <v>823117</v>
      </c>
      <c r="CU11" s="77"/>
      <c r="CV11" s="77"/>
      <c r="CW11" s="77"/>
      <c r="CX11" s="77"/>
      <c r="CY11" s="77"/>
      <c r="CZ11" s="87" t="s">
        <v>148</v>
      </c>
      <c r="DA11" s="88">
        <f>DA7</f>
        <v>14.7</v>
      </c>
      <c r="DB11" s="88">
        <f>DB7</f>
        <v>13.9</v>
      </c>
      <c r="DC11" s="88">
        <f>DC7</f>
        <v>14.3</v>
      </c>
      <c r="DD11" s="88">
        <f>DD7</f>
        <v>14.5</v>
      </c>
      <c r="DE11" s="88">
        <f>DE7</f>
        <v>13.9</v>
      </c>
      <c r="DF11" s="77"/>
      <c r="DG11" s="77"/>
      <c r="DH11" s="77"/>
      <c r="DI11" s="77"/>
      <c r="DJ11" s="87" t="s">
        <v>146</v>
      </c>
      <c r="DK11" s="88">
        <f>DK7</f>
        <v>0.6</v>
      </c>
      <c r="DL11" s="88">
        <f>DL7</f>
        <v>0.7</v>
      </c>
      <c r="DM11" s="88">
        <f>DM7</f>
        <v>1.1000000000000001</v>
      </c>
      <c r="DN11" s="88">
        <f>DN7</f>
        <v>0.4</v>
      </c>
      <c r="DO11" s="88">
        <f>DO7</f>
        <v>0.9</v>
      </c>
      <c r="DP11" s="77"/>
      <c r="DQ11" s="77"/>
      <c r="DR11" s="77"/>
      <c r="DS11" s="77"/>
      <c r="DT11" s="87" t="s">
        <v>146</v>
      </c>
      <c r="DU11" s="88">
        <f>DU7</f>
        <v>454.5</v>
      </c>
      <c r="DV11" s="88">
        <f>DV7</f>
        <v>259.5</v>
      </c>
      <c r="DW11" s="88">
        <f>DW7</f>
        <v>0</v>
      </c>
      <c r="DX11" s="88">
        <f>DX7</f>
        <v>0</v>
      </c>
      <c r="DY11" s="88">
        <f>DY7</f>
        <v>0</v>
      </c>
      <c r="DZ11" s="77"/>
      <c r="EA11" s="77"/>
      <c r="EB11" s="77"/>
      <c r="EC11" s="77"/>
      <c r="ED11" s="87" t="s">
        <v>146</v>
      </c>
      <c r="EE11" s="88">
        <f>EE7</f>
        <v>17.2</v>
      </c>
      <c r="EF11" s="88">
        <f>EF7</f>
        <v>22.6</v>
      </c>
      <c r="EG11" s="88">
        <f>EG7</f>
        <v>27.9</v>
      </c>
      <c r="EH11" s="88">
        <f>EH7</f>
        <v>33.1</v>
      </c>
      <c r="EI11" s="88">
        <f>EI7</f>
        <v>37.1</v>
      </c>
      <c r="EJ11" s="77"/>
      <c r="EK11" s="77"/>
      <c r="EL11" s="77"/>
      <c r="EM11" s="77"/>
      <c r="EN11" s="87" t="s">
        <v>149</v>
      </c>
      <c r="EO11" s="88">
        <f>EO7</f>
        <v>100</v>
      </c>
      <c r="EP11" s="88">
        <f>EP7</f>
        <v>100</v>
      </c>
      <c r="EQ11" s="88">
        <f>EQ7</f>
        <v>100</v>
      </c>
      <c r="ER11" s="88">
        <f>ER7</f>
        <v>100</v>
      </c>
      <c r="ES11" s="88">
        <f>ES7</f>
        <v>100</v>
      </c>
      <c r="ET11" s="77"/>
      <c r="EU11" s="77"/>
      <c r="EV11" s="77"/>
      <c r="EW11" s="77"/>
      <c r="EX11" s="77"/>
      <c r="EY11" s="87" t="s">
        <v>146</v>
      </c>
      <c r="EZ11" s="88" t="str">
        <f>EZ7</f>
        <v>-</v>
      </c>
      <c r="FA11" s="88" t="str">
        <f>FA7</f>
        <v>-</v>
      </c>
      <c r="FB11" s="88" t="str">
        <f>FB7</f>
        <v>-</v>
      </c>
      <c r="FC11" s="88" t="str">
        <f>FC7</f>
        <v>-</v>
      </c>
      <c r="FD11" s="88" t="str">
        <f>FD7</f>
        <v>-</v>
      </c>
      <c r="FE11" s="77"/>
      <c r="FF11" s="77"/>
      <c r="FG11" s="77"/>
      <c r="FH11" s="77"/>
      <c r="FI11" s="87" t="s">
        <v>146</v>
      </c>
      <c r="FJ11" s="88" t="str">
        <f>FJ7</f>
        <v>-</v>
      </c>
      <c r="FK11" s="88" t="str">
        <f>FK7</f>
        <v>-</v>
      </c>
      <c r="FL11" s="88" t="str">
        <f>FL7</f>
        <v>-</v>
      </c>
      <c r="FM11" s="88" t="str">
        <f>FM7</f>
        <v>-</v>
      </c>
      <c r="FN11" s="88" t="str">
        <f>FN7</f>
        <v>-</v>
      </c>
      <c r="FO11" s="77"/>
      <c r="FP11" s="77"/>
      <c r="FQ11" s="77"/>
      <c r="FR11" s="77"/>
      <c r="FS11" s="87" t="s">
        <v>150</v>
      </c>
      <c r="FT11" s="88" t="str">
        <f>FT7</f>
        <v>-</v>
      </c>
      <c r="FU11" s="88" t="str">
        <f>FU7</f>
        <v>-</v>
      </c>
      <c r="FV11" s="88" t="str">
        <f>FV7</f>
        <v>-</v>
      </c>
      <c r="FW11" s="88" t="str">
        <f>FW7</f>
        <v>-</v>
      </c>
      <c r="FX11" s="88" t="str">
        <f>FX7</f>
        <v>-</v>
      </c>
      <c r="FY11" s="77"/>
      <c r="FZ11" s="77"/>
      <c r="GA11" s="77"/>
      <c r="GB11" s="77"/>
      <c r="GC11" s="87" t="s">
        <v>146</v>
      </c>
      <c r="GD11" s="88" t="str">
        <f>GD7</f>
        <v>-</v>
      </c>
      <c r="GE11" s="88" t="str">
        <f>GE7</f>
        <v>-</v>
      </c>
      <c r="GF11" s="88" t="str">
        <f>GF7</f>
        <v>-</v>
      </c>
      <c r="GG11" s="88" t="str">
        <f>GG7</f>
        <v>-</v>
      </c>
      <c r="GH11" s="88" t="str">
        <f>GH7</f>
        <v>-</v>
      </c>
      <c r="GI11" s="77"/>
      <c r="GJ11" s="77"/>
      <c r="GK11" s="77"/>
      <c r="GL11" s="77"/>
      <c r="GM11" s="87" t="s">
        <v>151</v>
      </c>
      <c r="GN11" s="88" t="str">
        <f>GN7</f>
        <v>-</v>
      </c>
      <c r="GO11" s="88" t="str">
        <f>GO7</f>
        <v>-</v>
      </c>
      <c r="GP11" s="88" t="str">
        <f>GP7</f>
        <v>-</v>
      </c>
      <c r="GQ11" s="88" t="str">
        <f>GQ7</f>
        <v>-</v>
      </c>
      <c r="GR11" s="88" t="str">
        <f>GR7</f>
        <v>-</v>
      </c>
      <c r="GS11" s="77"/>
      <c r="GT11" s="77"/>
      <c r="GU11" s="77"/>
      <c r="GV11" s="77"/>
      <c r="GW11" s="77"/>
      <c r="GX11" s="87" t="s">
        <v>146</v>
      </c>
      <c r="GY11" s="88" t="str">
        <f>GY7</f>
        <v>-</v>
      </c>
      <c r="GZ11" s="88" t="str">
        <f>GZ7</f>
        <v>-</v>
      </c>
      <c r="HA11" s="88" t="str">
        <f>HA7</f>
        <v>-</v>
      </c>
      <c r="HB11" s="88" t="str">
        <f>HB7</f>
        <v>-</v>
      </c>
      <c r="HC11" s="88" t="str">
        <f>HC7</f>
        <v>-</v>
      </c>
      <c r="HD11" s="77"/>
      <c r="HE11" s="77"/>
      <c r="HF11" s="77"/>
      <c r="HG11" s="77"/>
      <c r="HH11" s="87" t="s">
        <v>146</v>
      </c>
      <c r="HI11" s="88" t="str">
        <f>HI7</f>
        <v>-</v>
      </c>
      <c r="HJ11" s="88" t="str">
        <f>HJ7</f>
        <v>-</v>
      </c>
      <c r="HK11" s="88" t="str">
        <f>HK7</f>
        <v>-</v>
      </c>
      <c r="HL11" s="88" t="str">
        <f>HL7</f>
        <v>-</v>
      </c>
      <c r="HM11" s="88" t="str">
        <f>HM7</f>
        <v>-</v>
      </c>
      <c r="HN11" s="77"/>
      <c r="HO11" s="77"/>
      <c r="HP11" s="77"/>
      <c r="HQ11" s="77"/>
      <c r="HR11" s="87" t="s">
        <v>146</v>
      </c>
      <c r="HS11" s="88" t="str">
        <f>HS7</f>
        <v>-</v>
      </c>
      <c r="HT11" s="88" t="str">
        <f>HT7</f>
        <v>-</v>
      </c>
      <c r="HU11" s="88" t="str">
        <f>HU7</f>
        <v>-</v>
      </c>
      <c r="HV11" s="88" t="str">
        <f>HV7</f>
        <v>-</v>
      </c>
      <c r="HW11" s="88" t="str">
        <f>HW7</f>
        <v>-</v>
      </c>
      <c r="HX11" s="77"/>
      <c r="HY11" s="77"/>
      <c r="HZ11" s="77"/>
      <c r="IA11" s="77"/>
      <c r="IB11" s="87" t="s">
        <v>146</v>
      </c>
      <c r="IC11" s="88" t="str">
        <f>IC7</f>
        <v>-</v>
      </c>
      <c r="ID11" s="88" t="str">
        <f>ID7</f>
        <v>-</v>
      </c>
      <c r="IE11" s="88" t="str">
        <f>IE7</f>
        <v>-</v>
      </c>
      <c r="IF11" s="88" t="str">
        <f>IF7</f>
        <v>-</v>
      </c>
      <c r="IG11" s="88" t="str">
        <f>IG7</f>
        <v>-</v>
      </c>
      <c r="IH11" s="77"/>
      <c r="II11" s="77"/>
      <c r="IJ11" s="77"/>
      <c r="IK11" s="77"/>
      <c r="IL11" s="87" t="s">
        <v>152</v>
      </c>
      <c r="IM11" s="88" t="str">
        <f>IM7</f>
        <v>-</v>
      </c>
      <c r="IN11" s="88" t="str">
        <f>IN7</f>
        <v>-</v>
      </c>
      <c r="IO11" s="88" t="str">
        <f>IO7</f>
        <v>-</v>
      </c>
      <c r="IP11" s="88" t="str">
        <f>IP7</f>
        <v>-</v>
      </c>
      <c r="IQ11" s="88" t="str">
        <f>IQ7</f>
        <v>-</v>
      </c>
      <c r="IR11" s="77"/>
      <c r="IS11" s="77"/>
      <c r="IT11" s="77"/>
      <c r="IU11" s="77"/>
      <c r="IV11" s="77"/>
      <c r="IW11" s="87" t="s">
        <v>146</v>
      </c>
      <c r="IX11" s="88" t="str">
        <f>IX7</f>
        <v>-</v>
      </c>
      <c r="IY11" s="88" t="str">
        <f>IY7</f>
        <v>-</v>
      </c>
      <c r="IZ11" s="88" t="str">
        <f>IZ7</f>
        <v>-</v>
      </c>
      <c r="JA11" s="88" t="str">
        <f>JA7</f>
        <v>-</v>
      </c>
      <c r="JB11" s="88" t="str">
        <f>JB7</f>
        <v>-</v>
      </c>
      <c r="JC11" s="77"/>
      <c r="JD11" s="77"/>
      <c r="JE11" s="77"/>
      <c r="JF11" s="77"/>
      <c r="JG11" s="87" t="s">
        <v>146</v>
      </c>
      <c r="JH11" s="88" t="str">
        <f>JH7</f>
        <v>-</v>
      </c>
      <c r="JI11" s="88" t="str">
        <f>JI7</f>
        <v>-</v>
      </c>
      <c r="JJ11" s="88" t="str">
        <f>JJ7</f>
        <v>-</v>
      </c>
      <c r="JK11" s="88" t="str">
        <f>JK7</f>
        <v>-</v>
      </c>
      <c r="JL11" s="88" t="str">
        <f>JL7</f>
        <v>-</v>
      </c>
      <c r="JM11" s="77"/>
      <c r="JN11" s="77"/>
      <c r="JO11" s="77"/>
      <c r="JP11" s="77"/>
      <c r="JQ11" s="87" t="s">
        <v>146</v>
      </c>
      <c r="JR11" s="88" t="str">
        <f>JR7</f>
        <v>-</v>
      </c>
      <c r="JS11" s="88" t="str">
        <f>JS7</f>
        <v>-</v>
      </c>
      <c r="JT11" s="88" t="str">
        <f>JT7</f>
        <v>-</v>
      </c>
      <c r="JU11" s="88" t="str">
        <f>JU7</f>
        <v>-</v>
      </c>
      <c r="JV11" s="88" t="str">
        <f>JV7</f>
        <v>-</v>
      </c>
      <c r="JW11" s="77"/>
      <c r="JX11" s="77"/>
      <c r="JY11" s="77"/>
      <c r="JZ11" s="77"/>
      <c r="KA11" s="87" t="s">
        <v>146</v>
      </c>
      <c r="KB11" s="88" t="str">
        <f>KB7</f>
        <v>-</v>
      </c>
      <c r="KC11" s="88" t="str">
        <f>KC7</f>
        <v>-</v>
      </c>
      <c r="KD11" s="88" t="str">
        <f>KD7</f>
        <v>-</v>
      </c>
      <c r="KE11" s="88" t="str">
        <f>KE7</f>
        <v>-</v>
      </c>
      <c r="KF11" s="88" t="str">
        <f>KF7</f>
        <v>-</v>
      </c>
      <c r="KG11" s="77"/>
      <c r="KH11" s="77"/>
      <c r="KI11" s="77"/>
      <c r="KJ11" s="77"/>
      <c r="KK11" s="87" t="s">
        <v>152</v>
      </c>
      <c r="KL11" s="88" t="str">
        <f>KL7</f>
        <v>-</v>
      </c>
      <c r="KM11" s="88" t="str">
        <f>KM7</f>
        <v>-</v>
      </c>
      <c r="KN11" s="88" t="str">
        <f>KN7</f>
        <v>-</v>
      </c>
      <c r="KO11" s="88" t="str">
        <f>KO7</f>
        <v>-</v>
      </c>
      <c r="KP11" s="88" t="str">
        <f>KP7</f>
        <v>-</v>
      </c>
      <c r="KQ11" s="77"/>
      <c r="KR11" s="77"/>
      <c r="KS11" s="77"/>
      <c r="KT11" s="77"/>
      <c r="KU11" s="77"/>
      <c r="KV11" s="87" t="s">
        <v>146</v>
      </c>
      <c r="KW11" s="88">
        <f>KW7</f>
        <v>14.7</v>
      </c>
      <c r="KX11" s="88">
        <f>KX7</f>
        <v>13.9</v>
      </c>
      <c r="KY11" s="88">
        <f>KY7</f>
        <v>14.3</v>
      </c>
      <c r="KZ11" s="88">
        <f>KZ7</f>
        <v>14.5</v>
      </c>
      <c r="LA11" s="88">
        <f>LA7</f>
        <v>13.9</v>
      </c>
      <c r="LB11" s="77"/>
      <c r="LC11" s="77"/>
      <c r="LD11" s="77"/>
      <c r="LE11" s="77"/>
      <c r="LF11" s="87" t="s">
        <v>146</v>
      </c>
      <c r="LG11" s="88">
        <f>LG7</f>
        <v>0.6</v>
      </c>
      <c r="LH11" s="88">
        <f>LH7</f>
        <v>0.7</v>
      </c>
      <c r="LI11" s="88">
        <f>LI7</f>
        <v>1.1000000000000001</v>
      </c>
      <c r="LJ11" s="88">
        <f>LJ7</f>
        <v>0.4</v>
      </c>
      <c r="LK11" s="88">
        <f>LK7</f>
        <v>0.9</v>
      </c>
      <c r="LL11" s="77"/>
      <c r="LM11" s="77"/>
      <c r="LN11" s="77"/>
      <c r="LO11" s="77"/>
      <c r="LP11" s="87" t="s">
        <v>146</v>
      </c>
      <c r="LQ11" s="88">
        <f>LQ7</f>
        <v>454.5</v>
      </c>
      <c r="LR11" s="88">
        <f>LR7</f>
        <v>259.5</v>
      </c>
      <c r="LS11" s="88">
        <f>LS7</f>
        <v>0</v>
      </c>
      <c r="LT11" s="88">
        <f>LT7</f>
        <v>0</v>
      </c>
      <c r="LU11" s="88">
        <f>LU7</f>
        <v>0</v>
      </c>
      <c r="LV11" s="77"/>
      <c r="LW11" s="77"/>
      <c r="LX11" s="77"/>
      <c r="LY11" s="77"/>
      <c r="LZ11" s="87" t="s">
        <v>146</v>
      </c>
      <c r="MA11" s="88">
        <f>MA7</f>
        <v>17.2</v>
      </c>
      <c r="MB11" s="88">
        <f>MB7</f>
        <v>22.6</v>
      </c>
      <c r="MC11" s="88">
        <f>MC7</f>
        <v>27.9</v>
      </c>
      <c r="MD11" s="88">
        <f>MD7</f>
        <v>33.1</v>
      </c>
      <c r="ME11" s="88">
        <f>ME7</f>
        <v>37.1</v>
      </c>
      <c r="MF11" s="77"/>
      <c r="MG11" s="77"/>
      <c r="MH11" s="77"/>
      <c r="MI11" s="77"/>
      <c r="MJ11" s="87" t="s">
        <v>146</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130.5</v>
      </c>
      <c r="AZ12" s="88">
        <f>BE7</f>
        <v>129.9</v>
      </c>
      <c r="BA12" s="88">
        <f>BF7</f>
        <v>130.19999999999999</v>
      </c>
      <c r="BB12" s="88">
        <f>BG7</f>
        <v>134.6</v>
      </c>
      <c r="BC12" s="88">
        <f>BH7</f>
        <v>131.19999999999999</v>
      </c>
      <c r="BD12" s="77"/>
      <c r="BE12" s="77"/>
      <c r="BF12" s="77"/>
      <c r="BG12" s="77"/>
      <c r="BH12" s="77"/>
      <c r="BI12" s="87" t="s">
        <v>154</v>
      </c>
      <c r="BJ12" s="88">
        <f>BO7</f>
        <v>130.69999999999999</v>
      </c>
      <c r="BK12" s="88">
        <f>BP7</f>
        <v>128.9</v>
      </c>
      <c r="BL12" s="88">
        <f>BQ7</f>
        <v>129.30000000000001</v>
      </c>
      <c r="BM12" s="88">
        <f>BR7</f>
        <v>133.80000000000001</v>
      </c>
      <c r="BN12" s="88">
        <f>BS7</f>
        <v>130.19999999999999</v>
      </c>
      <c r="BO12" s="77"/>
      <c r="BP12" s="77"/>
      <c r="BQ12" s="77"/>
      <c r="BR12" s="77"/>
      <c r="BS12" s="77"/>
      <c r="BT12" s="87" t="s">
        <v>154</v>
      </c>
      <c r="BU12" s="88">
        <f>BZ7</f>
        <v>707.7</v>
      </c>
      <c r="BV12" s="88">
        <f>CA7</f>
        <v>749.1</v>
      </c>
      <c r="BW12" s="88">
        <f>CB7</f>
        <v>763.6</v>
      </c>
      <c r="BX12" s="88">
        <f>CC7</f>
        <v>666.3</v>
      </c>
      <c r="BY12" s="88">
        <f>CD7</f>
        <v>836.7</v>
      </c>
      <c r="BZ12" s="77"/>
      <c r="CA12" s="77"/>
      <c r="CB12" s="77"/>
      <c r="CC12" s="77"/>
      <c r="CD12" s="77"/>
      <c r="CE12" s="87" t="s">
        <v>155</v>
      </c>
      <c r="CF12" s="88">
        <f>CK7</f>
        <v>8600.1</v>
      </c>
      <c r="CG12" s="88">
        <f>CL7</f>
        <v>9078.5</v>
      </c>
      <c r="CH12" s="88">
        <f>CM7</f>
        <v>9106</v>
      </c>
      <c r="CI12" s="88">
        <f>CN7</f>
        <v>9268.1</v>
      </c>
      <c r="CJ12" s="88">
        <f>CO7</f>
        <v>9846.1</v>
      </c>
      <c r="CK12" s="77"/>
      <c r="CL12" s="77"/>
      <c r="CM12" s="77"/>
      <c r="CN12" s="77"/>
      <c r="CO12" s="87" t="s">
        <v>156</v>
      </c>
      <c r="CP12" s="89">
        <f>CU7</f>
        <v>1467681</v>
      </c>
      <c r="CQ12" s="89">
        <f>CV7</f>
        <v>1533303</v>
      </c>
      <c r="CR12" s="89">
        <f>CW7</f>
        <v>1359753</v>
      </c>
      <c r="CS12" s="89">
        <f>CX7</f>
        <v>1430009</v>
      </c>
      <c r="CT12" s="89">
        <f>CY7</f>
        <v>1417603</v>
      </c>
      <c r="CU12" s="77"/>
      <c r="CV12" s="77"/>
      <c r="CW12" s="77"/>
      <c r="CX12" s="77"/>
      <c r="CY12" s="77"/>
      <c r="CZ12" s="87" t="s">
        <v>154</v>
      </c>
      <c r="DA12" s="88">
        <f>DF7</f>
        <v>36.4</v>
      </c>
      <c r="DB12" s="88">
        <f>DG7</f>
        <v>35.200000000000003</v>
      </c>
      <c r="DC12" s="88">
        <f>DH7</f>
        <v>35</v>
      </c>
      <c r="DD12" s="88">
        <f>DI7</f>
        <v>34.4</v>
      </c>
      <c r="DE12" s="88">
        <f>DJ7</f>
        <v>32.1</v>
      </c>
      <c r="DF12" s="77"/>
      <c r="DG12" s="77"/>
      <c r="DH12" s="77"/>
      <c r="DI12" s="77"/>
      <c r="DJ12" s="87" t="s">
        <v>154</v>
      </c>
      <c r="DK12" s="88">
        <f>DP7</f>
        <v>19.8</v>
      </c>
      <c r="DL12" s="88">
        <f>DQ7</f>
        <v>20.100000000000001</v>
      </c>
      <c r="DM12" s="88">
        <f>DR7</f>
        <v>18.5</v>
      </c>
      <c r="DN12" s="88">
        <f>DS7</f>
        <v>20.6</v>
      </c>
      <c r="DO12" s="88">
        <f>DT7</f>
        <v>18.899999999999999</v>
      </c>
      <c r="DP12" s="77"/>
      <c r="DQ12" s="77"/>
      <c r="DR12" s="77"/>
      <c r="DS12" s="77"/>
      <c r="DT12" s="87" t="s">
        <v>154</v>
      </c>
      <c r="DU12" s="88">
        <f>DZ7</f>
        <v>96.5</v>
      </c>
      <c r="DV12" s="88">
        <f>EA7</f>
        <v>89.3</v>
      </c>
      <c r="DW12" s="88">
        <f>EB7</f>
        <v>92.8</v>
      </c>
      <c r="DX12" s="88">
        <f>EC7</f>
        <v>95.1</v>
      </c>
      <c r="DY12" s="88">
        <f>ED7</f>
        <v>101.1</v>
      </c>
      <c r="DZ12" s="77"/>
      <c r="EA12" s="77"/>
      <c r="EB12" s="77"/>
      <c r="EC12" s="77"/>
      <c r="ED12" s="87" t="s">
        <v>154</v>
      </c>
      <c r="EE12" s="88">
        <f>EJ7</f>
        <v>60.1</v>
      </c>
      <c r="EF12" s="88">
        <f>EK7</f>
        <v>61.2</v>
      </c>
      <c r="EG12" s="88">
        <f>EL7</f>
        <v>61.9</v>
      </c>
      <c r="EH12" s="88">
        <f>EM7</f>
        <v>62</v>
      </c>
      <c r="EI12" s="88">
        <f>EN7</f>
        <v>60.7</v>
      </c>
      <c r="EJ12" s="77"/>
      <c r="EK12" s="77"/>
      <c r="EL12" s="77"/>
      <c r="EM12" s="77"/>
      <c r="EN12" s="87" t="s">
        <v>154</v>
      </c>
      <c r="EO12" s="88">
        <f>ET7</f>
        <v>21.1</v>
      </c>
      <c r="EP12" s="88">
        <f>EU7</f>
        <v>22.3</v>
      </c>
      <c r="EQ12" s="88">
        <f>EV7</f>
        <v>22.1</v>
      </c>
      <c r="ER12" s="88">
        <f>EW7</f>
        <v>23</v>
      </c>
      <c r="ES12" s="88">
        <f>EX7</f>
        <v>28.8</v>
      </c>
      <c r="ET12" s="77"/>
      <c r="EU12" s="77"/>
      <c r="EV12" s="77"/>
      <c r="EW12" s="77"/>
      <c r="EX12" s="77"/>
      <c r="EY12" s="87" t="s">
        <v>157</v>
      </c>
      <c r="EZ12" s="88" t="str">
        <f>IF($EZ$8,FE7,"-")</f>
        <v>-</v>
      </c>
      <c r="FA12" s="88" t="str">
        <f>IF($EZ$8,FF7,"-")</f>
        <v>-</v>
      </c>
      <c r="FB12" s="88" t="str">
        <f>IF($EZ$8,FG7,"-")</f>
        <v>-</v>
      </c>
      <c r="FC12" s="88" t="str">
        <f>IF($EZ$8,FH7,"-")</f>
        <v>-</v>
      </c>
      <c r="FD12" s="88" t="str">
        <f>IF($EZ$8,FI7,"-")</f>
        <v>-</v>
      </c>
      <c r="FE12" s="77"/>
      <c r="FF12" s="77"/>
      <c r="FG12" s="77"/>
      <c r="FH12" s="77"/>
      <c r="FI12" s="87" t="s">
        <v>154</v>
      </c>
      <c r="FJ12" s="88" t="str">
        <f>IF($FJ$8,FO7,"-")</f>
        <v>-</v>
      </c>
      <c r="FK12" s="88" t="str">
        <f>IF($FJ$8,FP7,"-")</f>
        <v>-</v>
      </c>
      <c r="FL12" s="88" t="str">
        <f>IF($FJ$8,FQ7,"-")</f>
        <v>-</v>
      </c>
      <c r="FM12" s="88" t="str">
        <f>IF($FJ$8,FR7,"-")</f>
        <v>-</v>
      </c>
      <c r="FN12" s="88" t="str">
        <f>IF($FJ$8,FS7,"-")</f>
        <v>-</v>
      </c>
      <c r="FO12" s="77"/>
      <c r="FP12" s="77"/>
      <c r="FQ12" s="77"/>
      <c r="FR12" s="77"/>
      <c r="FS12" s="87" t="s">
        <v>157</v>
      </c>
      <c r="FT12" s="88" t="str">
        <f>IF($FT$8,FY7,"-")</f>
        <v>-</v>
      </c>
      <c r="FU12" s="88" t="str">
        <f>IF($FT$8,FZ7,"-")</f>
        <v>-</v>
      </c>
      <c r="FV12" s="88" t="str">
        <f>IF($FT$8,GA7,"-")</f>
        <v>-</v>
      </c>
      <c r="FW12" s="88" t="str">
        <f>IF($FT$8,GB7,"-")</f>
        <v>-</v>
      </c>
      <c r="FX12" s="88" t="str">
        <f>IF($FT$8,GC7,"-")</f>
        <v>-</v>
      </c>
      <c r="FY12" s="77"/>
      <c r="FZ12" s="77"/>
      <c r="GA12" s="77"/>
      <c r="GB12" s="77"/>
      <c r="GC12" s="87" t="s">
        <v>154</v>
      </c>
      <c r="GD12" s="88" t="str">
        <f>IF($GD$8,GI7,"-")</f>
        <v>-</v>
      </c>
      <c r="GE12" s="88" t="str">
        <f>IF($GD$8,GJ7,"-")</f>
        <v>-</v>
      </c>
      <c r="GF12" s="88" t="str">
        <f>IF($GD$8,GK7,"-")</f>
        <v>-</v>
      </c>
      <c r="GG12" s="88" t="str">
        <f>IF($GD$8,GL7,"-")</f>
        <v>-</v>
      </c>
      <c r="GH12" s="88" t="str">
        <f>IF($GD$8,GM7,"-")</f>
        <v>-</v>
      </c>
      <c r="GI12" s="77"/>
      <c r="GJ12" s="77"/>
      <c r="GK12" s="77"/>
      <c r="GL12" s="77"/>
      <c r="GM12" s="87" t="s">
        <v>157</v>
      </c>
      <c r="GN12" s="88" t="str">
        <f>IF($GN$8,GS7,"-")</f>
        <v>-</v>
      </c>
      <c r="GO12" s="88" t="str">
        <f>IF($GN$8,GT7,"-")</f>
        <v>-</v>
      </c>
      <c r="GP12" s="88" t="str">
        <f>IF($GN$8,GU7,"-")</f>
        <v>-</v>
      </c>
      <c r="GQ12" s="88" t="str">
        <f>IF($GN$8,GV7,"-")</f>
        <v>-</v>
      </c>
      <c r="GR12" s="88" t="str">
        <f>IF($GN$8,GW7,"-")</f>
        <v>-</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158</v>
      </c>
      <c r="KW12" s="88">
        <f>IF($KW$8,LB7,"-")</f>
        <v>15.4</v>
      </c>
      <c r="KX12" s="88">
        <f>IF($KW$8,LC7,"-")</f>
        <v>15.1</v>
      </c>
      <c r="KY12" s="88">
        <f>IF($KW$8,LD7,"-")</f>
        <v>15.5</v>
      </c>
      <c r="KZ12" s="88">
        <f>IF($KW$8,LE7,"-")</f>
        <v>15.2</v>
      </c>
      <c r="LA12" s="88">
        <f>IF($KW$8,LF7,"-")</f>
        <v>15.2</v>
      </c>
      <c r="LB12" s="77"/>
      <c r="LC12" s="77"/>
      <c r="LD12" s="77"/>
      <c r="LE12" s="77"/>
      <c r="LF12" s="87" t="s">
        <v>154</v>
      </c>
      <c r="LG12" s="88">
        <f>IF($LG$8,LL7,"-")</f>
        <v>4.0999999999999996</v>
      </c>
      <c r="LH12" s="88">
        <f>IF($LG$8,LM7,"-")</f>
        <v>2.2000000000000002</v>
      </c>
      <c r="LI12" s="88">
        <f>IF($LG$8,LN7,"-")</f>
        <v>2.4</v>
      </c>
      <c r="LJ12" s="88">
        <f>IF($LG$8,LO7,"-")</f>
        <v>3.7</v>
      </c>
      <c r="LK12" s="88">
        <f>IF($LG$8,LP7,"-")</f>
        <v>1.7</v>
      </c>
      <c r="LL12" s="77"/>
      <c r="LM12" s="77"/>
      <c r="LN12" s="77"/>
      <c r="LO12" s="77"/>
      <c r="LP12" s="87" t="s">
        <v>154</v>
      </c>
      <c r="LQ12" s="88">
        <f>IF($LQ$8,LV7,"-")</f>
        <v>469.5</v>
      </c>
      <c r="LR12" s="88">
        <f>IF($LQ$8,LW7,"-")</f>
        <v>391.3</v>
      </c>
      <c r="LS12" s="88">
        <f>IF($LQ$8,LX7,"-")</f>
        <v>270.5</v>
      </c>
      <c r="LT12" s="88">
        <f>IF($LQ$8,LY7,"-")</f>
        <v>252.2</v>
      </c>
      <c r="LU12" s="88">
        <f>IF($LQ$8,LZ7,"-")</f>
        <v>230.4</v>
      </c>
      <c r="LV12" s="77"/>
      <c r="LW12" s="77"/>
      <c r="LX12" s="77"/>
      <c r="LY12" s="77"/>
      <c r="LZ12" s="87" t="s">
        <v>154</v>
      </c>
      <c r="MA12" s="88">
        <f>IF($MA$8,MF7,"-")</f>
        <v>16.100000000000001</v>
      </c>
      <c r="MB12" s="88">
        <f>IF($MA$8,MG7,"-")</f>
        <v>22.3</v>
      </c>
      <c r="MC12" s="88">
        <f>IF($MA$8,MH7,"-")</f>
        <v>27.3</v>
      </c>
      <c r="MD12" s="88">
        <f>IF($MA$8,MI7,"-")</f>
        <v>32.5</v>
      </c>
      <c r="ME12" s="88">
        <f>IF($MA$8,MJ7,"-")</f>
        <v>37.4</v>
      </c>
      <c r="MF12" s="77"/>
      <c r="MG12" s="77"/>
      <c r="MH12" s="77"/>
      <c r="MI12" s="77"/>
      <c r="MJ12" s="87" t="s">
        <v>157</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12" t="s">
        <v>161</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130.5</v>
      </c>
      <c r="AZ17" s="99">
        <f t="shared" ref="AZ17:BC17" si="9">IF(AZ7="-",NA(),AZ7)</f>
        <v>124.5</v>
      </c>
      <c r="BA17" s="99">
        <f t="shared" si="9"/>
        <v>130.6</v>
      </c>
      <c r="BB17" s="99">
        <f t="shared" si="9"/>
        <v>132.4</v>
      </c>
      <c r="BC17" s="99">
        <f t="shared" si="9"/>
        <v>128.6</v>
      </c>
      <c r="BD17" s="93"/>
      <c r="BE17" s="93"/>
      <c r="BF17" s="93"/>
      <c r="BG17" s="93"/>
      <c r="BH17" s="93"/>
      <c r="BI17" s="98" t="s">
        <v>172</v>
      </c>
      <c r="BJ17" s="99">
        <f>IF(BJ7="-",NA(),BJ7)</f>
        <v>128.6</v>
      </c>
      <c r="BK17" s="99">
        <f t="shared" ref="BK17:BN17" si="10">IF(BK7="-",NA(),BK7)</f>
        <v>122.1</v>
      </c>
      <c r="BL17" s="99">
        <f t="shared" si="10"/>
        <v>126.2</v>
      </c>
      <c r="BM17" s="99">
        <f t="shared" si="10"/>
        <v>129.19999999999999</v>
      </c>
      <c r="BN17" s="99">
        <f t="shared" si="10"/>
        <v>125.2</v>
      </c>
      <c r="BO17" s="93"/>
      <c r="BP17" s="93"/>
      <c r="BQ17" s="93"/>
      <c r="BR17" s="93"/>
      <c r="BS17" s="93"/>
      <c r="BT17" s="98" t="s">
        <v>173</v>
      </c>
      <c r="BU17" s="99">
        <f>IF(BU7="-",NA(),BU7)</f>
        <v>178.9</v>
      </c>
      <c r="BV17" s="99">
        <f t="shared" ref="BV17:BY17" si="11">IF(BV7="-",NA(),BV7)</f>
        <v>107.3</v>
      </c>
      <c r="BW17" s="99">
        <f t="shared" si="11"/>
        <v>1367.1</v>
      </c>
      <c r="BX17" s="99">
        <f t="shared" si="11"/>
        <v>2409.3000000000002</v>
      </c>
      <c r="BY17" s="99">
        <f t="shared" si="11"/>
        <v>180.5</v>
      </c>
      <c r="BZ17" s="93"/>
      <c r="CA17" s="93"/>
      <c r="CB17" s="93"/>
      <c r="CC17" s="93"/>
      <c r="CD17" s="93"/>
      <c r="CE17" s="98" t="s">
        <v>173</v>
      </c>
      <c r="CF17" s="99">
        <f>IF(CF7="-",NA(),CF7)</f>
        <v>28654.7</v>
      </c>
      <c r="CG17" s="99">
        <f t="shared" ref="CG17:CJ17" si="12">IF(CG7="-",NA(),CG7)</f>
        <v>30179.5</v>
      </c>
      <c r="CH17" s="99">
        <f t="shared" si="12"/>
        <v>28989.4</v>
      </c>
      <c r="CI17" s="99">
        <f t="shared" si="12"/>
        <v>28177.3</v>
      </c>
      <c r="CJ17" s="99">
        <f t="shared" si="12"/>
        <v>29097.9</v>
      </c>
      <c r="CK17" s="93"/>
      <c r="CL17" s="93"/>
      <c r="CM17" s="93"/>
      <c r="CN17" s="93"/>
      <c r="CO17" s="98" t="s">
        <v>173</v>
      </c>
      <c r="CP17" s="100">
        <f>IF(CP7="-",NA(),CP7)</f>
        <v>895319</v>
      </c>
      <c r="CQ17" s="100">
        <f t="shared" ref="CQ17:CT17" si="13">IF(CQ7="-",NA(),CQ7)</f>
        <v>822479</v>
      </c>
      <c r="CR17" s="100">
        <f t="shared" si="13"/>
        <v>877151</v>
      </c>
      <c r="CS17" s="100">
        <f t="shared" si="13"/>
        <v>873182</v>
      </c>
      <c r="CT17" s="100">
        <f t="shared" si="13"/>
        <v>823117</v>
      </c>
      <c r="CU17" s="93"/>
      <c r="CV17" s="93"/>
      <c r="CW17" s="93"/>
      <c r="CX17" s="93"/>
      <c r="CY17" s="93"/>
      <c r="CZ17" s="98" t="s">
        <v>172</v>
      </c>
      <c r="DA17" s="99">
        <f>IF(DA7="-",NA(),DA7)</f>
        <v>14.7</v>
      </c>
      <c r="DB17" s="99">
        <f t="shared" ref="DB17:DE17" si="14">IF(DB7="-",NA(),DB7)</f>
        <v>13.9</v>
      </c>
      <c r="DC17" s="99">
        <f t="shared" si="14"/>
        <v>14.3</v>
      </c>
      <c r="DD17" s="99">
        <f t="shared" si="14"/>
        <v>14.5</v>
      </c>
      <c r="DE17" s="99">
        <f t="shared" si="14"/>
        <v>13.9</v>
      </c>
      <c r="DF17" s="93"/>
      <c r="DG17" s="93"/>
      <c r="DH17" s="93"/>
      <c r="DI17" s="93"/>
      <c r="DJ17" s="98" t="s">
        <v>173</v>
      </c>
      <c r="DK17" s="99">
        <f>IF(DK7="-",NA(),DK7)</f>
        <v>0.6</v>
      </c>
      <c r="DL17" s="99">
        <f t="shared" ref="DL17:DO17" si="15">IF(DL7="-",NA(),DL7)</f>
        <v>0.7</v>
      </c>
      <c r="DM17" s="99">
        <f t="shared" si="15"/>
        <v>1.1000000000000001</v>
      </c>
      <c r="DN17" s="99">
        <f t="shared" si="15"/>
        <v>0.4</v>
      </c>
      <c r="DO17" s="99">
        <f t="shared" si="15"/>
        <v>0.9</v>
      </c>
      <c r="DP17" s="93"/>
      <c r="DQ17" s="93"/>
      <c r="DR17" s="93"/>
      <c r="DS17" s="93"/>
      <c r="DT17" s="98" t="s">
        <v>173</v>
      </c>
      <c r="DU17" s="99">
        <f>IF(DU7="-",NA(),DU7)</f>
        <v>454.5</v>
      </c>
      <c r="DV17" s="99">
        <f t="shared" ref="DV17:DY17" si="16">IF(DV7="-",NA(),DV7)</f>
        <v>259.5</v>
      </c>
      <c r="DW17" s="99">
        <f t="shared" si="16"/>
        <v>0</v>
      </c>
      <c r="DX17" s="99">
        <f t="shared" si="16"/>
        <v>0</v>
      </c>
      <c r="DY17" s="99">
        <f t="shared" si="16"/>
        <v>0</v>
      </c>
      <c r="DZ17" s="93"/>
      <c r="EA17" s="93"/>
      <c r="EB17" s="93"/>
      <c r="EC17" s="93"/>
      <c r="ED17" s="98" t="s">
        <v>174</v>
      </c>
      <c r="EE17" s="99">
        <f>IF(EE7="-",NA(),EE7)</f>
        <v>17.2</v>
      </c>
      <c r="EF17" s="99">
        <f t="shared" ref="EF17:EI17" si="17">IF(EF7="-",NA(),EF7)</f>
        <v>22.6</v>
      </c>
      <c r="EG17" s="99">
        <f t="shared" si="17"/>
        <v>27.9</v>
      </c>
      <c r="EH17" s="99">
        <f t="shared" si="17"/>
        <v>33.1</v>
      </c>
      <c r="EI17" s="99">
        <f t="shared" si="17"/>
        <v>37.1</v>
      </c>
      <c r="EJ17" s="93"/>
      <c r="EK17" s="93"/>
      <c r="EL17" s="93"/>
      <c r="EM17" s="93"/>
      <c r="EN17" s="98" t="s">
        <v>173</v>
      </c>
      <c r="EO17" s="99">
        <f>IF(EO7="-",NA(),EO7)</f>
        <v>100</v>
      </c>
      <c r="EP17" s="99">
        <f t="shared" ref="EP17:ES17" si="18">IF(EP7="-",NA(),EP7)</f>
        <v>100</v>
      </c>
      <c r="EQ17" s="99">
        <f t="shared" si="18"/>
        <v>100</v>
      </c>
      <c r="ER17" s="99">
        <f t="shared" si="18"/>
        <v>100</v>
      </c>
      <c r="ES17" s="99">
        <f t="shared" si="18"/>
        <v>100</v>
      </c>
      <c r="ET17" s="93"/>
      <c r="EU17" s="93"/>
      <c r="EV17" s="93"/>
      <c r="EW17" s="93"/>
      <c r="EX17" s="93"/>
      <c r="EY17" s="98" t="s">
        <v>175</v>
      </c>
      <c r="EZ17" s="99" t="e">
        <f>IF(EZ7="-",NA(),EZ7)</f>
        <v>#N/A</v>
      </c>
      <c r="FA17" s="99" t="e">
        <f t="shared" ref="FA17:FD17" si="19">IF(FA7="-",NA(),FA7)</f>
        <v>#N/A</v>
      </c>
      <c r="FB17" s="99" t="e">
        <f t="shared" si="19"/>
        <v>#N/A</v>
      </c>
      <c r="FC17" s="99" t="e">
        <f t="shared" si="19"/>
        <v>#N/A</v>
      </c>
      <c r="FD17" s="99" t="e">
        <f t="shared" si="19"/>
        <v>#N/A</v>
      </c>
      <c r="FE17" s="93"/>
      <c r="FF17" s="93"/>
      <c r="FG17" s="93"/>
      <c r="FH17" s="93"/>
      <c r="FI17" s="98" t="s">
        <v>174</v>
      </c>
      <c r="FJ17" s="99" t="e">
        <f>IF(FJ7="-",NA(),FJ7)</f>
        <v>#N/A</v>
      </c>
      <c r="FK17" s="99" t="e">
        <f t="shared" ref="FK17:FN17" si="20">IF(FK7="-",NA(),FK7)</f>
        <v>#N/A</v>
      </c>
      <c r="FL17" s="99" t="e">
        <f t="shared" si="20"/>
        <v>#N/A</v>
      </c>
      <c r="FM17" s="99" t="e">
        <f t="shared" si="20"/>
        <v>#N/A</v>
      </c>
      <c r="FN17" s="99" t="e">
        <f t="shared" si="20"/>
        <v>#N/A</v>
      </c>
      <c r="FO17" s="93"/>
      <c r="FP17" s="93"/>
      <c r="FQ17" s="93"/>
      <c r="FR17" s="93"/>
      <c r="FS17" s="98" t="s">
        <v>173</v>
      </c>
      <c r="FT17" s="99" t="e">
        <f>IF(FT7="-",NA(),FT7)</f>
        <v>#N/A</v>
      </c>
      <c r="FU17" s="99" t="e">
        <f t="shared" ref="FU17:FX17" si="21">IF(FU7="-",NA(),FU7)</f>
        <v>#N/A</v>
      </c>
      <c r="FV17" s="99" t="e">
        <f t="shared" si="21"/>
        <v>#N/A</v>
      </c>
      <c r="FW17" s="99" t="e">
        <f t="shared" si="21"/>
        <v>#N/A</v>
      </c>
      <c r="FX17" s="99" t="e">
        <f t="shared" si="21"/>
        <v>#N/A</v>
      </c>
      <c r="FY17" s="93"/>
      <c r="FZ17" s="93"/>
      <c r="GA17" s="93"/>
      <c r="GB17" s="93"/>
      <c r="GC17" s="98" t="s">
        <v>173</v>
      </c>
      <c r="GD17" s="99" t="e">
        <f>IF(GD7="-",NA(),GD7)</f>
        <v>#N/A</v>
      </c>
      <c r="GE17" s="99" t="e">
        <f t="shared" ref="GE17:GH17" si="22">IF(GE7="-",NA(),GE7)</f>
        <v>#N/A</v>
      </c>
      <c r="GF17" s="99" t="e">
        <f t="shared" si="22"/>
        <v>#N/A</v>
      </c>
      <c r="GG17" s="99" t="e">
        <f t="shared" si="22"/>
        <v>#N/A</v>
      </c>
      <c r="GH17" s="99" t="e">
        <f t="shared" si="22"/>
        <v>#N/A</v>
      </c>
      <c r="GI17" s="93"/>
      <c r="GJ17" s="93"/>
      <c r="GK17" s="93"/>
      <c r="GL17" s="93"/>
      <c r="GM17" s="98" t="s">
        <v>173</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173</v>
      </c>
      <c r="GY17" s="99" t="e">
        <f>IF(GY7="-",NA(),GY7)</f>
        <v>#N/A</v>
      </c>
      <c r="GZ17" s="99" t="e">
        <f t="shared" ref="GZ17:HC17" si="24">IF(GZ7="-",NA(),GZ7)</f>
        <v>#N/A</v>
      </c>
      <c r="HA17" s="99" t="e">
        <f t="shared" si="24"/>
        <v>#N/A</v>
      </c>
      <c r="HB17" s="99" t="e">
        <f t="shared" si="24"/>
        <v>#N/A</v>
      </c>
      <c r="HC17" s="99" t="e">
        <f t="shared" si="24"/>
        <v>#N/A</v>
      </c>
      <c r="HD17" s="93"/>
      <c r="HE17" s="93"/>
      <c r="HF17" s="93"/>
      <c r="HG17" s="93"/>
      <c r="HH17" s="98" t="s">
        <v>172</v>
      </c>
      <c r="HI17" s="99" t="e">
        <f>IF(HI7="-",NA(),HI7)</f>
        <v>#N/A</v>
      </c>
      <c r="HJ17" s="99" t="e">
        <f t="shared" ref="HJ17:HM17" si="25">IF(HJ7="-",NA(),HJ7)</f>
        <v>#N/A</v>
      </c>
      <c r="HK17" s="99" t="e">
        <f t="shared" si="25"/>
        <v>#N/A</v>
      </c>
      <c r="HL17" s="99" t="e">
        <f t="shared" si="25"/>
        <v>#N/A</v>
      </c>
      <c r="HM17" s="99" t="e">
        <f t="shared" si="25"/>
        <v>#N/A</v>
      </c>
      <c r="HN17" s="93"/>
      <c r="HO17" s="93"/>
      <c r="HP17" s="93"/>
      <c r="HQ17" s="93"/>
      <c r="HR17" s="98" t="s">
        <v>173</v>
      </c>
      <c r="HS17" s="99" t="e">
        <f>IF(HS7="-",NA(),HS7)</f>
        <v>#N/A</v>
      </c>
      <c r="HT17" s="99" t="e">
        <f t="shared" ref="HT17:HW17" si="26">IF(HT7="-",NA(),HT7)</f>
        <v>#N/A</v>
      </c>
      <c r="HU17" s="99" t="e">
        <f t="shared" si="26"/>
        <v>#N/A</v>
      </c>
      <c r="HV17" s="99" t="e">
        <f t="shared" si="26"/>
        <v>#N/A</v>
      </c>
      <c r="HW17" s="99" t="e">
        <f t="shared" si="26"/>
        <v>#N/A</v>
      </c>
      <c r="HX17" s="93"/>
      <c r="HY17" s="93"/>
      <c r="HZ17" s="93"/>
      <c r="IA17" s="93"/>
      <c r="IB17" s="98" t="s">
        <v>173</v>
      </c>
      <c r="IC17" s="99" t="e">
        <f>IF(IC7="-",NA(),IC7)</f>
        <v>#N/A</v>
      </c>
      <c r="ID17" s="99" t="e">
        <f t="shared" ref="ID17:IG17" si="27">IF(ID7="-",NA(),ID7)</f>
        <v>#N/A</v>
      </c>
      <c r="IE17" s="99" t="e">
        <f t="shared" si="27"/>
        <v>#N/A</v>
      </c>
      <c r="IF17" s="99" t="e">
        <f t="shared" si="27"/>
        <v>#N/A</v>
      </c>
      <c r="IG17" s="99" t="e">
        <f t="shared" si="27"/>
        <v>#N/A</v>
      </c>
      <c r="IH17" s="93"/>
      <c r="II17" s="93"/>
      <c r="IJ17" s="93"/>
      <c r="IK17" s="93"/>
      <c r="IL17" s="98" t="s">
        <v>173</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175</v>
      </c>
      <c r="IX17" s="99" t="e">
        <f>IF(IX7="-",NA(),IX7)</f>
        <v>#N/A</v>
      </c>
      <c r="IY17" s="99" t="e">
        <f t="shared" ref="IY17:JB17" si="29">IF(IY7="-",NA(),IY7)</f>
        <v>#N/A</v>
      </c>
      <c r="IZ17" s="99" t="e">
        <f t="shared" si="29"/>
        <v>#N/A</v>
      </c>
      <c r="JA17" s="99" t="e">
        <f t="shared" si="29"/>
        <v>#N/A</v>
      </c>
      <c r="JB17" s="99" t="e">
        <f t="shared" si="29"/>
        <v>#N/A</v>
      </c>
      <c r="JC17" s="93"/>
      <c r="JD17" s="93"/>
      <c r="JE17" s="93"/>
      <c r="JF17" s="93"/>
      <c r="JG17" s="98" t="s">
        <v>172</v>
      </c>
      <c r="JH17" s="99" t="e">
        <f>IF(JH7="-",NA(),JH7)</f>
        <v>#N/A</v>
      </c>
      <c r="JI17" s="99" t="e">
        <f t="shared" ref="JI17:JL17" si="30">IF(JI7="-",NA(),JI7)</f>
        <v>#N/A</v>
      </c>
      <c r="JJ17" s="99" t="e">
        <f t="shared" si="30"/>
        <v>#N/A</v>
      </c>
      <c r="JK17" s="99" t="e">
        <f t="shared" si="30"/>
        <v>#N/A</v>
      </c>
      <c r="JL17" s="99" t="e">
        <f t="shared" si="30"/>
        <v>#N/A</v>
      </c>
      <c r="JM17" s="93"/>
      <c r="JN17" s="93"/>
      <c r="JO17" s="93"/>
      <c r="JP17" s="93"/>
      <c r="JQ17" s="98" t="s">
        <v>175</v>
      </c>
      <c r="JR17" s="99" t="e">
        <f>IF(JR7="-",NA(),JR7)</f>
        <v>#N/A</v>
      </c>
      <c r="JS17" s="99" t="e">
        <f t="shared" ref="JS17:JV17" si="31">IF(JS7="-",NA(),JS7)</f>
        <v>#N/A</v>
      </c>
      <c r="JT17" s="99" t="e">
        <f t="shared" si="31"/>
        <v>#N/A</v>
      </c>
      <c r="JU17" s="99" t="e">
        <f t="shared" si="31"/>
        <v>#N/A</v>
      </c>
      <c r="JV17" s="99" t="e">
        <f t="shared" si="31"/>
        <v>#N/A</v>
      </c>
      <c r="JW17" s="93"/>
      <c r="JX17" s="93"/>
      <c r="JY17" s="93"/>
      <c r="JZ17" s="93"/>
      <c r="KA17" s="98" t="s">
        <v>173</v>
      </c>
      <c r="KB17" s="99" t="e">
        <f>IF(KB7="-",NA(),KB7)</f>
        <v>#N/A</v>
      </c>
      <c r="KC17" s="99" t="e">
        <f t="shared" ref="KC17:KF17" si="32">IF(KC7="-",NA(),KC7)</f>
        <v>#N/A</v>
      </c>
      <c r="KD17" s="99" t="e">
        <f t="shared" si="32"/>
        <v>#N/A</v>
      </c>
      <c r="KE17" s="99" t="e">
        <f t="shared" si="32"/>
        <v>#N/A</v>
      </c>
      <c r="KF17" s="99" t="e">
        <f t="shared" si="32"/>
        <v>#N/A</v>
      </c>
      <c r="KG17" s="93"/>
      <c r="KH17" s="93"/>
      <c r="KI17" s="93"/>
      <c r="KJ17" s="93"/>
      <c r="KK17" s="98" t="s">
        <v>175</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173</v>
      </c>
      <c r="KW17" s="99">
        <f>IF(KW7="-",NA(),KW7)</f>
        <v>14.7</v>
      </c>
      <c r="KX17" s="99">
        <f t="shared" ref="KX17:LA17" si="34">IF(KX7="-",NA(),KX7)</f>
        <v>13.9</v>
      </c>
      <c r="KY17" s="99">
        <f t="shared" si="34"/>
        <v>14.3</v>
      </c>
      <c r="KZ17" s="99">
        <f t="shared" si="34"/>
        <v>14.5</v>
      </c>
      <c r="LA17" s="99">
        <f t="shared" si="34"/>
        <v>13.9</v>
      </c>
      <c r="LB17" s="93"/>
      <c r="LC17" s="93"/>
      <c r="LD17" s="93"/>
      <c r="LE17" s="93"/>
      <c r="LF17" s="98" t="s">
        <v>175</v>
      </c>
      <c r="LG17" s="99">
        <f>IF(LG7="-",NA(),LG7)</f>
        <v>0.6</v>
      </c>
      <c r="LH17" s="99">
        <f t="shared" ref="LH17:LK17" si="35">IF(LH7="-",NA(),LH7)</f>
        <v>0.7</v>
      </c>
      <c r="LI17" s="99">
        <f t="shared" si="35"/>
        <v>1.1000000000000001</v>
      </c>
      <c r="LJ17" s="99">
        <f t="shared" si="35"/>
        <v>0.4</v>
      </c>
      <c r="LK17" s="99">
        <f t="shared" si="35"/>
        <v>0.9</v>
      </c>
      <c r="LL17" s="93"/>
      <c r="LM17" s="93"/>
      <c r="LN17" s="93"/>
      <c r="LO17" s="93"/>
      <c r="LP17" s="98" t="s">
        <v>173</v>
      </c>
      <c r="LQ17" s="99">
        <f>IF(LQ7="-",NA(),LQ7)</f>
        <v>454.5</v>
      </c>
      <c r="LR17" s="99">
        <f t="shared" ref="LR17:LU17" si="36">IF(LR7="-",NA(),LR7)</f>
        <v>259.5</v>
      </c>
      <c r="LS17" s="99">
        <f t="shared" si="36"/>
        <v>0</v>
      </c>
      <c r="LT17" s="99">
        <f t="shared" si="36"/>
        <v>0</v>
      </c>
      <c r="LU17" s="99">
        <f t="shared" si="36"/>
        <v>0</v>
      </c>
      <c r="LV17" s="93"/>
      <c r="LW17" s="93"/>
      <c r="LX17" s="93"/>
      <c r="LY17" s="93"/>
      <c r="LZ17" s="98" t="s">
        <v>172</v>
      </c>
      <c r="MA17" s="99">
        <f>IF(MA7="-",NA(),MA7)</f>
        <v>17.2</v>
      </c>
      <c r="MB17" s="99">
        <f t="shared" ref="MB17:ME17" si="37">IF(MB7="-",NA(),MB7)</f>
        <v>22.6</v>
      </c>
      <c r="MC17" s="99">
        <f t="shared" si="37"/>
        <v>27.9</v>
      </c>
      <c r="MD17" s="99">
        <f t="shared" si="37"/>
        <v>33.1</v>
      </c>
      <c r="ME17" s="99">
        <f t="shared" si="37"/>
        <v>37.1</v>
      </c>
      <c r="MF17" s="93"/>
      <c r="MG17" s="93"/>
      <c r="MH17" s="93"/>
      <c r="MI17" s="93"/>
      <c r="MJ17" s="98" t="s">
        <v>173</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176</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177</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178</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179</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180</v>
      </c>
      <c r="CF18" s="99">
        <f>IF(CK7="-",NA(),CK7)</f>
        <v>8600.1</v>
      </c>
      <c r="CG18" s="99">
        <f t="shared" ref="CG18:CJ18" si="42">IF(CL7="-",NA(),CL7)</f>
        <v>9078.5</v>
      </c>
      <c r="CH18" s="99">
        <f t="shared" si="42"/>
        <v>9106</v>
      </c>
      <c r="CI18" s="99">
        <f t="shared" si="42"/>
        <v>9268.1</v>
      </c>
      <c r="CJ18" s="99">
        <f t="shared" si="42"/>
        <v>9846.1</v>
      </c>
      <c r="CK18" s="93"/>
      <c r="CL18" s="93"/>
      <c r="CM18" s="93"/>
      <c r="CN18" s="93"/>
      <c r="CO18" s="98" t="s">
        <v>178</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177</v>
      </c>
      <c r="DA18" s="99">
        <f>IF(DF7="-",NA(),DF7)</f>
        <v>36.4</v>
      </c>
      <c r="DB18" s="99">
        <f t="shared" ref="DB18:DE18" si="44">IF(DG7="-",NA(),DG7)</f>
        <v>35.200000000000003</v>
      </c>
      <c r="DC18" s="99">
        <f t="shared" si="44"/>
        <v>35</v>
      </c>
      <c r="DD18" s="99">
        <f t="shared" si="44"/>
        <v>34.4</v>
      </c>
      <c r="DE18" s="99">
        <f t="shared" si="44"/>
        <v>32.1</v>
      </c>
      <c r="DF18" s="93"/>
      <c r="DG18" s="93"/>
      <c r="DH18" s="93"/>
      <c r="DI18" s="93"/>
      <c r="DJ18" s="98" t="s">
        <v>179</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179</v>
      </c>
      <c r="DU18" s="99">
        <f>IF(DZ7="-",NA(),DZ7)</f>
        <v>96.5</v>
      </c>
      <c r="DV18" s="99">
        <f t="shared" ref="DV18:DY18" si="46">IF(EA7="-",NA(),EA7)</f>
        <v>89.3</v>
      </c>
      <c r="DW18" s="99">
        <f t="shared" si="46"/>
        <v>92.8</v>
      </c>
      <c r="DX18" s="99">
        <f t="shared" si="46"/>
        <v>95.1</v>
      </c>
      <c r="DY18" s="99">
        <f t="shared" si="46"/>
        <v>101.1</v>
      </c>
      <c r="DZ18" s="93"/>
      <c r="EA18" s="93"/>
      <c r="EB18" s="93"/>
      <c r="EC18" s="93"/>
      <c r="ED18" s="98" t="s">
        <v>177</v>
      </c>
      <c r="EE18" s="99">
        <f>IF(EJ7="-",NA(),EJ7)</f>
        <v>60.1</v>
      </c>
      <c r="EF18" s="99">
        <f t="shared" ref="EF18:EI18" si="47">IF(EK7="-",NA(),EK7)</f>
        <v>61.2</v>
      </c>
      <c r="EG18" s="99">
        <f t="shared" si="47"/>
        <v>61.9</v>
      </c>
      <c r="EH18" s="99">
        <f t="shared" si="47"/>
        <v>62</v>
      </c>
      <c r="EI18" s="99">
        <f t="shared" si="47"/>
        <v>60.7</v>
      </c>
      <c r="EJ18" s="93"/>
      <c r="EK18" s="93"/>
      <c r="EL18" s="93"/>
      <c r="EM18" s="93"/>
      <c r="EN18" s="98" t="s">
        <v>180</v>
      </c>
      <c r="EO18" s="99">
        <f>IF(ET7="-",NA(),ET7)</f>
        <v>21.1</v>
      </c>
      <c r="EP18" s="99">
        <f t="shared" ref="EP18:ES18" si="48">IF(EU7="-",NA(),EU7)</f>
        <v>22.3</v>
      </c>
      <c r="EQ18" s="99">
        <f t="shared" si="48"/>
        <v>22.1</v>
      </c>
      <c r="ER18" s="99">
        <f t="shared" si="48"/>
        <v>23</v>
      </c>
      <c r="ES18" s="99">
        <f t="shared" si="48"/>
        <v>28.8</v>
      </c>
      <c r="ET18" s="93"/>
      <c r="EU18" s="93"/>
      <c r="EV18" s="93"/>
      <c r="EW18" s="93"/>
      <c r="EX18" s="93"/>
      <c r="EY18" s="98" t="s">
        <v>178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177</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177</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178</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177</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180</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177</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177</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179</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179</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177</v>
      </c>
      <c r="KW18" s="99">
        <f>IF(OR(NOT($KW$8),LB7="-"),NA(),LB7)</f>
        <v>15.4</v>
      </c>
      <c r="KX18" s="99">
        <f>IF(OR(NOT($KW$8),LC7="-"),NA(),LC7)</f>
        <v>15.1</v>
      </c>
      <c r="KY18" s="99">
        <f>IF(OR(NOT($KW$8),LD7="-"),NA(),LD7)</f>
        <v>15.5</v>
      </c>
      <c r="KZ18" s="99">
        <f>IF(OR(NOT($KW$8),LE7="-"),NA(),LE7)</f>
        <v>15.2</v>
      </c>
      <c r="LA18" s="99">
        <f>IF(OR(NOT($KW$8),LF7="-"),NA(),LF7)</f>
        <v>15.2</v>
      </c>
      <c r="LB18" s="93"/>
      <c r="LC18" s="93"/>
      <c r="LD18" s="93"/>
      <c r="LE18" s="93"/>
      <c r="LF18" s="98" t="s">
        <v>180</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180</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179</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179</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181</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182</v>
      </c>
      <c r="C20" s="202"/>
      <c r="D20" s="93"/>
    </row>
    <row r="21" spans="1:374" x14ac:dyDescent="0.15">
      <c r="A21" s="90">
        <f t="shared" si="7"/>
        <v>7</v>
      </c>
      <c r="B21" s="202" t="s">
        <v>183</v>
      </c>
      <c r="C21" s="202"/>
      <c r="D21" s="93"/>
    </row>
    <row r="22" spans="1:374" x14ac:dyDescent="0.15">
      <c r="A22" s="90">
        <f t="shared" si="7"/>
        <v>8</v>
      </c>
      <c r="B22" s="202" t="s">
        <v>184</v>
      </c>
      <c r="C22" s="202"/>
      <c r="D22" s="93"/>
      <c r="E22" s="203" t="s">
        <v>185</v>
      </c>
      <c r="F22" s="204"/>
      <c r="G22" s="204"/>
      <c r="H22" s="204"/>
      <c r="I22" s="205"/>
    </row>
    <row r="23" spans="1:374" x14ac:dyDescent="0.15">
      <c r="A23" s="90">
        <f t="shared" si="7"/>
        <v>9</v>
      </c>
      <c r="B23" s="202" t="s">
        <v>186</v>
      </c>
      <c r="C23" s="202"/>
      <c r="D23" s="93"/>
      <c r="E23" s="206"/>
      <c r="F23" s="207"/>
      <c r="G23" s="207"/>
      <c r="H23" s="207"/>
      <c r="I23" s="208"/>
    </row>
    <row r="24" spans="1:374" x14ac:dyDescent="0.15">
      <c r="A24" s="90">
        <f t="shared" si="7"/>
        <v>10</v>
      </c>
      <c r="B24" s="202" t="s">
        <v>187</v>
      </c>
      <c r="C24" s="202"/>
      <c r="D24" s="93"/>
      <c r="E24" s="206"/>
      <c r="F24" s="207"/>
      <c r="G24" s="207"/>
      <c r="H24" s="207"/>
      <c r="I24" s="208"/>
    </row>
    <row r="25" spans="1:374" x14ac:dyDescent="0.15">
      <c r="A25" s="90">
        <f t="shared" si="7"/>
        <v>11</v>
      </c>
      <c r="B25" s="202" t="s">
        <v>188</v>
      </c>
      <c r="C25" s="202"/>
      <c r="D25" s="93"/>
      <c r="E25" s="206"/>
      <c r="F25" s="207"/>
      <c r="G25" s="207"/>
      <c r="H25" s="207"/>
      <c r="I25" s="208"/>
    </row>
    <row r="26" spans="1:374" x14ac:dyDescent="0.15">
      <c r="A26" s="90">
        <f t="shared" si="7"/>
        <v>12</v>
      </c>
      <c r="B26" s="202" t="s">
        <v>189</v>
      </c>
      <c r="C26" s="202"/>
      <c r="D26" s="93"/>
      <c r="E26" s="206"/>
      <c r="F26" s="207"/>
      <c r="G26" s="207"/>
      <c r="H26" s="207"/>
      <c r="I26" s="208"/>
    </row>
    <row r="27" spans="1:374" x14ac:dyDescent="0.15">
      <c r="A27" s="90">
        <f t="shared" si="7"/>
        <v>13</v>
      </c>
      <c r="B27" s="202" t="s">
        <v>190</v>
      </c>
      <c r="C27" s="202"/>
      <c r="D27" s="93"/>
      <c r="E27" s="206"/>
      <c r="F27" s="207"/>
      <c r="G27" s="207"/>
      <c r="H27" s="207"/>
      <c r="I27" s="208"/>
    </row>
    <row r="28" spans="1:374" x14ac:dyDescent="0.15">
      <c r="A28" s="90">
        <f t="shared" si="7"/>
        <v>14</v>
      </c>
      <c r="B28" s="202" t="s">
        <v>191</v>
      </c>
      <c r="C28" s="202"/>
      <c r="D28" s="93"/>
      <c r="E28" s="206"/>
      <c r="F28" s="207"/>
      <c r="G28" s="207"/>
      <c r="H28" s="207"/>
      <c r="I28" s="208"/>
    </row>
    <row r="29" spans="1:374" x14ac:dyDescent="0.15">
      <c r="A29" s="90">
        <f t="shared" si="7"/>
        <v>15</v>
      </c>
      <c r="B29" s="202" t="s">
        <v>192</v>
      </c>
      <c r="C29" s="202"/>
      <c r="D29" s="93"/>
      <c r="E29" s="206"/>
      <c r="F29" s="207"/>
      <c r="G29" s="207"/>
      <c r="H29" s="207"/>
      <c r="I29" s="208"/>
    </row>
    <row r="30" spans="1:374" x14ac:dyDescent="0.15">
      <c r="A30" s="90">
        <f t="shared" si="7"/>
        <v>16</v>
      </c>
      <c r="B30" s="202" t="s">
        <v>193</v>
      </c>
      <c r="C30" s="202"/>
      <c r="D30" s="93"/>
      <c r="E30" s="206"/>
      <c r="F30" s="207"/>
      <c r="G30" s="207"/>
      <c r="H30" s="207"/>
      <c r="I30" s="208"/>
    </row>
    <row r="31" spans="1:374" x14ac:dyDescent="0.15">
      <c r="A31" s="90">
        <f t="shared" si="7"/>
        <v>17</v>
      </c>
      <c r="B31" s="202" t="s">
        <v>194</v>
      </c>
      <c r="C31" s="202"/>
      <c r="D31" s="93"/>
      <c r="E31" s="206"/>
      <c r="F31" s="207"/>
      <c r="G31" s="207"/>
      <c r="H31" s="207"/>
      <c r="I31" s="208"/>
    </row>
    <row r="32" spans="1:374" x14ac:dyDescent="0.15">
      <c r="A32" s="90">
        <f t="shared" si="7"/>
        <v>18</v>
      </c>
      <c r="B32" s="202" t="s">
        <v>195</v>
      </c>
      <c r="C32" s="202"/>
      <c r="D32" s="93"/>
      <c r="E32" s="206"/>
      <c r="F32" s="207"/>
      <c r="G32" s="207"/>
      <c r="H32" s="207"/>
      <c r="I32" s="208"/>
    </row>
    <row r="33" spans="1:9" x14ac:dyDescent="0.15">
      <c r="A33" s="90">
        <f t="shared" si="7"/>
        <v>19</v>
      </c>
      <c r="B33" s="202" t="s">
        <v>196</v>
      </c>
      <c r="C33" s="202"/>
      <c r="D33" s="93"/>
      <c r="E33" s="206"/>
      <c r="F33" s="207"/>
      <c r="G33" s="207"/>
      <c r="H33" s="207"/>
      <c r="I33" s="208"/>
    </row>
    <row r="34" spans="1:9" x14ac:dyDescent="0.15">
      <c r="A34" s="90">
        <f t="shared" si="7"/>
        <v>20</v>
      </c>
      <c r="B34" s="202" t="s">
        <v>197</v>
      </c>
      <c r="C34" s="202"/>
      <c r="D34" s="93"/>
      <c r="E34" s="206"/>
      <c r="F34" s="207"/>
      <c r="G34" s="207"/>
      <c r="H34" s="207"/>
      <c r="I34" s="208"/>
    </row>
    <row r="35" spans="1:9" ht="25.5" customHeight="1" x14ac:dyDescent="0.15">
      <c r="E35" s="209"/>
      <c r="F35" s="210"/>
      <c r="G35" s="210"/>
      <c r="H35" s="210"/>
      <c r="I35" s="211"/>
    </row>
    <row r="36" spans="1:9" x14ac:dyDescent="0.15">
      <c r="A36" t="s">
        <v>198</v>
      </c>
      <c r="B36" t="s">
        <v>199</v>
      </c>
    </row>
    <row r="37" spans="1:9" x14ac:dyDescent="0.15">
      <c r="A37" t="s">
        <v>200</v>
      </c>
      <c r="B37" t="s">
        <v>201</v>
      </c>
    </row>
    <row r="38" spans="1:9" x14ac:dyDescent="0.15">
      <c r="A38" t="s">
        <v>202</v>
      </c>
      <c r="B38" t="s">
        <v>203</v>
      </c>
    </row>
    <row r="39" spans="1:9" x14ac:dyDescent="0.15">
      <c r="A39" t="s">
        <v>204</v>
      </c>
      <c r="B39" t="s">
        <v>205</v>
      </c>
    </row>
    <row r="40" spans="1:9" x14ac:dyDescent="0.15">
      <c r="A40" t="s">
        <v>206</v>
      </c>
      <c r="B40" t="s">
        <v>207</v>
      </c>
    </row>
    <row r="41" spans="1:9" x14ac:dyDescent="0.15">
      <c r="A41" t="s">
        <v>208</v>
      </c>
      <c r="B41" t="s">
        <v>209</v>
      </c>
    </row>
    <row r="42" spans="1:9" x14ac:dyDescent="0.15">
      <c r="A42" t="s">
        <v>210</v>
      </c>
      <c r="B42" t="s">
        <v>211</v>
      </c>
    </row>
    <row r="43" spans="1:9" x14ac:dyDescent="0.15">
      <c r="A43" t="s">
        <v>212</v>
      </c>
      <c r="B43" t="s">
        <v>213</v>
      </c>
    </row>
    <row r="44" spans="1:9" x14ac:dyDescent="0.15">
      <c r="A44" t="s">
        <v>214</v>
      </c>
      <c r="B44" t="s">
        <v>215</v>
      </c>
    </row>
    <row r="45" spans="1:9" x14ac:dyDescent="0.15">
      <c r="A45" t="s">
        <v>216</v>
      </c>
      <c r="B45" t="s">
        <v>217</v>
      </c>
    </row>
    <row r="46" spans="1:9" x14ac:dyDescent="0.15">
      <c r="A46" t="s">
        <v>218</v>
      </c>
      <c r="B46" t="s">
        <v>219</v>
      </c>
    </row>
    <row r="47" spans="1:9" x14ac:dyDescent="0.15">
      <c r="A47" t="s">
        <v>220</v>
      </c>
      <c r="B47" t="s">
        <v>221</v>
      </c>
    </row>
    <row r="48" spans="1:9" x14ac:dyDescent="0.15">
      <c r="A48" t="s">
        <v>222</v>
      </c>
      <c r="B48" t="s">
        <v>223</v>
      </c>
    </row>
    <row r="49" spans="1:2" x14ac:dyDescent="0.15">
      <c r="A49" t="s">
        <v>224</v>
      </c>
      <c r="B49" t="s">
        <v>225</v>
      </c>
    </row>
    <row r="50" spans="1:2" x14ac:dyDescent="0.15">
      <c r="A50" t="s">
        <v>226</v>
      </c>
      <c r="B50" t="s">
        <v>227</v>
      </c>
    </row>
    <row r="51" spans="1:2" x14ac:dyDescent="0.15">
      <c r="A51" t="s">
        <v>228</v>
      </c>
      <c r="B51" t="s">
        <v>229</v>
      </c>
    </row>
    <row r="52" spans="1:2" x14ac:dyDescent="0.15">
      <c r="A52" t="s">
        <v>230</v>
      </c>
      <c r="B52" t="s">
        <v>231</v>
      </c>
    </row>
    <row r="53" spans="1:2" x14ac:dyDescent="0.15">
      <c r="A53" t="s">
        <v>232</v>
      </c>
      <c r="B53" t="s">
        <v>233</v>
      </c>
    </row>
    <row r="54" spans="1:2" x14ac:dyDescent="0.15">
      <c r="A54" t="s">
        <v>234</v>
      </c>
      <c r="B54" t="s">
        <v>235</v>
      </c>
    </row>
    <row r="55" spans="1:2" x14ac:dyDescent="0.15">
      <c r="A55" t="s">
        <v>236</v>
      </c>
      <c r="B55" t="s">
        <v>237</v>
      </c>
    </row>
    <row r="56" spans="1:2" x14ac:dyDescent="0.15">
      <c r="A56" t="s">
        <v>238</v>
      </c>
      <c r="B56" t="s">
        <v>239</v>
      </c>
    </row>
    <row r="57" spans="1:2" x14ac:dyDescent="0.15">
      <c r="A57" t="s">
        <v>240</v>
      </c>
      <c r="B57" t="s">
        <v>241</v>
      </c>
    </row>
    <row r="58" spans="1:2" x14ac:dyDescent="0.15">
      <c r="A58" t="s">
        <v>242</v>
      </c>
      <c r="B58" t="s">
        <v>243</v>
      </c>
    </row>
    <row r="59" spans="1:2" x14ac:dyDescent="0.15">
      <c r="A59" t="s">
        <v>244</v>
      </c>
      <c r="B59" t="s">
        <v>245</v>
      </c>
    </row>
    <row r="60" spans="1:2" x14ac:dyDescent="0.15">
      <c r="A60" t="s">
        <v>246</v>
      </c>
      <c r="B60" t="s">
        <v>247</v>
      </c>
    </row>
    <row r="61" spans="1:2" x14ac:dyDescent="0.15">
      <c r="A61" t="s">
        <v>248</v>
      </c>
      <c r="B61" t="s">
        <v>249</v>
      </c>
    </row>
    <row r="62" spans="1:2" x14ac:dyDescent="0.15">
      <c r="A62" t="s">
        <v>250</v>
      </c>
      <c r="B62" t="s">
        <v>251</v>
      </c>
    </row>
    <row r="63" spans="1:2" x14ac:dyDescent="0.15">
      <c r="A63" t="s">
        <v>252</v>
      </c>
      <c r="B63" t="s">
        <v>253</v>
      </c>
    </row>
    <row r="64" spans="1:2" x14ac:dyDescent="0.15">
      <c r="A64" t="s">
        <v>254</v>
      </c>
      <c r="B64" t="s">
        <v>255</v>
      </c>
    </row>
    <row r="65" spans="1:2" x14ac:dyDescent="0.15">
      <c r="A65" t="s">
        <v>256</v>
      </c>
      <c r="B65" t="s">
        <v>257</v>
      </c>
    </row>
    <row r="66" spans="1:2" x14ac:dyDescent="0.15">
      <c r="A66" t="s">
        <v>258</v>
      </c>
      <c r="B66" t="s">
        <v>259</v>
      </c>
    </row>
    <row r="67" spans="1:2" x14ac:dyDescent="0.15">
      <c r="A67" t="s">
        <v>260</v>
      </c>
      <c r="B67" t="s">
        <v>259</v>
      </c>
    </row>
    <row r="68" spans="1:2" x14ac:dyDescent="0.15">
      <c r="A68" t="s">
        <v>261</v>
      </c>
      <c r="B68" t="s">
        <v>259</v>
      </c>
    </row>
    <row r="69" spans="1:2" x14ac:dyDescent="0.15">
      <c r="A69" t="s">
        <v>262</v>
      </c>
      <c r="B69" t="s">
        <v>259</v>
      </c>
    </row>
    <row r="70" spans="1:2" x14ac:dyDescent="0.15">
      <c r="A70" t="s">
        <v>263</v>
      </c>
      <c r="B70" t="s">
        <v>259</v>
      </c>
    </row>
    <row r="71" spans="1:2" x14ac:dyDescent="0.15">
      <c r="A71" t="s">
        <v>264</v>
      </c>
      <c r="B71" t="s">
        <v>259</v>
      </c>
    </row>
    <row r="72" spans="1:2" x14ac:dyDescent="0.15">
      <c r="A72" t="s">
        <v>265</v>
      </c>
      <c r="B72" t="s">
        <v>259</v>
      </c>
    </row>
    <row r="73" spans="1:2" x14ac:dyDescent="0.15">
      <c r="A73" t="s">
        <v>266</v>
      </c>
      <c r="B73" t="s">
        <v>259</v>
      </c>
    </row>
    <row r="74" spans="1:2" x14ac:dyDescent="0.15">
      <c r="A74" t="s">
        <v>267</v>
      </c>
      <c r="B74" t="s">
        <v>259</v>
      </c>
    </row>
    <row r="75" spans="1:2" x14ac:dyDescent="0.15">
      <c r="A75" t="s">
        <v>268</v>
      </c>
      <c r="B75" t="s">
        <v>259</v>
      </c>
    </row>
    <row r="76" spans="1:2" x14ac:dyDescent="0.15">
      <c r="A76" t="s">
        <v>269</v>
      </c>
      <c r="B76" t="s">
        <v>259</v>
      </c>
    </row>
    <row r="77" spans="1:2" x14ac:dyDescent="0.15">
      <c r="A77" t="s">
        <v>270</v>
      </c>
      <c r="B77" t="s">
        <v>259</v>
      </c>
    </row>
    <row r="78" spans="1:2" x14ac:dyDescent="0.15">
      <c r="A78" t="s">
        <v>271</v>
      </c>
      <c r="B78" t="s">
        <v>259</v>
      </c>
    </row>
    <row r="79" spans="1:2" x14ac:dyDescent="0.15">
      <c r="A79" t="s">
        <v>272</v>
      </c>
      <c r="B79" t="s">
        <v>259</v>
      </c>
    </row>
    <row r="80" spans="1:2" x14ac:dyDescent="0.15">
      <c r="A80" t="s">
        <v>273</v>
      </c>
      <c r="B80" t="s">
        <v>259</v>
      </c>
    </row>
    <row r="81" spans="1:2" x14ac:dyDescent="0.15">
      <c r="A81" t="s">
        <v>274</v>
      </c>
      <c r="B81" t="s">
        <v>259</v>
      </c>
    </row>
    <row r="82" spans="1:2" x14ac:dyDescent="0.15">
      <c r="A82" t="s">
        <v>275</v>
      </c>
      <c r="B82" t="s">
        <v>259</v>
      </c>
    </row>
    <row r="83" spans="1:2" x14ac:dyDescent="0.15">
      <c r="A83" t="s">
        <v>276</v>
      </c>
      <c r="B83" t="s">
        <v>259</v>
      </c>
    </row>
    <row r="84" spans="1:2" x14ac:dyDescent="0.15">
      <c r="A84" t="s">
        <v>277</v>
      </c>
      <c r="B84" t="s">
        <v>259</v>
      </c>
    </row>
    <row r="85" spans="1:2" x14ac:dyDescent="0.15">
      <c r="A85" t="s">
        <v>278</v>
      </c>
      <c r="B85" t="s">
        <v>259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58630F13916746AA9DC511CA60863F" ma:contentTypeVersion="" ma:contentTypeDescription="新しいドキュメントを作成します。" ma:contentTypeScope="" ma:versionID="64fc24615051f37ff521719b61f51e08">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40199-FA47-4A5F-9BE5-02F225A4C4D0}">
  <ds:schemaRef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35F0F94-2315-4B1D-AB32-A0CB810FF948}">
  <ds:schemaRefs>
    <ds:schemaRef ds:uri="http://schemas.microsoft.com/sharepoint/v3/contenttype/forms"/>
  </ds:schemaRefs>
</ds:datastoreItem>
</file>

<file path=customXml/itemProps3.xml><?xml version="1.0" encoding="utf-8"?>
<ds:datastoreItem xmlns:ds="http://schemas.openxmlformats.org/officeDocument/2006/customXml" ds:itemID="{6AAF242B-FD0E-46C8-A1B4-D62462140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2023-01-23T04:18:56Z</cp:lastPrinted>
  <dcterms:created xsi:type="dcterms:W3CDTF">2022-12-01T02:11:51Z</dcterms:created>
  <dcterms:modified xsi:type="dcterms:W3CDTF">2023-01-24T05:17:11Z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0x010100C058630F13916746AA9DC511CA60863F</vt:lpwstr>
  </property>
</Properties>
</file>