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94069\Desktop\"/>
    </mc:Choice>
  </mc:AlternateContent>
  <workbookProtection workbookAlgorithmName="SHA-512" workbookHashValue="9sKI8jHAF6wn4+kJGMZB8z5JV2dQH3Ev6dmU4HY89YbpFSQgmnpU5MEBmuYy85nlGTUlhOGl2TWyE6io81l8gQ==" workbookSaltValue="Tr6VAikZ9Oy8rke2TixtyA=="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MH78" i="4" l="1"/>
  <c r="IZ54" i="4"/>
  <c r="FL32" i="4"/>
  <c r="CS78" i="4"/>
  <c r="BX54" i="4"/>
  <c r="BX32" i="4"/>
  <c r="MN54" i="4"/>
  <c r="MN32" i="4"/>
  <c r="IZ32" i="4"/>
  <c r="HM78" i="4"/>
  <c r="FL54" i="4"/>
  <c r="C11" i="5"/>
  <c r="D11" i="5"/>
  <c r="E11" i="5"/>
  <c r="B11" i="5"/>
  <c r="FH78" i="4" l="1"/>
  <c r="DS54" i="4"/>
  <c r="KU54" i="4"/>
  <c r="KU32" i="4"/>
  <c r="KC78" i="4"/>
  <c r="HG54" i="4"/>
  <c r="HG32" i="4"/>
  <c r="DS32" i="4"/>
  <c r="AN78" i="4"/>
  <c r="AE54" i="4"/>
  <c r="AE32" i="4"/>
  <c r="JJ78" i="4"/>
  <c r="GR54" i="4"/>
  <c r="GR32" i="4"/>
  <c r="EO78" i="4"/>
  <c r="DD54" i="4"/>
  <c r="DD32" i="4"/>
  <c r="U78" i="4"/>
  <c r="P54" i="4"/>
  <c r="P32" i="4"/>
  <c r="KF54" i="4"/>
  <c r="KF32" i="4"/>
  <c r="LY54" i="4"/>
  <c r="LY32" i="4"/>
  <c r="LO78" i="4"/>
  <c r="IK54" i="4"/>
  <c r="GT78" i="4"/>
  <c r="EW54" i="4"/>
  <c r="EW32" i="4"/>
  <c r="BZ78" i="4"/>
  <c r="BI54" i="4"/>
  <c r="BI32" i="4"/>
  <c r="IK32" i="4"/>
  <c r="BG78" i="4"/>
  <c r="AT54" i="4"/>
  <c r="AT32" i="4"/>
  <c r="LJ54" i="4"/>
  <c r="LJ32" i="4"/>
  <c r="KV78" i="4"/>
  <c r="HV54" i="4"/>
  <c r="HV32" i="4"/>
  <c r="GA78" i="4"/>
  <c r="EH54" i="4"/>
  <c r="EH32" i="4"/>
</calcChain>
</file>

<file path=xl/sharedStrings.xml><?xml version="1.0" encoding="utf-8"?>
<sst xmlns="http://schemas.openxmlformats.org/spreadsheetml/2006/main" count="325" uniqueCount="179">
  <si>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</si>
  <si>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</si>
  <si>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</si>
  <si>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</si>
  <si>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</si>
  <si>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</si>
  <si>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</si>
  <si>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</si>
  <si>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</si>
  <si>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</si>
  <si>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</si>
  <si>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</si>
  <si>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</si>
  <si>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</si>
  <si>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</si>
  <si>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</si>
  <si>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</si>
  <si>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</si>
  <si>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</si>
  <si>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</si>
  <si>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</si>
  <si>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</si>
  <si>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</si>
  <si>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</si>
  <si>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</si>
  <si>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</si>
  <si>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</si>
  <si>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</si>
  <si>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</si>
  <si>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</si>
  <si>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</si>
  <si>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</si>
  <si>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</si>
  <si>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</si>
  <si>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</si>
  <si>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</si>
  <si>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</si>
  <si>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</si>
  <si>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</si>
  <si>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</si>
  <si>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</si>
  <si>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</si>
  <si>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</si>
  <si>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</si>
  <si>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</si>
  <si>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</si>
  <si>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</si>
  <si>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</si>
  <si>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</si>
  <si>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</si>
  <si>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</si>
  <si>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</si>
  <si>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</si>
  <si>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</si>
  <si>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</si>
  <si>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</si>
  <si>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</si>
  <si>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</si>
  <si>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</si>
  <si>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</si>
  <si>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</si>
  <si>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</si>
  <si>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</si>
  <si>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</si>
  <si>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</si>
  <si>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</si>
  <si>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</si>
  <si>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</si>
  <si>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</si>
  <si>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</si>
  <si>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</si>
  <si>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</si>
  <si>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</si>
  <si>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</si>
  <si>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</si>
  <si>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</si>
  <si>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</si>
  <si>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</si>
  <si>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</si>
  <si>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</si>
  <si>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</si>
  <si>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</si>
  <si>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</si>
  <si>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</si>
  <si>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</si>
  <si>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</si>
  <si>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</si>
  <si>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</si>
  <si>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</si>
  <si>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</si>
  <si>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</si>
  <si>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</si>
  <si>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</si>
  <si>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</si>
  <si>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</si>
  <si>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</si>
  <si>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</si>
  <si>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</si>
  <si>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</si>
  <si>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</si>
  <si>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</si>
  <si>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</si>
  <si>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</si>
  <si>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</si>
  <si>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</si>
  <si>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</si>
  <si>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</si>
  <si>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</si>
  <si>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</si>
  <si>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</si>
  <si>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</si>
  <si>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</si>
  <si>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</si>
  <si>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</si>
  <si>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</si>
  <si>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</si>
  <si>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</si>
  <si>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</si>
  <si>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</si>
  <si>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</si>
  <si>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</si>
  <si>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</si>
  <si>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</si>
  <si>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</si>
  <si>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</si>
  <si>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</si>
  <si>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</si>
  <si>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</si>
  <si>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</si>
  <si>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</si>
  <si>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</si>
  <si>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</si>
  <si>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</si>
  <si>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</si>
  <si>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</si>
  <si>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</si>
  <si>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</si>
  <si>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</si>
  <si>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</si>
  <si>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</si>
  <si>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</si>
  <si>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</si>
  <si>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</si>
  <si>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</si>
  <si>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</si>
  <si>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</si>
  <si>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</si>
  <si>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</si>
  <si>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</si>
  <si>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</si>
  <si>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</si>
  <si>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</si>
  <si>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</si>
  <si>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</si>
  <si>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</si>
  <si>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</si>
  <si>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</si>
  <si>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</si>
  <si>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尼崎総合医療センター</t>
  </si>
  <si>
    <t>条例全部</t>
  </si>
  <si>
    <t>病院事業</t>
  </si>
  <si>
    <t>一般病院</t>
  </si>
  <si>
    <t>500床以上</t>
  </si>
  <si>
    <t>自治体職員</t>
  </si>
  <si>
    <t>直営</t>
  </si>
  <si>
    <t>対象</t>
  </si>
  <si>
    <t>透 I 未 訓 ガ</t>
  </si>
  <si>
    <t>救 臨 が 感 災 地 特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</si>
  <si>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</si>
  <si>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</si>
  <si>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</si>
  <si>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</si>
  <si>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</si>
  <si>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</si>
  <si>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</si>
  <si>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27年7月に開設された病院であることから、建物・設備等の老朽化は比較的少ない。また、災害拠点病院として免震構造を備え、72時間の備蓄体制も整備している。一方、旧病院から引き継いだ医療機器の一部には更新予定に至るものが存在することから、経営収支の状況を踏まえつつ、医療機能の発揮に支障が生じないタイミングで計画的な機器更新を行っていく。</t>
    <phoneticPr fontId="5"/>
  </si>
  <si>
    <t>阪神南北の高度急性期、高度専門、政策・先端医療を担う総合診療能力の高いレベルでの発揮が求められる地域の基幹病院として、高い病床利用を確保していることから、地域における役割は十二分に果たしている。また、兵庫県の「新型コロナウイルス感染症重症等特定病院」に位置づけられ、重症患者等への対応も行っている。
当面は通常診療とコロナ診療の両立を図りながら、ポストコロナを見据え、紹介患者や3次救急患者の確保など当院の役割である高度医療の推進に取り組み、経営基盤の安定化を図る。</t>
    <phoneticPr fontId="5"/>
  </si>
  <si>
    <t xml:space="preserve">令和2年度以降、新型コロナウイルス患者への対応のため、一部病棟の専用病棟化や休止により、病床利用率は低下しているものの、効率的な病床運営や手術件数の落ち込みを最小限にとどめた結果、診療単価は増加傾向にあり、令和3年度は医業収益比率も前年度より改善している。経常収支比率は空床補償の補助金等もあり黒字を確保できており、これまで累積欠損金もなく健全に経営を行えている。
</t>
    <rPh sb="5" eb="7">
      <t>イコウ</t>
    </rPh>
    <rPh sb="50" eb="52">
      <t>テイカ</t>
    </rPh>
    <rPh sb="60" eb="63">
      <t>コウリツテキ</t>
    </rPh>
    <rPh sb="64" eb="66">
      <t>ビョウショウ</t>
    </rPh>
    <rPh sb="66" eb="68">
      <t>ウンエイ</t>
    </rPh>
    <rPh sb="69" eb="71">
      <t>シュジュツ</t>
    </rPh>
    <rPh sb="71" eb="73">
      <t>ケンスウ</t>
    </rPh>
    <rPh sb="74" eb="75">
      <t>オ</t>
    </rPh>
    <rPh sb="76" eb="77">
      <t>コ</t>
    </rPh>
    <rPh sb="79" eb="82">
      <t>サイショウゲン</t>
    </rPh>
    <rPh sb="87" eb="89">
      <t>ケッカ</t>
    </rPh>
    <rPh sb="90" eb="92">
      <t>シンリョウ</t>
    </rPh>
    <rPh sb="92" eb="94">
      <t>タンカ</t>
    </rPh>
    <rPh sb="95" eb="97">
      <t>ゾウカ</t>
    </rPh>
    <rPh sb="97" eb="99">
      <t>ケイコウ</t>
    </rPh>
    <rPh sb="103" eb="105">
      <t>レイワ</t>
    </rPh>
    <rPh sb="106" eb="108">
      <t>ネンド</t>
    </rPh>
    <rPh sb="109" eb="111">
      <t>イギョウ</t>
    </rPh>
    <rPh sb="111" eb="113">
      <t>シュウエキ</t>
    </rPh>
    <rPh sb="113" eb="115">
      <t>ヒリツ</t>
    </rPh>
    <rPh sb="116" eb="119">
      <t>ゼンネンド</t>
    </rPh>
    <rPh sb="121" eb="123">
      <t>カイゼン</t>
    </rPh>
    <rPh sb="147" eb="149">
      <t>クロジ</t>
    </rPh>
    <rPh sb="150" eb="152">
      <t>カクホ</t>
    </rPh>
    <rPh sb="162" eb="164">
      <t>ルイセキ</t>
    </rPh>
    <rPh sb="164" eb="167">
      <t>ケッソンキン</t>
    </rPh>
    <rPh sb="170" eb="172">
      <t>ケンゼン</t>
    </rPh>
    <rPh sb="173" eb="175">
      <t>ケイエイ</t>
    </rPh>
    <rPh sb="176" eb="177">
      <t>オコナ</t>
    </rPh>
    <phoneticPr fontId="5"/>
  </si>
  <si>
    <t>兵庫県において、重症患者等に対応する「新型コロナウイルス感染症重症等特定病院」に位置づけられている。通常診療においても、地域医療機関・介護全体と連携・協調して、高度急性期、高度専門、政策・先端医療の中核を担う阪神南北医療圏域の基幹医療機関であり、特にＥＲ型救命救急センター、小児救命救急センター、総合周産期母子医療センター、災害拠点病院等の政策性・公共性の高い医療機能の発揮が求められている。また、48の診療科を有することから、幅広い疾患領域への対応と総合診療能力の高さが特質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</si>
</sst>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95.7</c:v>
                </c:pt>
                <c:pt idx="1">
                  <c:v>94.4</c:v>
                </c:pt>
                <c:pt idx="2">
                  <c:v>92.9</c:v>
                </c:pt>
                <c:pt idx="3">
                  <c:v>79.2</c:v>
                </c:pt>
                <c:pt idx="4">
                  <c:v>78.3</c:v>
                </c:pt>
              </c:numCache>
            </c:numRef>
          </c:val>
          <c:extLst>
            <c:ext xmlns:c16="http://schemas.microsoft.com/office/drawing/2014/chart" uri="{C3380CC4-5D6E-409C-BE32-E72D297353CC}">
              <c16:uniqueId val="{00000000-4CA7-4848-96D9-2B96003A195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4CA7-4848-96D9-2B96003A195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17076</c:v>
                </c:pt>
                <c:pt idx="1">
                  <c:v>18107</c:v>
                </c:pt>
                <c:pt idx="2">
                  <c:v>19449</c:v>
                </c:pt>
                <c:pt idx="3">
                  <c:v>20387</c:v>
                </c:pt>
                <c:pt idx="4">
                  <c:v>20639</c:v>
                </c:pt>
              </c:numCache>
            </c:numRef>
          </c:val>
          <c:extLst>
            <c:ext xmlns:c16="http://schemas.microsoft.com/office/drawing/2014/chart" uri="{C3380CC4-5D6E-409C-BE32-E72D297353CC}">
              <c16:uniqueId val="{00000000-AD65-48DA-AC05-815DBB47864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AD65-48DA-AC05-815DBB47864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85020</c:v>
                </c:pt>
                <c:pt idx="1">
                  <c:v>87713</c:v>
                </c:pt>
                <c:pt idx="2">
                  <c:v>88510</c:v>
                </c:pt>
                <c:pt idx="3">
                  <c:v>94839</c:v>
                </c:pt>
                <c:pt idx="4">
                  <c:v>97032</c:v>
                </c:pt>
              </c:numCache>
            </c:numRef>
          </c:val>
          <c:extLst>
            <c:ext xmlns:c16="http://schemas.microsoft.com/office/drawing/2014/chart" uri="{C3380CC4-5D6E-409C-BE32-E72D297353CC}">
              <c16:uniqueId val="{00000000-7ED4-4ED1-8792-EB47BE2D07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7ED4-4ED1-8792-EB47BE2D074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878-429F-9D26-9C7AB7D714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C878-429F-9D26-9C7AB7D714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92.9</c:v>
                </c:pt>
                <c:pt idx="1">
                  <c:v>93.4</c:v>
                </c:pt>
                <c:pt idx="2">
                  <c:v>92.4</c:v>
                </c:pt>
                <c:pt idx="3">
                  <c:v>85.2</c:v>
                </c:pt>
                <c:pt idx="4">
                  <c:v>86.8</c:v>
                </c:pt>
              </c:numCache>
            </c:numRef>
          </c:val>
          <c:extLst>
            <c:ext xmlns:c16="http://schemas.microsoft.com/office/drawing/2014/chart" uri="{C3380CC4-5D6E-409C-BE32-E72D297353CC}">
              <c16:uniqueId val="{00000000-0E14-4591-B748-A8ED4B49B6A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0E14-4591-B748-A8ED4B49B6A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100.7</c:v>
                </c:pt>
                <c:pt idx="1">
                  <c:v>100.8</c:v>
                </c:pt>
                <c:pt idx="2">
                  <c:v>99.2</c:v>
                </c:pt>
                <c:pt idx="3">
                  <c:v>105.5</c:v>
                </c:pt>
                <c:pt idx="4">
                  <c:v>107.9</c:v>
                </c:pt>
              </c:numCache>
            </c:numRef>
          </c:val>
          <c:extLst>
            <c:ext xmlns:c16="http://schemas.microsoft.com/office/drawing/2014/chart" uri="{C3380CC4-5D6E-409C-BE32-E72D297353CC}">
              <c16:uniqueId val="{00000000-E6C0-499B-8EEE-8006AEE9BD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E6C0-499B-8EEE-8006AEE9BDF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25.4</c:v>
                </c:pt>
                <c:pt idx="1">
                  <c:v>30.7</c:v>
                </c:pt>
                <c:pt idx="2">
                  <c:v>35.799999999999997</c:v>
                </c:pt>
                <c:pt idx="3">
                  <c:v>40.200000000000003</c:v>
                </c:pt>
                <c:pt idx="4">
                  <c:v>44.2</c:v>
                </c:pt>
              </c:numCache>
            </c:numRef>
          </c:val>
          <c:extLst>
            <c:ext xmlns:c16="http://schemas.microsoft.com/office/drawing/2014/chart" uri="{C3380CC4-5D6E-409C-BE32-E72D297353CC}">
              <c16:uniqueId val="{00000000-1915-4D10-A6A3-26E19450D4B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1915-4D10-A6A3-26E19450D4B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56.4</c:v>
                </c:pt>
                <c:pt idx="1">
                  <c:v>64.3</c:v>
                </c:pt>
                <c:pt idx="2">
                  <c:v>70.8</c:v>
                </c:pt>
                <c:pt idx="3">
                  <c:v>73.8</c:v>
                </c:pt>
                <c:pt idx="4">
                  <c:v>78</c:v>
                </c:pt>
              </c:numCache>
            </c:numRef>
          </c:val>
          <c:extLst>
            <c:ext xmlns:c16="http://schemas.microsoft.com/office/drawing/2014/chart" uri="{C3380CC4-5D6E-409C-BE32-E72D297353CC}">
              <c16:uniqueId val="{00000000-2993-4FB4-BAA6-BB6958A0876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2993-4FB4-BAA6-BB6958A0876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52698842</c:v>
                </c:pt>
                <c:pt idx="1">
                  <c:v>52535101</c:v>
                </c:pt>
                <c:pt idx="2">
                  <c:v>52924867</c:v>
                </c:pt>
                <c:pt idx="3">
                  <c:v>53089427</c:v>
                </c:pt>
                <c:pt idx="4">
                  <c:v>53358744</c:v>
                </c:pt>
              </c:numCache>
            </c:numRef>
          </c:val>
          <c:extLst>
            <c:ext xmlns:c16="http://schemas.microsoft.com/office/drawing/2014/chart" uri="{C3380CC4-5D6E-409C-BE32-E72D297353CC}">
              <c16:uniqueId val="{00000000-46A8-43F6-9FAB-DF8017B167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46A8-43F6-9FAB-DF8017B167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30.5</c:v>
                </c:pt>
                <c:pt idx="1">
                  <c:v>31.5</c:v>
                </c:pt>
                <c:pt idx="2">
                  <c:v>32.700000000000003</c:v>
                </c:pt>
                <c:pt idx="3">
                  <c:v>32.5</c:v>
                </c:pt>
                <c:pt idx="4">
                  <c:v>32.5</c:v>
                </c:pt>
              </c:numCache>
            </c:numRef>
          </c:val>
          <c:extLst>
            <c:ext xmlns:c16="http://schemas.microsoft.com/office/drawing/2014/chart" uri="{C3380CC4-5D6E-409C-BE32-E72D297353CC}">
              <c16:uniqueId val="{00000000-9943-4D61-8C94-3857C2BA05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9943-4D61-8C94-3857C2BA05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53.9</c:v>
                </c:pt>
                <c:pt idx="1">
                  <c:v>53</c:v>
                </c:pt>
                <c:pt idx="2">
                  <c:v>53.2</c:v>
                </c:pt>
                <c:pt idx="3">
                  <c:v>61.7</c:v>
                </c:pt>
                <c:pt idx="4">
                  <c:v>60.4</c:v>
                </c:pt>
              </c:numCache>
            </c:numRef>
          </c:val>
          <c:extLst>
            <c:ext xmlns:c16="http://schemas.microsoft.com/office/drawing/2014/chart" uri="{C3380CC4-5D6E-409C-BE32-E72D297353CC}">
              <c16:uniqueId val="{00000000-2235-4F16-8159-2B5ED9A949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2235-4F16-8159-2B5ED9A949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0" zoomScaleNormal="100" zoomScaleSheetLayoutView="70" workbookViewId="0">
      <selection activeCell="NJ20" sqref="NJ20:NX2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兵庫県　尼崎総合医療センター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500床以上</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714</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48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災 地 特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8</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8</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730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5488605</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77646</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714</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714</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178</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100.7</v>
      </c>
      <c r="Q33" s="129"/>
      <c r="R33" s="129"/>
      <c r="S33" s="129"/>
      <c r="T33" s="129"/>
      <c r="U33" s="129"/>
      <c r="V33" s="129"/>
      <c r="W33" s="129"/>
      <c r="X33" s="129"/>
      <c r="Y33" s="129"/>
      <c r="Z33" s="129"/>
      <c r="AA33" s="129"/>
      <c r="AB33" s="129"/>
      <c r="AC33" s="129"/>
      <c r="AD33" s="130"/>
      <c r="AE33" s="128">
        <f>データ!AJ7</f>
        <v>100.8</v>
      </c>
      <c r="AF33" s="129"/>
      <c r="AG33" s="129"/>
      <c r="AH33" s="129"/>
      <c r="AI33" s="129"/>
      <c r="AJ33" s="129"/>
      <c r="AK33" s="129"/>
      <c r="AL33" s="129"/>
      <c r="AM33" s="129"/>
      <c r="AN33" s="129"/>
      <c r="AO33" s="129"/>
      <c r="AP33" s="129"/>
      <c r="AQ33" s="129"/>
      <c r="AR33" s="129"/>
      <c r="AS33" s="130"/>
      <c r="AT33" s="128">
        <f>データ!AK7</f>
        <v>99.2</v>
      </c>
      <c r="AU33" s="129"/>
      <c r="AV33" s="129"/>
      <c r="AW33" s="129"/>
      <c r="AX33" s="129"/>
      <c r="AY33" s="129"/>
      <c r="AZ33" s="129"/>
      <c r="BA33" s="129"/>
      <c r="BB33" s="129"/>
      <c r="BC33" s="129"/>
      <c r="BD33" s="129"/>
      <c r="BE33" s="129"/>
      <c r="BF33" s="129"/>
      <c r="BG33" s="129"/>
      <c r="BH33" s="130"/>
      <c r="BI33" s="128">
        <f>データ!AL7</f>
        <v>105.5</v>
      </c>
      <c r="BJ33" s="129"/>
      <c r="BK33" s="129"/>
      <c r="BL33" s="129"/>
      <c r="BM33" s="129"/>
      <c r="BN33" s="129"/>
      <c r="BO33" s="129"/>
      <c r="BP33" s="129"/>
      <c r="BQ33" s="129"/>
      <c r="BR33" s="129"/>
      <c r="BS33" s="129"/>
      <c r="BT33" s="129"/>
      <c r="BU33" s="129"/>
      <c r="BV33" s="129"/>
      <c r="BW33" s="130"/>
      <c r="BX33" s="128">
        <f>データ!AM7</f>
        <v>107.9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92.9</v>
      </c>
      <c r="DE33" s="129"/>
      <c r="DF33" s="129"/>
      <c r="DG33" s="129"/>
      <c r="DH33" s="129"/>
      <c r="DI33" s="129"/>
      <c r="DJ33" s="129"/>
      <c r="DK33" s="129"/>
      <c r="DL33" s="129"/>
      <c r="DM33" s="129"/>
      <c r="DN33" s="129"/>
      <c r="DO33" s="129"/>
      <c r="DP33" s="129"/>
      <c r="DQ33" s="129"/>
      <c r="DR33" s="130"/>
      <c r="DS33" s="128">
        <f>データ!AU7</f>
        <v>93.4</v>
      </c>
      <c r="DT33" s="129"/>
      <c r="DU33" s="129"/>
      <c r="DV33" s="129"/>
      <c r="DW33" s="129"/>
      <c r="DX33" s="129"/>
      <c r="DY33" s="129"/>
      <c r="DZ33" s="129"/>
      <c r="EA33" s="129"/>
      <c r="EB33" s="129"/>
      <c r="EC33" s="129"/>
      <c r="ED33" s="129"/>
      <c r="EE33" s="129"/>
      <c r="EF33" s="129"/>
      <c r="EG33" s="130"/>
      <c r="EH33" s="128">
        <f>データ!AV7</f>
        <v>92.4</v>
      </c>
      <c r="EI33" s="129"/>
      <c r="EJ33" s="129"/>
      <c r="EK33" s="129"/>
      <c r="EL33" s="129"/>
      <c r="EM33" s="129"/>
      <c r="EN33" s="129"/>
      <c r="EO33" s="129"/>
      <c r="EP33" s="129"/>
      <c r="EQ33" s="129"/>
      <c r="ER33" s="129"/>
      <c r="ES33" s="129"/>
      <c r="ET33" s="129"/>
      <c r="EU33" s="129"/>
      <c r="EV33" s="130"/>
      <c r="EW33" s="128">
        <f>データ!AW7</f>
        <v>85.2</v>
      </c>
      <c r="EX33" s="129"/>
      <c r="EY33" s="129"/>
      <c r="EZ33" s="129"/>
      <c r="FA33" s="129"/>
      <c r="FB33" s="129"/>
      <c r="FC33" s="129"/>
      <c r="FD33" s="129"/>
      <c r="FE33" s="129"/>
      <c r="FF33" s="129"/>
      <c r="FG33" s="129"/>
      <c r="FH33" s="129"/>
      <c r="FI33" s="129"/>
      <c r="FJ33" s="129"/>
      <c r="FK33" s="130"/>
      <c r="FL33" s="128">
        <f>データ!AX7</f>
        <v>86.8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95.7</v>
      </c>
      <c r="KG33" s="129"/>
      <c r="KH33" s="129"/>
      <c r="KI33" s="129"/>
      <c r="KJ33" s="129"/>
      <c r="KK33" s="129"/>
      <c r="KL33" s="129"/>
      <c r="KM33" s="129"/>
      <c r="KN33" s="129"/>
      <c r="KO33" s="129"/>
      <c r="KP33" s="129"/>
      <c r="KQ33" s="129"/>
      <c r="KR33" s="129"/>
      <c r="KS33" s="129"/>
      <c r="KT33" s="130"/>
      <c r="KU33" s="128">
        <f>データ!BQ7</f>
        <v>94.4</v>
      </c>
      <c r="KV33" s="129"/>
      <c r="KW33" s="129"/>
      <c r="KX33" s="129"/>
      <c r="KY33" s="129"/>
      <c r="KZ33" s="129"/>
      <c r="LA33" s="129"/>
      <c r="LB33" s="129"/>
      <c r="LC33" s="129"/>
      <c r="LD33" s="129"/>
      <c r="LE33" s="129"/>
      <c r="LF33" s="129"/>
      <c r="LG33" s="129"/>
      <c r="LH33" s="129"/>
      <c r="LI33" s="130"/>
      <c r="LJ33" s="128">
        <f>データ!BR7</f>
        <v>92.9</v>
      </c>
      <c r="LK33" s="129"/>
      <c r="LL33" s="129"/>
      <c r="LM33" s="129"/>
      <c r="LN33" s="129"/>
      <c r="LO33" s="129"/>
      <c r="LP33" s="129"/>
      <c r="LQ33" s="129"/>
      <c r="LR33" s="129"/>
      <c r="LS33" s="129"/>
      <c r="LT33" s="129"/>
      <c r="LU33" s="129"/>
      <c r="LV33" s="129"/>
      <c r="LW33" s="129"/>
      <c r="LX33" s="130"/>
      <c r="LY33" s="128">
        <f>データ!BS7</f>
        <v>79.2</v>
      </c>
      <c r="LZ33" s="129"/>
      <c r="MA33" s="129"/>
      <c r="MB33" s="129"/>
      <c r="MC33" s="129"/>
      <c r="MD33" s="129"/>
      <c r="ME33" s="129"/>
      <c r="MF33" s="129"/>
      <c r="MG33" s="129"/>
      <c r="MH33" s="129"/>
      <c r="MI33" s="129"/>
      <c r="MJ33" s="129"/>
      <c r="MK33" s="129"/>
      <c r="ML33" s="129"/>
      <c r="MM33" s="130"/>
      <c r="MN33" s="128">
        <f>データ!BT7</f>
        <v>78.3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177</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175</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85020</v>
      </c>
      <c r="Q55" s="138"/>
      <c r="R55" s="138"/>
      <c r="S55" s="138"/>
      <c r="T55" s="138"/>
      <c r="U55" s="138"/>
      <c r="V55" s="138"/>
      <c r="W55" s="138"/>
      <c r="X55" s="138"/>
      <c r="Y55" s="138"/>
      <c r="Z55" s="138"/>
      <c r="AA55" s="138"/>
      <c r="AB55" s="138"/>
      <c r="AC55" s="138"/>
      <c r="AD55" s="139"/>
      <c r="AE55" s="137">
        <f>データ!CB7</f>
        <v>87713</v>
      </c>
      <c r="AF55" s="138"/>
      <c r="AG55" s="138"/>
      <c r="AH55" s="138"/>
      <c r="AI55" s="138"/>
      <c r="AJ55" s="138"/>
      <c r="AK55" s="138"/>
      <c r="AL55" s="138"/>
      <c r="AM55" s="138"/>
      <c r="AN55" s="138"/>
      <c r="AO55" s="138"/>
      <c r="AP55" s="138"/>
      <c r="AQ55" s="138"/>
      <c r="AR55" s="138"/>
      <c r="AS55" s="139"/>
      <c r="AT55" s="137">
        <f>データ!CC7</f>
        <v>88510</v>
      </c>
      <c r="AU55" s="138"/>
      <c r="AV55" s="138"/>
      <c r="AW55" s="138"/>
      <c r="AX55" s="138"/>
      <c r="AY55" s="138"/>
      <c r="AZ55" s="138"/>
      <c r="BA55" s="138"/>
      <c r="BB55" s="138"/>
      <c r="BC55" s="138"/>
      <c r="BD55" s="138"/>
      <c r="BE55" s="138"/>
      <c r="BF55" s="138"/>
      <c r="BG55" s="138"/>
      <c r="BH55" s="139"/>
      <c r="BI55" s="137">
        <f>データ!CD7</f>
        <v>94839</v>
      </c>
      <c r="BJ55" s="138"/>
      <c r="BK55" s="138"/>
      <c r="BL55" s="138"/>
      <c r="BM55" s="138"/>
      <c r="BN55" s="138"/>
      <c r="BO55" s="138"/>
      <c r="BP55" s="138"/>
      <c r="BQ55" s="138"/>
      <c r="BR55" s="138"/>
      <c r="BS55" s="138"/>
      <c r="BT55" s="138"/>
      <c r="BU55" s="138"/>
      <c r="BV55" s="138"/>
      <c r="BW55" s="139"/>
      <c r="BX55" s="137">
        <f>データ!CE7</f>
        <v>97032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17076</v>
      </c>
      <c r="DE55" s="138"/>
      <c r="DF55" s="138"/>
      <c r="DG55" s="138"/>
      <c r="DH55" s="138"/>
      <c r="DI55" s="138"/>
      <c r="DJ55" s="138"/>
      <c r="DK55" s="138"/>
      <c r="DL55" s="138"/>
      <c r="DM55" s="138"/>
      <c r="DN55" s="138"/>
      <c r="DO55" s="138"/>
      <c r="DP55" s="138"/>
      <c r="DQ55" s="138"/>
      <c r="DR55" s="139"/>
      <c r="DS55" s="137">
        <f>データ!CM7</f>
        <v>18107</v>
      </c>
      <c r="DT55" s="138"/>
      <c r="DU55" s="138"/>
      <c r="DV55" s="138"/>
      <c r="DW55" s="138"/>
      <c r="DX55" s="138"/>
      <c r="DY55" s="138"/>
      <c r="DZ55" s="138"/>
      <c r="EA55" s="138"/>
      <c r="EB55" s="138"/>
      <c r="EC55" s="138"/>
      <c r="ED55" s="138"/>
      <c r="EE55" s="138"/>
      <c r="EF55" s="138"/>
      <c r="EG55" s="139"/>
      <c r="EH55" s="137">
        <f>データ!CN7</f>
        <v>19449</v>
      </c>
      <c r="EI55" s="138"/>
      <c r="EJ55" s="138"/>
      <c r="EK55" s="138"/>
      <c r="EL55" s="138"/>
      <c r="EM55" s="138"/>
      <c r="EN55" s="138"/>
      <c r="EO55" s="138"/>
      <c r="EP55" s="138"/>
      <c r="EQ55" s="138"/>
      <c r="ER55" s="138"/>
      <c r="ES55" s="138"/>
      <c r="ET55" s="138"/>
      <c r="EU55" s="138"/>
      <c r="EV55" s="139"/>
      <c r="EW55" s="137">
        <f>データ!CO7</f>
        <v>20387</v>
      </c>
      <c r="EX55" s="138"/>
      <c r="EY55" s="138"/>
      <c r="EZ55" s="138"/>
      <c r="FA55" s="138"/>
      <c r="FB55" s="138"/>
      <c r="FC55" s="138"/>
      <c r="FD55" s="138"/>
      <c r="FE55" s="138"/>
      <c r="FF55" s="138"/>
      <c r="FG55" s="138"/>
      <c r="FH55" s="138"/>
      <c r="FI55" s="138"/>
      <c r="FJ55" s="138"/>
      <c r="FK55" s="139"/>
      <c r="FL55" s="137">
        <f>データ!CP7</f>
        <v>20639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53.9</v>
      </c>
      <c r="GS55" s="129"/>
      <c r="GT55" s="129"/>
      <c r="GU55" s="129"/>
      <c r="GV55" s="129"/>
      <c r="GW55" s="129"/>
      <c r="GX55" s="129"/>
      <c r="GY55" s="129"/>
      <c r="GZ55" s="129"/>
      <c r="HA55" s="129"/>
      <c r="HB55" s="129"/>
      <c r="HC55" s="129"/>
      <c r="HD55" s="129"/>
      <c r="HE55" s="129"/>
      <c r="HF55" s="130"/>
      <c r="HG55" s="128">
        <f>データ!CX7</f>
        <v>53</v>
      </c>
      <c r="HH55" s="129"/>
      <c r="HI55" s="129"/>
      <c r="HJ55" s="129"/>
      <c r="HK55" s="129"/>
      <c r="HL55" s="129"/>
      <c r="HM55" s="129"/>
      <c r="HN55" s="129"/>
      <c r="HO55" s="129"/>
      <c r="HP55" s="129"/>
      <c r="HQ55" s="129"/>
      <c r="HR55" s="129"/>
      <c r="HS55" s="129"/>
      <c r="HT55" s="129"/>
      <c r="HU55" s="130"/>
      <c r="HV55" s="128">
        <f>データ!CY7</f>
        <v>53.2</v>
      </c>
      <c r="HW55" s="129"/>
      <c r="HX55" s="129"/>
      <c r="HY55" s="129"/>
      <c r="HZ55" s="129"/>
      <c r="IA55" s="129"/>
      <c r="IB55" s="129"/>
      <c r="IC55" s="129"/>
      <c r="ID55" s="129"/>
      <c r="IE55" s="129"/>
      <c r="IF55" s="129"/>
      <c r="IG55" s="129"/>
      <c r="IH55" s="129"/>
      <c r="II55" s="129"/>
      <c r="IJ55" s="130"/>
      <c r="IK55" s="128">
        <f>データ!CZ7</f>
        <v>61.7</v>
      </c>
      <c r="IL55" s="129"/>
      <c r="IM55" s="129"/>
      <c r="IN55" s="129"/>
      <c r="IO55" s="129"/>
      <c r="IP55" s="129"/>
      <c r="IQ55" s="129"/>
      <c r="IR55" s="129"/>
      <c r="IS55" s="129"/>
      <c r="IT55" s="129"/>
      <c r="IU55" s="129"/>
      <c r="IV55" s="129"/>
      <c r="IW55" s="129"/>
      <c r="IX55" s="129"/>
      <c r="IY55" s="130"/>
      <c r="IZ55" s="128">
        <f>データ!DA7</f>
        <v>60.4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30.5</v>
      </c>
      <c r="KG55" s="129"/>
      <c r="KH55" s="129"/>
      <c r="KI55" s="129"/>
      <c r="KJ55" s="129"/>
      <c r="KK55" s="129"/>
      <c r="KL55" s="129"/>
      <c r="KM55" s="129"/>
      <c r="KN55" s="129"/>
      <c r="KO55" s="129"/>
      <c r="KP55" s="129"/>
      <c r="KQ55" s="129"/>
      <c r="KR55" s="129"/>
      <c r="KS55" s="129"/>
      <c r="KT55" s="130"/>
      <c r="KU55" s="128">
        <f>データ!DI7</f>
        <v>31.5</v>
      </c>
      <c r="KV55" s="129"/>
      <c r="KW55" s="129"/>
      <c r="KX55" s="129"/>
      <c r="KY55" s="129"/>
      <c r="KZ55" s="129"/>
      <c r="LA55" s="129"/>
      <c r="LB55" s="129"/>
      <c r="LC55" s="129"/>
      <c r="LD55" s="129"/>
      <c r="LE55" s="129"/>
      <c r="LF55" s="129"/>
      <c r="LG55" s="129"/>
      <c r="LH55" s="129"/>
      <c r="LI55" s="130"/>
      <c r="LJ55" s="128">
        <f>データ!DJ7</f>
        <v>32.700000000000003</v>
      </c>
      <c r="LK55" s="129"/>
      <c r="LL55" s="129"/>
      <c r="LM55" s="129"/>
      <c r="LN55" s="129"/>
      <c r="LO55" s="129"/>
      <c r="LP55" s="129"/>
      <c r="LQ55" s="129"/>
      <c r="LR55" s="129"/>
      <c r="LS55" s="129"/>
      <c r="LT55" s="129"/>
      <c r="LU55" s="129"/>
      <c r="LV55" s="129"/>
      <c r="LW55" s="129"/>
      <c r="LX55" s="130"/>
      <c r="LY55" s="128">
        <f>データ!DK7</f>
        <v>32.5</v>
      </c>
      <c r="LZ55" s="129"/>
      <c r="MA55" s="129"/>
      <c r="MB55" s="129"/>
      <c r="MC55" s="129"/>
      <c r="MD55" s="129"/>
      <c r="ME55" s="129"/>
      <c r="MF55" s="129"/>
      <c r="MG55" s="129"/>
      <c r="MH55" s="129"/>
      <c r="MI55" s="129"/>
      <c r="MJ55" s="129"/>
      <c r="MK55" s="129"/>
      <c r="ML55" s="129"/>
      <c r="MM55" s="130"/>
      <c r="MN55" s="128">
        <f>データ!DL7</f>
        <v>32.5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176</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f>データ!DS7</f>
        <v>25.4</v>
      </c>
      <c r="V79" s="150"/>
      <c r="W79" s="150"/>
      <c r="X79" s="150"/>
      <c r="Y79" s="150"/>
      <c r="Z79" s="150"/>
      <c r="AA79" s="150"/>
      <c r="AB79" s="150"/>
      <c r="AC79" s="150"/>
      <c r="AD79" s="150"/>
      <c r="AE79" s="150"/>
      <c r="AF79" s="150"/>
      <c r="AG79" s="150"/>
      <c r="AH79" s="150"/>
      <c r="AI79" s="150"/>
      <c r="AJ79" s="150"/>
      <c r="AK79" s="150"/>
      <c r="AL79" s="150"/>
      <c r="AM79" s="150"/>
      <c r="AN79" s="150">
        <f>データ!DT7</f>
        <v>30.7</v>
      </c>
      <c r="AO79" s="150"/>
      <c r="AP79" s="150"/>
      <c r="AQ79" s="150"/>
      <c r="AR79" s="150"/>
      <c r="AS79" s="150"/>
      <c r="AT79" s="150"/>
      <c r="AU79" s="150"/>
      <c r="AV79" s="150"/>
      <c r="AW79" s="150"/>
      <c r="AX79" s="150"/>
      <c r="AY79" s="150"/>
      <c r="AZ79" s="150"/>
      <c r="BA79" s="150"/>
      <c r="BB79" s="150"/>
      <c r="BC79" s="150"/>
      <c r="BD79" s="150"/>
      <c r="BE79" s="150"/>
      <c r="BF79" s="150"/>
      <c r="BG79" s="150">
        <f>データ!DU7</f>
        <v>35.799999999999997</v>
      </c>
      <c r="BH79" s="150"/>
      <c r="BI79" s="150"/>
      <c r="BJ79" s="150"/>
      <c r="BK79" s="150"/>
      <c r="BL79" s="150"/>
      <c r="BM79" s="150"/>
      <c r="BN79" s="150"/>
      <c r="BO79" s="150"/>
      <c r="BP79" s="150"/>
      <c r="BQ79" s="150"/>
      <c r="BR79" s="150"/>
      <c r="BS79" s="150"/>
      <c r="BT79" s="150"/>
      <c r="BU79" s="150"/>
      <c r="BV79" s="150"/>
      <c r="BW79" s="150"/>
      <c r="BX79" s="150"/>
      <c r="BY79" s="150"/>
      <c r="BZ79" s="150">
        <f>データ!DV7</f>
        <v>40.200000000000003</v>
      </c>
      <c r="CA79" s="150"/>
      <c r="CB79" s="150"/>
      <c r="CC79" s="150"/>
      <c r="CD79" s="150"/>
      <c r="CE79" s="150"/>
      <c r="CF79" s="150"/>
      <c r="CG79" s="150"/>
      <c r="CH79" s="150"/>
      <c r="CI79" s="150"/>
      <c r="CJ79" s="150"/>
      <c r="CK79" s="150"/>
      <c r="CL79" s="150"/>
      <c r="CM79" s="150"/>
      <c r="CN79" s="150"/>
      <c r="CO79" s="150"/>
      <c r="CP79" s="150"/>
      <c r="CQ79" s="150"/>
      <c r="CR79" s="150"/>
      <c r="CS79" s="150">
        <f>データ!DW7</f>
        <v>44.2</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56.4</v>
      </c>
      <c r="EP79" s="150"/>
      <c r="EQ79" s="150"/>
      <c r="ER79" s="150"/>
      <c r="ES79" s="150"/>
      <c r="ET79" s="150"/>
      <c r="EU79" s="150"/>
      <c r="EV79" s="150"/>
      <c r="EW79" s="150"/>
      <c r="EX79" s="150"/>
      <c r="EY79" s="150"/>
      <c r="EZ79" s="150"/>
      <c r="FA79" s="150"/>
      <c r="FB79" s="150"/>
      <c r="FC79" s="150"/>
      <c r="FD79" s="150"/>
      <c r="FE79" s="150"/>
      <c r="FF79" s="150"/>
      <c r="FG79" s="150"/>
      <c r="FH79" s="150">
        <f>データ!EE7</f>
        <v>64.3</v>
      </c>
      <c r="FI79" s="150"/>
      <c r="FJ79" s="150"/>
      <c r="FK79" s="150"/>
      <c r="FL79" s="150"/>
      <c r="FM79" s="150"/>
      <c r="FN79" s="150"/>
      <c r="FO79" s="150"/>
      <c r="FP79" s="150"/>
      <c r="FQ79" s="150"/>
      <c r="FR79" s="150"/>
      <c r="FS79" s="150"/>
      <c r="FT79" s="150"/>
      <c r="FU79" s="150"/>
      <c r="FV79" s="150"/>
      <c r="FW79" s="150"/>
      <c r="FX79" s="150"/>
      <c r="FY79" s="150"/>
      <c r="FZ79" s="150"/>
      <c r="GA79" s="150">
        <f>データ!EF7</f>
        <v>70.8</v>
      </c>
      <c r="GB79" s="150"/>
      <c r="GC79" s="150"/>
      <c r="GD79" s="150"/>
      <c r="GE79" s="150"/>
      <c r="GF79" s="150"/>
      <c r="GG79" s="150"/>
      <c r="GH79" s="150"/>
      <c r="GI79" s="150"/>
      <c r="GJ79" s="150"/>
      <c r="GK79" s="150"/>
      <c r="GL79" s="150"/>
      <c r="GM79" s="150"/>
      <c r="GN79" s="150"/>
      <c r="GO79" s="150"/>
      <c r="GP79" s="150"/>
      <c r="GQ79" s="150"/>
      <c r="GR79" s="150"/>
      <c r="GS79" s="150"/>
      <c r="GT79" s="150">
        <f>データ!EG7</f>
        <v>73.8</v>
      </c>
      <c r="GU79" s="150"/>
      <c r="GV79" s="150"/>
      <c r="GW79" s="150"/>
      <c r="GX79" s="150"/>
      <c r="GY79" s="150"/>
      <c r="GZ79" s="150"/>
      <c r="HA79" s="150"/>
      <c r="HB79" s="150"/>
      <c r="HC79" s="150"/>
      <c r="HD79" s="150"/>
      <c r="HE79" s="150"/>
      <c r="HF79" s="150"/>
      <c r="HG79" s="150"/>
      <c r="HH79" s="150"/>
      <c r="HI79" s="150"/>
      <c r="HJ79" s="150"/>
      <c r="HK79" s="150"/>
      <c r="HL79" s="150"/>
      <c r="HM79" s="150">
        <f>データ!EH7</f>
        <v>78</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52698842</v>
      </c>
      <c r="JK79" s="151"/>
      <c r="JL79" s="151"/>
      <c r="JM79" s="151"/>
      <c r="JN79" s="151"/>
      <c r="JO79" s="151"/>
      <c r="JP79" s="151"/>
      <c r="JQ79" s="151"/>
      <c r="JR79" s="151"/>
      <c r="JS79" s="151"/>
      <c r="JT79" s="151"/>
      <c r="JU79" s="151"/>
      <c r="JV79" s="151"/>
      <c r="JW79" s="151"/>
      <c r="JX79" s="151"/>
      <c r="JY79" s="151"/>
      <c r="JZ79" s="151"/>
      <c r="KA79" s="151"/>
      <c r="KB79" s="151"/>
      <c r="KC79" s="151">
        <f>データ!EP7</f>
        <v>52535101</v>
      </c>
      <c r="KD79" s="151"/>
      <c r="KE79" s="151"/>
      <c r="KF79" s="151"/>
      <c r="KG79" s="151"/>
      <c r="KH79" s="151"/>
      <c r="KI79" s="151"/>
      <c r="KJ79" s="151"/>
      <c r="KK79" s="151"/>
      <c r="KL79" s="151"/>
      <c r="KM79" s="151"/>
      <c r="KN79" s="151"/>
      <c r="KO79" s="151"/>
      <c r="KP79" s="151"/>
      <c r="KQ79" s="151"/>
      <c r="KR79" s="151"/>
      <c r="KS79" s="151"/>
      <c r="KT79" s="151"/>
      <c r="KU79" s="151"/>
      <c r="KV79" s="151">
        <f>データ!EQ7</f>
        <v>52924867</v>
      </c>
      <c r="KW79" s="151"/>
      <c r="KX79" s="151"/>
      <c r="KY79" s="151"/>
      <c r="KZ79" s="151"/>
      <c r="LA79" s="151"/>
      <c r="LB79" s="151"/>
      <c r="LC79" s="151"/>
      <c r="LD79" s="151"/>
      <c r="LE79" s="151"/>
      <c r="LF79" s="151"/>
      <c r="LG79" s="151"/>
      <c r="LH79" s="151"/>
      <c r="LI79" s="151"/>
      <c r="LJ79" s="151"/>
      <c r="LK79" s="151"/>
      <c r="LL79" s="151"/>
      <c r="LM79" s="151"/>
      <c r="LN79" s="151"/>
      <c r="LO79" s="151">
        <f>データ!ER7</f>
        <v>53089427</v>
      </c>
      <c r="LP79" s="151"/>
      <c r="LQ79" s="151"/>
      <c r="LR79" s="151"/>
      <c r="LS79" s="151"/>
      <c r="LT79" s="151"/>
      <c r="LU79" s="151"/>
      <c r="LV79" s="151"/>
      <c r="LW79" s="151"/>
      <c r="LX79" s="151"/>
      <c r="LY79" s="151"/>
      <c r="LZ79" s="151"/>
      <c r="MA79" s="151"/>
      <c r="MB79" s="151"/>
      <c r="MC79" s="151"/>
      <c r="MD79" s="151"/>
      <c r="ME79" s="151"/>
      <c r="MF79" s="151"/>
      <c r="MG79" s="151"/>
      <c r="MH79" s="151">
        <f>データ!ES7</f>
        <v>53358744</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f>データ!DX7</f>
        <v>52</v>
      </c>
      <c r="V80" s="150"/>
      <c r="W80" s="150"/>
      <c r="X80" s="150"/>
      <c r="Y80" s="150"/>
      <c r="Z80" s="150"/>
      <c r="AA80" s="150"/>
      <c r="AB80" s="150"/>
      <c r="AC80" s="150"/>
      <c r="AD80" s="150"/>
      <c r="AE80" s="150"/>
      <c r="AF80" s="150"/>
      <c r="AG80" s="150"/>
      <c r="AH80" s="150"/>
      <c r="AI80" s="150"/>
      <c r="AJ80" s="150"/>
      <c r="AK80" s="150"/>
      <c r="AL80" s="150"/>
      <c r="AM80" s="150"/>
      <c r="AN80" s="150">
        <f>データ!DY7</f>
        <v>52.5</v>
      </c>
      <c r="AO80" s="150"/>
      <c r="AP80" s="150"/>
      <c r="AQ80" s="150"/>
      <c r="AR80" s="150"/>
      <c r="AS80" s="150"/>
      <c r="AT80" s="150"/>
      <c r="AU80" s="150"/>
      <c r="AV80" s="150"/>
      <c r="AW80" s="150"/>
      <c r="AX80" s="150"/>
      <c r="AY80" s="150"/>
      <c r="AZ80" s="150"/>
      <c r="BA80" s="150"/>
      <c r="BB80" s="150"/>
      <c r="BC80" s="150"/>
      <c r="BD80" s="150"/>
      <c r="BE80" s="150"/>
      <c r="BF80" s="150"/>
      <c r="BG80" s="150">
        <f>データ!DZ7</f>
        <v>52.5</v>
      </c>
      <c r="BH80" s="150"/>
      <c r="BI80" s="150"/>
      <c r="BJ80" s="150"/>
      <c r="BK80" s="150"/>
      <c r="BL80" s="150"/>
      <c r="BM80" s="150"/>
      <c r="BN80" s="150"/>
      <c r="BO80" s="150"/>
      <c r="BP80" s="150"/>
      <c r="BQ80" s="150"/>
      <c r="BR80" s="150"/>
      <c r="BS80" s="150"/>
      <c r="BT80" s="150"/>
      <c r="BU80" s="150"/>
      <c r="BV80" s="150"/>
      <c r="BW80" s="150"/>
      <c r="BX80" s="150"/>
      <c r="BY80" s="150"/>
      <c r="BZ80" s="150">
        <f>データ!EA7</f>
        <v>54</v>
      </c>
      <c r="CA80" s="150"/>
      <c r="CB80" s="150"/>
      <c r="CC80" s="150"/>
      <c r="CD80" s="150"/>
      <c r="CE80" s="150"/>
      <c r="CF80" s="150"/>
      <c r="CG80" s="150"/>
      <c r="CH80" s="150"/>
      <c r="CI80" s="150"/>
      <c r="CJ80" s="150"/>
      <c r="CK80" s="150"/>
      <c r="CL80" s="150"/>
      <c r="CM80" s="150"/>
      <c r="CN80" s="150"/>
      <c r="CO80" s="150"/>
      <c r="CP80" s="150"/>
      <c r="CQ80" s="150"/>
      <c r="CR80" s="150"/>
      <c r="CS80" s="150">
        <f>データ!EB7</f>
        <v>55.4</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66</v>
      </c>
      <c r="EP80" s="150"/>
      <c r="EQ80" s="150"/>
      <c r="ER80" s="150"/>
      <c r="ES80" s="150"/>
      <c r="ET80" s="150"/>
      <c r="EU80" s="150"/>
      <c r="EV80" s="150"/>
      <c r="EW80" s="150"/>
      <c r="EX80" s="150"/>
      <c r="EY80" s="150"/>
      <c r="EZ80" s="150"/>
      <c r="FA80" s="150"/>
      <c r="FB80" s="150"/>
      <c r="FC80" s="150"/>
      <c r="FD80" s="150"/>
      <c r="FE80" s="150"/>
      <c r="FF80" s="150"/>
      <c r="FG80" s="150"/>
      <c r="FH80" s="150">
        <f>データ!EJ7</f>
        <v>67.099999999999994</v>
      </c>
      <c r="FI80" s="150"/>
      <c r="FJ80" s="150"/>
      <c r="FK80" s="150"/>
      <c r="FL80" s="150"/>
      <c r="FM80" s="150"/>
      <c r="FN80" s="150"/>
      <c r="FO80" s="150"/>
      <c r="FP80" s="150"/>
      <c r="FQ80" s="150"/>
      <c r="FR80" s="150"/>
      <c r="FS80" s="150"/>
      <c r="FT80" s="150"/>
      <c r="FU80" s="150"/>
      <c r="FV80" s="150"/>
      <c r="FW80" s="150"/>
      <c r="FX80" s="150"/>
      <c r="FY80" s="150"/>
      <c r="FZ80" s="150"/>
      <c r="GA80" s="150">
        <f>データ!EK7</f>
        <v>67.900000000000006</v>
      </c>
      <c r="GB80" s="150"/>
      <c r="GC80" s="150"/>
      <c r="GD80" s="150"/>
      <c r="GE80" s="150"/>
      <c r="GF80" s="150"/>
      <c r="GG80" s="150"/>
      <c r="GH80" s="150"/>
      <c r="GI80" s="150"/>
      <c r="GJ80" s="150"/>
      <c r="GK80" s="150"/>
      <c r="GL80" s="150"/>
      <c r="GM80" s="150"/>
      <c r="GN80" s="150"/>
      <c r="GO80" s="150"/>
      <c r="GP80" s="150"/>
      <c r="GQ80" s="150"/>
      <c r="GR80" s="150"/>
      <c r="GS80" s="150"/>
      <c r="GT80" s="150">
        <f>データ!EL7</f>
        <v>69.2</v>
      </c>
      <c r="GU80" s="150"/>
      <c r="GV80" s="150"/>
      <c r="GW80" s="150"/>
      <c r="GX80" s="150"/>
      <c r="GY80" s="150"/>
      <c r="GZ80" s="150"/>
      <c r="HA80" s="150"/>
      <c r="HB80" s="150"/>
      <c r="HC80" s="150"/>
      <c r="HD80" s="150"/>
      <c r="HE80" s="150"/>
      <c r="HF80" s="150"/>
      <c r="HG80" s="150"/>
      <c r="HH80" s="150"/>
      <c r="HI80" s="150"/>
      <c r="HJ80" s="150"/>
      <c r="HK80" s="150"/>
      <c r="HL80" s="150"/>
      <c r="HM80" s="150">
        <f>データ!EM7</f>
        <v>70.8</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53351028</v>
      </c>
      <c r="JK80" s="151"/>
      <c r="JL80" s="151"/>
      <c r="JM80" s="151"/>
      <c r="JN80" s="151"/>
      <c r="JO80" s="151"/>
      <c r="JP80" s="151"/>
      <c r="JQ80" s="151"/>
      <c r="JR80" s="151"/>
      <c r="JS80" s="151"/>
      <c r="JT80" s="151"/>
      <c r="JU80" s="151"/>
      <c r="JV80" s="151"/>
      <c r="JW80" s="151"/>
      <c r="JX80" s="151"/>
      <c r="JY80" s="151"/>
      <c r="JZ80" s="151"/>
      <c r="KA80" s="151"/>
      <c r="KB80" s="151"/>
      <c r="KC80" s="151">
        <f>データ!EU7</f>
        <v>55620962</v>
      </c>
      <c r="KD80" s="151"/>
      <c r="KE80" s="151"/>
      <c r="KF80" s="151"/>
      <c r="KG80" s="151"/>
      <c r="KH80" s="151"/>
      <c r="KI80" s="151"/>
      <c r="KJ80" s="151"/>
      <c r="KK80" s="151"/>
      <c r="KL80" s="151"/>
      <c r="KM80" s="151"/>
      <c r="KN80" s="151"/>
      <c r="KO80" s="151"/>
      <c r="KP80" s="151"/>
      <c r="KQ80" s="151"/>
      <c r="KR80" s="151"/>
      <c r="KS80" s="151"/>
      <c r="KT80" s="151"/>
      <c r="KU80" s="151"/>
      <c r="KV80" s="151">
        <f>データ!EV7</f>
        <v>57155394</v>
      </c>
      <c r="KW80" s="151"/>
      <c r="KX80" s="151"/>
      <c r="KY80" s="151"/>
      <c r="KZ80" s="151"/>
      <c r="LA80" s="151"/>
      <c r="LB80" s="151"/>
      <c r="LC80" s="151"/>
      <c r="LD80" s="151"/>
      <c r="LE80" s="151"/>
      <c r="LF80" s="151"/>
      <c r="LG80" s="151"/>
      <c r="LH80" s="151"/>
      <c r="LI80" s="151"/>
      <c r="LJ80" s="151"/>
      <c r="LK80" s="151"/>
      <c r="LL80" s="151"/>
      <c r="LM80" s="151"/>
      <c r="LN80" s="151"/>
      <c r="LO80" s="151">
        <f>データ!EW7</f>
        <v>58042153</v>
      </c>
      <c r="LP80" s="151"/>
      <c r="LQ80" s="151"/>
      <c r="LR80" s="151"/>
      <c r="LS80" s="151"/>
      <c r="LT80" s="151"/>
      <c r="LU80" s="151"/>
      <c r="LV80" s="151"/>
      <c r="LW80" s="151"/>
      <c r="LX80" s="151"/>
      <c r="LY80" s="151"/>
      <c r="LZ80" s="151"/>
      <c r="MA80" s="151"/>
      <c r="MB80" s="151"/>
      <c r="MC80" s="151"/>
      <c r="MD80" s="151"/>
      <c r="ME80" s="151"/>
      <c r="MF80" s="151"/>
      <c r="MG80" s="151"/>
      <c r="MH80" s="151">
        <f>データ!EX7</f>
        <v>58985932</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zuLSZDBJZbH+aRK5cEUyR68HaxdmCf6O7IRwTAc+z77QrQwJwSVkM9d2STbouywCFI2UsJNzWUXgbPJB4rwfg==" saltValue="y5EQYpssDKAxAxeFleeUY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280003</v>
      </c>
      <c r="D6" s="53">
        <f t="shared" si="2"/>
        <v>46</v>
      </c>
      <c r="E6" s="53">
        <f t="shared" si="2"/>
        <v>6</v>
      </c>
      <c r="F6" s="53">
        <f t="shared" si="2"/>
        <v>0</v>
      </c>
      <c r="G6" s="53">
        <f t="shared" si="2"/>
        <v>1</v>
      </c>
      <c r="H6" s="155" t="str">
        <f>IF(H8&lt;&gt;I8,H8,"")&amp;IF(I8&lt;&gt;J8,I8,"")&amp;"　"&amp;J8</f>
        <v>兵庫県　尼崎総合医療センター</v>
      </c>
      <c r="I6" s="156"/>
      <c r="J6" s="157"/>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48</v>
      </c>
      <c r="R6" s="53" t="str">
        <f t="shared" si="3"/>
        <v>対象</v>
      </c>
      <c r="S6" s="53" t="str">
        <f t="shared" si="3"/>
        <v>透 I 未 訓 ガ</v>
      </c>
      <c r="T6" s="53" t="str">
        <f t="shared" si="3"/>
        <v>救 臨 が 感 災 地 特 輪</v>
      </c>
      <c r="U6" s="54">
        <f>U8</f>
        <v>5488605</v>
      </c>
      <c r="V6" s="54">
        <f>V8</f>
        <v>77646</v>
      </c>
      <c r="W6" s="53" t="str">
        <f>W8</f>
        <v>非該当</v>
      </c>
      <c r="X6" s="53" t="str">
        <f t="shared" ref="X6" si="4">X8</f>
        <v>非該当</v>
      </c>
      <c r="Y6" s="53" t="str">
        <f t="shared" si="3"/>
        <v>７：１</v>
      </c>
      <c r="Z6" s="54">
        <f t="shared" si="3"/>
        <v>714</v>
      </c>
      <c r="AA6" s="54" t="str">
        <f t="shared" si="3"/>
        <v>-</v>
      </c>
      <c r="AB6" s="54" t="str">
        <f t="shared" si="3"/>
        <v>-</v>
      </c>
      <c r="AC6" s="54">
        <f t="shared" si="3"/>
        <v>8</v>
      </c>
      <c r="AD6" s="54">
        <f t="shared" si="3"/>
        <v>8</v>
      </c>
      <c r="AE6" s="54">
        <f t="shared" si="3"/>
        <v>730</v>
      </c>
      <c r="AF6" s="54">
        <f t="shared" si="3"/>
        <v>714</v>
      </c>
      <c r="AG6" s="54" t="str">
        <f t="shared" si="3"/>
        <v>-</v>
      </c>
      <c r="AH6" s="54">
        <f t="shared" si="3"/>
        <v>714</v>
      </c>
      <c r="AI6" s="55">
        <f>IF(AI8="-",NA(),AI8)</f>
        <v>100.7</v>
      </c>
      <c r="AJ6" s="55">
        <f t="shared" ref="AJ6:AR6" si="5">IF(AJ8="-",NA(),AJ8)</f>
        <v>100.8</v>
      </c>
      <c r="AK6" s="55">
        <f t="shared" si="5"/>
        <v>99.2</v>
      </c>
      <c r="AL6" s="55">
        <f t="shared" si="5"/>
        <v>105.5</v>
      </c>
      <c r="AM6" s="55">
        <f t="shared" si="5"/>
        <v>107.9</v>
      </c>
      <c r="AN6" s="55">
        <f t="shared" si="5"/>
        <v>100.1</v>
      </c>
      <c r="AO6" s="55">
        <f t="shared" si="5"/>
        <v>100</v>
      </c>
      <c r="AP6" s="55">
        <f t="shared" si="5"/>
        <v>99.2</v>
      </c>
      <c r="AQ6" s="55">
        <f t="shared" si="5"/>
        <v>102.9</v>
      </c>
      <c r="AR6" s="55">
        <f t="shared" si="5"/>
        <v>106.1</v>
      </c>
      <c r="AS6" s="55" t="str">
        <f>IF(AS8="-","【-】","【"&amp;SUBSTITUTE(TEXT(AS8,"#,##0.0"),"-","△")&amp;"】")</f>
        <v>【106.2】</v>
      </c>
      <c r="AT6" s="55">
        <f>IF(AT8="-",NA(),AT8)</f>
        <v>92.9</v>
      </c>
      <c r="AU6" s="55">
        <f t="shared" ref="AU6:BC6" si="6">IF(AU8="-",NA(),AU8)</f>
        <v>93.4</v>
      </c>
      <c r="AV6" s="55">
        <f t="shared" si="6"/>
        <v>92.4</v>
      </c>
      <c r="AW6" s="55">
        <f t="shared" si="6"/>
        <v>85.2</v>
      </c>
      <c r="AX6" s="55">
        <f t="shared" si="6"/>
        <v>86.8</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95.7</v>
      </c>
      <c r="BQ6" s="55">
        <f t="shared" ref="BQ6:BY6" si="8">IF(BQ8="-",NA(),BQ8)</f>
        <v>94.4</v>
      </c>
      <c r="BR6" s="55">
        <f t="shared" si="8"/>
        <v>92.9</v>
      </c>
      <c r="BS6" s="55">
        <f t="shared" si="8"/>
        <v>79.2</v>
      </c>
      <c r="BT6" s="55">
        <f t="shared" si="8"/>
        <v>78.3</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85020</v>
      </c>
      <c r="CB6" s="56">
        <f t="shared" ref="CB6:CJ6" si="9">IF(CB8="-",NA(),CB8)</f>
        <v>87713</v>
      </c>
      <c r="CC6" s="56">
        <f t="shared" si="9"/>
        <v>88510</v>
      </c>
      <c r="CD6" s="56">
        <f t="shared" si="9"/>
        <v>94839</v>
      </c>
      <c r="CE6" s="56">
        <f t="shared" si="9"/>
        <v>97032</v>
      </c>
      <c r="CF6" s="56">
        <f t="shared" si="9"/>
        <v>66228</v>
      </c>
      <c r="CG6" s="56">
        <f t="shared" si="9"/>
        <v>68751</v>
      </c>
      <c r="CH6" s="56">
        <f t="shared" si="9"/>
        <v>70630</v>
      </c>
      <c r="CI6" s="56">
        <f t="shared" si="9"/>
        <v>75766</v>
      </c>
      <c r="CJ6" s="56">
        <f t="shared" si="9"/>
        <v>79610</v>
      </c>
      <c r="CK6" s="55" t="str">
        <f>IF(CK8="-","【-】","【"&amp;SUBSTITUTE(TEXT(CK8,"#,##0"),"-","△")&amp;"】")</f>
        <v>【59,287】</v>
      </c>
      <c r="CL6" s="56">
        <f>IF(CL8="-",NA(),CL8)</f>
        <v>17076</v>
      </c>
      <c r="CM6" s="56">
        <f t="shared" ref="CM6:CU6" si="10">IF(CM8="-",NA(),CM8)</f>
        <v>18107</v>
      </c>
      <c r="CN6" s="56">
        <f t="shared" si="10"/>
        <v>19449</v>
      </c>
      <c r="CO6" s="56">
        <f t="shared" si="10"/>
        <v>20387</v>
      </c>
      <c r="CP6" s="56">
        <f t="shared" si="10"/>
        <v>20639</v>
      </c>
      <c r="CQ6" s="56">
        <f t="shared" si="10"/>
        <v>18393</v>
      </c>
      <c r="CR6" s="56">
        <f t="shared" si="10"/>
        <v>19207</v>
      </c>
      <c r="CS6" s="56">
        <f t="shared" si="10"/>
        <v>20687</v>
      </c>
      <c r="CT6" s="56">
        <f t="shared" si="10"/>
        <v>22637</v>
      </c>
      <c r="CU6" s="56">
        <f t="shared" si="10"/>
        <v>23244</v>
      </c>
      <c r="CV6" s="55" t="str">
        <f>IF(CV8="-","【-】","【"&amp;SUBSTITUTE(TEXT(CV8,"#,##0"),"-","△")&amp;"】")</f>
        <v>【17,202】</v>
      </c>
      <c r="CW6" s="55">
        <f>IF(CW8="-",NA(),CW8)</f>
        <v>53.9</v>
      </c>
      <c r="CX6" s="55">
        <f t="shared" ref="CX6:DF6" si="11">IF(CX8="-",NA(),CX8)</f>
        <v>53</v>
      </c>
      <c r="CY6" s="55">
        <f t="shared" si="11"/>
        <v>53.2</v>
      </c>
      <c r="CZ6" s="55">
        <f t="shared" si="11"/>
        <v>61.7</v>
      </c>
      <c r="DA6" s="55">
        <f t="shared" si="11"/>
        <v>60.4</v>
      </c>
      <c r="DB6" s="55">
        <f t="shared" si="11"/>
        <v>48.7</v>
      </c>
      <c r="DC6" s="55">
        <f t="shared" si="11"/>
        <v>48.3</v>
      </c>
      <c r="DD6" s="55">
        <f t="shared" si="11"/>
        <v>47.7</v>
      </c>
      <c r="DE6" s="55">
        <f t="shared" si="11"/>
        <v>51.8</v>
      </c>
      <c r="DF6" s="55">
        <f t="shared" si="11"/>
        <v>49.6</v>
      </c>
      <c r="DG6" s="55" t="str">
        <f>IF(DG8="-","【-】","【"&amp;SUBSTITUTE(TEXT(DG8,"#,##0.0"),"-","△")&amp;"】")</f>
        <v>【56.4】</v>
      </c>
      <c r="DH6" s="55">
        <f>IF(DH8="-",NA(),DH8)</f>
        <v>30.5</v>
      </c>
      <c r="DI6" s="55">
        <f t="shared" ref="DI6:DQ6" si="12">IF(DI8="-",NA(),DI8)</f>
        <v>31.5</v>
      </c>
      <c r="DJ6" s="55">
        <f t="shared" si="12"/>
        <v>32.700000000000003</v>
      </c>
      <c r="DK6" s="55">
        <f t="shared" si="12"/>
        <v>32.5</v>
      </c>
      <c r="DL6" s="55">
        <f t="shared" si="12"/>
        <v>32.5</v>
      </c>
      <c r="DM6" s="55">
        <f t="shared" si="12"/>
        <v>27.8</v>
      </c>
      <c r="DN6" s="55">
        <f t="shared" si="12"/>
        <v>28.1</v>
      </c>
      <c r="DO6" s="55">
        <f t="shared" si="12"/>
        <v>29.2</v>
      </c>
      <c r="DP6" s="55">
        <f t="shared" si="12"/>
        <v>29</v>
      </c>
      <c r="DQ6" s="55">
        <f t="shared" si="12"/>
        <v>29.2</v>
      </c>
      <c r="DR6" s="55" t="str">
        <f>IF(DR8="-","【-】","【"&amp;SUBSTITUTE(TEXT(DR8,"#,##0.0"),"-","△")&amp;"】")</f>
        <v>【24.8】</v>
      </c>
      <c r="DS6" s="55">
        <f>IF(DS8="-",NA(),DS8)</f>
        <v>25.4</v>
      </c>
      <c r="DT6" s="55">
        <f t="shared" ref="DT6:EB6" si="13">IF(DT8="-",NA(),DT8)</f>
        <v>30.7</v>
      </c>
      <c r="DU6" s="55">
        <f t="shared" si="13"/>
        <v>35.799999999999997</v>
      </c>
      <c r="DV6" s="55">
        <f t="shared" si="13"/>
        <v>40.200000000000003</v>
      </c>
      <c r="DW6" s="55">
        <f t="shared" si="13"/>
        <v>44.2</v>
      </c>
      <c r="DX6" s="55">
        <f t="shared" si="13"/>
        <v>52</v>
      </c>
      <c r="DY6" s="55">
        <f t="shared" si="13"/>
        <v>52.5</v>
      </c>
      <c r="DZ6" s="55">
        <f t="shared" si="13"/>
        <v>52.5</v>
      </c>
      <c r="EA6" s="55">
        <f t="shared" si="13"/>
        <v>54</v>
      </c>
      <c r="EB6" s="55">
        <f t="shared" si="13"/>
        <v>55.4</v>
      </c>
      <c r="EC6" s="55" t="str">
        <f>IF(EC8="-","【-】","【"&amp;SUBSTITUTE(TEXT(EC8,"#,##0.0"),"-","△")&amp;"】")</f>
        <v>【56.0】</v>
      </c>
      <c r="ED6" s="55">
        <f>IF(ED8="-",NA(),ED8)</f>
        <v>56.4</v>
      </c>
      <c r="EE6" s="55">
        <f t="shared" ref="EE6:EM6" si="14">IF(EE8="-",NA(),EE8)</f>
        <v>64.3</v>
      </c>
      <c r="EF6" s="55">
        <f t="shared" si="14"/>
        <v>70.8</v>
      </c>
      <c r="EG6" s="55">
        <f t="shared" si="14"/>
        <v>73.8</v>
      </c>
      <c r="EH6" s="55">
        <f t="shared" si="14"/>
        <v>78</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52698842</v>
      </c>
      <c r="EP6" s="56">
        <f t="shared" ref="EP6:EX6" si="15">IF(EP8="-",NA(),EP8)</f>
        <v>52535101</v>
      </c>
      <c r="EQ6" s="56">
        <f t="shared" si="15"/>
        <v>52924867</v>
      </c>
      <c r="ER6" s="56">
        <f t="shared" si="15"/>
        <v>53089427</v>
      </c>
      <c r="ES6" s="56">
        <f t="shared" si="15"/>
        <v>53358744</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156</v>
      </c>
      <c r="B7" s="53">
        <f t="shared" ref="B7:AH7" si="16">B8</f>
        <v>2021</v>
      </c>
      <c r="C7" s="53">
        <f t="shared" si="16"/>
        <v>280003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48</v>
      </c>
      <c r="R7" s="53" t="str">
        <f t="shared" si="16"/>
        <v>対象</v>
      </c>
      <c r="S7" s="53" t="str">
        <f t="shared" si="16"/>
        <v>透 I 未 訓 ガ</v>
      </c>
      <c r="T7" s="53" t="str">
        <f t="shared" si="16"/>
        <v>救 臨 が 感 災 地 特 輪</v>
      </c>
      <c r="U7" s="54">
        <f>U8</f>
        <v>5488605</v>
      </c>
      <c r="V7" s="54">
        <f>V8</f>
        <v>77646</v>
      </c>
      <c r="W7" s="53" t="str">
        <f>W8</f>
        <v>非該当</v>
      </c>
      <c r="X7" s="53" t="str">
        <f t="shared" si="16"/>
        <v>非該当</v>
      </c>
      <c r="Y7" s="53" t="str">
        <f t="shared" si="16"/>
        <v>７：１</v>
      </c>
      <c r="Z7" s="54">
        <f t="shared" si="16"/>
        <v>714</v>
      </c>
      <c r="AA7" s="54" t="str">
        <f t="shared" si="16"/>
        <v>-</v>
      </c>
      <c r="AB7" s="54" t="str">
        <f t="shared" si="16"/>
        <v>-</v>
      </c>
      <c r="AC7" s="54">
        <f t="shared" si="16"/>
        <v>8</v>
      </c>
      <c r="AD7" s="54">
        <f t="shared" si="16"/>
        <v>8</v>
      </c>
      <c r="AE7" s="54">
        <f t="shared" si="16"/>
        <v>730</v>
      </c>
      <c r="AF7" s="54">
        <f t="shared" si="16"/>
        <v>714</v>
      </c>
      <c r="AG7" s="54" t="str">
        <f t="shared" si="16"/>
        <v>-</v>
      </c>
      <c r="AH7" s="54">
        <f t="shared" si="16"/>
        <v>714</v>
      </c>
      <c r="AI7" s="55">
        <f>AI8</f>
        <v>100.7</v>
      </c>
      <c r="AJ7" s="55">
        <f t="shared" ref="AJ7:AR7" si="17">AJ8</f>
        <v>100.8</v>
      </c>
      <c r="AK7" s="55">
        <f t="shared" si="17"/>
        <v>99.2</v>
      </c>
      <c r="AL7" s="55">
        <f t="shared" si="17"/>
        <v>105.5</v>
      </c>
      <c r="AM7" s="55">
        <f t="shared" si="17"/>
        <v>107.9</v>
      </c>
      <c r="AN7" s="55">
        <f t="shared" si="17"/>
        <v>100.1</v>
      </c>
      <c r="AO7" s="55">
        <f t="shared" si="17"/>
        <v>100</v>
      </c>
      <c r="AP7" s="55">
        <f t="shared" si="17"/>
        <v>99.2</v>
      </c>
      <c r="AQ7" s="55">
        <f t="shared" si="17"/>
        <v>102.9</v>
      </c>
      <c r="AR7" s="55">
        <f t="shared" si="17"/>
        <v>106.1</v>
      </c>
      <c r="AS7" s="55"/>
      <c r="AT7" s="55">
        <f>AT8</f>
        <v>92.9</v>
      </c>
      <c r="AU7" s="55">
        <f t="shared" ref="AU7:BC7" si="18">AU8</f>
        <v>93.4</v>
      </c>
      <c r="AV7" s="55">
        <f t="shared" si="18"/>
        <v>92.4</v>
      </c>
      <c r="AW7" s="55">
        <f t="shared" si="18"/>
        <v>85.2</v>
      </c>
      <c r="AX7" s="55">
        <f t="shared" si="18"/>
        <v>86.8</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95.7</v>
      </c>
      <c r="BQ7" s="55">
        <f t="shared" ref="BQ7:BY7" si="20">BQ8</f>
        <v>94.4</v>
      </c>
      <c r="BR7" s="55">
        <f t="shared" si="20"/>
        <v>92.9</v>
      </c>
      <c r="BS7" s="55">
        <f t="shared" si="20"/>
        <v>79.2</v>
      </c>
      <c r="BT7" s="55">
        <f t="shared" si="20"/>
        <v>78.3</v>
      </c>
      <c r="BU7" s="55">
        <f t="shared" si="20"/>
        <v>79.900000000000006</v>
      </c>
      <c r="BV7" s="55">
        <f t="shared" si="20"/>
        <v>80.2</v>
      </c>
      <c r="BW7" s="55">
        <f t="shared" si="20"/>
        <v>79.8</v>
      </c>
      <c r="BX7" s="55">
        <f t="shared" si="20"/>
        <v>70.599999999999994</v>
      </c>
      <c r="BY7" s="55">
        <f t="shared" si="20"/>
        <v>71.400000000000006</v>
      </c>
      <c r="BZ7" s="55"/>
      <c r="CA7" s="56">
        <f>CA8</f>
        <v>85020</v>
      </c>
      <c r="CB7" s="56">
        <f t="shared" ref="CB7:CJ7" si="21">CB8</f>
        <v>87713</v>
      </c>
      <c r="CC7" s="56">
        <f t="shared" si="21"/>
        <v>88510</v>
      </c>
      <c r="CD7" s="56">
        <f t="shared" si="21"/>
        <v>94839</v>
      </c>
      <c r="CE7" s="56">
        <f t="shared" si="21"/>
        <v>97032</v>
      </c>
      <c r="CF7" s="56">
        <f t="shared" si="21"/>
        <v>66228</v>
      </c>
      <c r="CG7" s="56">
        <f t="shared" si="21"/>
        <v>68751</v>
      </c>
      <c r="CH7" s="56">
        <f t="shared" si="21"/>
        <v>70630</v>
      </c>
      <c r="CI7" s="56">
        <f t="shared" si="21"/>
        <v>75766</v>
      </c>
      <c r="CJ7" s="56">
        <f t="shared" si="21"/>
        <v>79610</v>
      </c>
      <c r="CK7" s="55"/>
      <c r="CL7" s="56">
        <f>CL8</f>
        <v>17076</v>
      </c>
      <c r="CM7" s="56">
        <f t="shared" ref="CM7:CU7" si="22">CM8</f>
        <v>18107</v>
      </c>
      <c r="CN7" s="56">
        <f t="shared" si="22"/>
        <v>19449</v>
      </c>
      <c r="CO7" s="56">
        <f t="shared" si="22"/>
        <v>20387</v>
      </c>
      <c r="CP7" s="56">
        <f t="shared" si="22"/>
        <v>20639</v>
      </c>
      <c r="CQ7" s="56">
        <f t="shared" si="22"/>
        <v>18393</v>
      </c>
      <c r="CR7" s="56">
        <f t="shared" si="22"/>
        <v>19207</v>
      </c>
      <c r="CS7" s="56">
        <f t="shared" si="22"/>
        <v>20687</v>
      </c>
      <c r="CT7" s="56">
        <f t="shared" si="22"/>
        <v>22637</v>
      </c>
      <c r="CU7" s="56">
        <f t="shared" si="22"/>
        <v>23244</v>
      </c>
      <c r="CV7" s="55"/>
      <c r="CW7" s="55">
        <f>CW8</f>
        <v>53.9</v>
      </c>
      <c r="CX7" s="55">
        <f t="shared" ref="CX7:DF7" si="23">CX8</f>
        <v>53</v>
      </c>
      <c r="CY7" s="55">
        <f t="shared" si="23"/>
        <v>53.2</v>
      </c>
      <c r="CZ7" s="55">
        <f t="shared" si="23"/>
        <v>61.7</v>
      </c>
      <c r="DA7" s="55">
        <f t="shared" si="23"/>
        <v>60.4</v>
      </c>
      <c r="DB7" s="55">
        <f t="shared" si="23"/>
        <v>48.7</v>
      </c>
      <c r="DC7" s="55">
        <f t="shared" si="23"/>
        <v>48.3</v>
      </c>
      <c r="DD7" s="55">
        <f t="shared" si="23"/>
        <v>47.7</v>
      </c>
      <c r="DE7" s="55">
        <f t="shared" si="23"/>
        <v>51.8</v>
      </c>
      <c r="DF7" s="55">
        <f t="shared" si="23"/>
        <v>49.6</v>
      </c>
      <c r="DG7" s="55"/>
      <c r="DH7" s="55">
        <f>DH8</f>
        <v>30.5</v>
      </c>
      <c r="DI7" s="55">
        <f t="shared" ref="DI7:DQ7" si="24">DI8</f>
        <v>31.5</v>
      </c>
      <c r="DJ7" s="55">
        <f t="shared" si="24"/>
        <v>32.700000000000003</v>
      </c>
      <c r="DK7" s="55">
        <f t="shared" si="24"/>
        <v>32.5</v>
      </c>
      <c r="DL7" s="55">
        <f t="shared" si="24"/>
        <v>32.5</v>
      </c>
      <c r="DM7" s="55">
        <f t="shared" si="24"/>
        <v>27.8</v>
      </c>
      <c r="DN7" s="55">
        <f t="shared" si="24"/>
        <v>28.1</v>
      </c>
      <c r="DO7" s="55">
        <f t="shared" si="24"/>
        <v>29.2</v>
      </c>
      <c r="DP7" s="55">
        <f t="shared" si="24"/>
        <v>29</v>
      </c>
      <c r="DQ7" s="55">
        <f t="shared" si="24"/>
        <v>29.2</v>
      </c>
      <c r="DR7" s="55"/>
      <c r="DS7" s="55">
        <f>DS8</f>
        <v>25.4</v>
      </c>
      <c r="DT7" s="55">
        <f t="shared" ref="DT7:EB7" si="25">DT8</f>
        <v>30.7</v>
      </c>
      <c r="DU7" s="55">
        <f t="shared" si="25"/>
        <v>35.799999999999997</v>
      </c>
      <c r="DV7" s="55">
        <f t="shared" si="25"/>
        <v>40.200000000000003</v>
      </c>
      <c r="DW7" s="55">
        <f t="shared" si="25"/>
        <v>44.2</v>
      </c>
      <c r="DX7" s="55">
        <f t="shared" si="25"/>
        <v>52</v>
      </c>
      <c r="DY7" s="55">
        <f t="shared" si="25"/>
        <v>52.5</v>
      </c>
      <c r="DZ7" s="55">
        <f t="shared" si="25"/>
        <v>52.5</v>
      </c>
      <c r="EA7" s="55">
        <f t="shared" si="25"/>
        <v>54</v>
      </c>
      <c r="EB7" s="55">
        <f t="shared" si="25"/>
        <v>55.4</v>
      </c>
      <c r="EC7" s="55"/>
      <c r="ED7" s="55">
        <f>ED8</f>
        <v>56.4</v>
      </c>
      <c r="EE7" s="55">
        <f t="shared" ref="EE7:EM7" si="26">EE8</f>
        <v>64.3</v>
      </c>
      <c r="EF7" s="55">
        <f t="shared" si="26"/>
        <v>70.8</v>
      </c>
      <c r="EG7" s="55">
        <f t="shared" si="26"/>
        <v>73.8</v>
      </c>
      <c r="EH7" s="55">
        <f t="shared" si="26"/>
        <v>78</v>
      </c>
      <c r="EI7" s="55">
        <f t="shared" si="26"/>
        <v>66</v>
      </c>
      <c r="EJ7" s="55">
        <f t="shared" si="26"/>
        <v>67.099999999999994</v>
      </c>
      <c r="EK7" s="55">
        <f t="shared" si="26"/>
        <v>67.900000000000006</v>
      </c>
      <c r="EL7" s="55">
        <f t="shared" si="26"/>
        <v>69.2</v>
      </c>
      <c r="EM7" s="55">
        <f t="shared" si="26"/>
        <v>70.8</v>
      </c>
      <c r="EN7" s="55"/>
      <c r="EO7" s="56">
        <f>EO8</f>
        <v>52698842</v>
      </c>
      <c r="EP7" s="56">
        <f t="shared" ref="EP7:EX7" si="27">EP8</f>
        <v>52535101</v>
      </c>
      <c r="EQ7" s="56">
        <f t="shared" si="27"/>
        <v>52924867</v>
      </c>
      <c r="ER7" s="56">
        <f t="shared" si="27"/>
        <v>53089427</v>
      </c>
      <c r="ES7" s="56">
        <f t="shared" si="27"/>
        <v>53358744</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280003</v>
      </c>
      <c r="D8" s="58">
        <v>46</v>
      </c>
      <c r="E8" s="58">
        <v>6</v>
      </c>
      <c r="F8" s="58">
        <v>0</v>
      </c>
      <c r="G8" s="58">
        <v>1</v>
      </c>
      <c r="H8" s="58" t="s">
        <v>157</v>
      </c>
      <c r="I8" s="58" t="s">
        <v>157</v>
      </c>
      <c r="J8" s="58" t="s">
        <v>158</v>
      </c>
      <c r="K8" s="58" t="s">
        <v>159</v>
      </c>
      <c r="L8" s="58" t="s">
        <v>160</v>
      </c>
      <c r="M8" s="58" t="s">
        <v>161</v>
      </c>
      <c r="N8" s="58" t="s">
        <v>162</v>
      </c>
      <c r="O8" s="58" t="s">
        <v>163</v>
      </c>
      <c r="P8" s="58" t="s">
        <v>164</v>
      </c>
      <c r="Q8" s="59">
        <v>48</v>
      </c>
      <c r="R8" s="58" t="s">
        <v>165</v>
      </c>
      <c r="S8" s="58" t="s">
        <v>166</v>
      </c>
      <c r="T8" s="58" t="s">
        <v>167</v>
      </c>
      <c r="U8" s="59">
        <v>5488605</v>
      </c>
      <c r="V8" s="59">
        <v>77646</v>
      </c>
      <c r="W8" s="58" t="s">
        <v>168</v>
      </c>
      <c r="X8" s="58" t="s">
        <v>168</v>
      </c>
      <c r="Y8" s="60" t="s">
        <v>169</v>
      </c>
      <c r="Z8" s="59">
        <v>714</v>
      </c>
      <c r="AA8" s="59" t="s">
        <v>39</v>
      </c>
      <c r="AB8" s="59" t="s">
        <v>39</v>
      </c>
      <c r="AC8" s="59">
        <v>8</v>
      </c>
      <c r="AD8" s="59">
        <v>8</v>
      </c>
      <c r="AE8" s="59">
        <v>730</v>
      </c>
      <c r="AF8" s="59">
        <v>714</v>
      </c>
      <c r="AG8" s="59" t="s">
        <v>39</v>
      </c>
      <c r="AH8" s="59">
        <v>714</v>
      </c>
      <c r="AI8" s="61">
        <v>100.7</v>
      </c>
      <c r="AJ8" s="61">
        <v>100.8</v>
      </c>
      <c r="AK8" s="61">
        <v>99.2</v>
      </c>
      <c r="AL8" s="61">
        <v>105.5</v>
      </c>
      <c r="AM8" s="61">
        <v>107.9</v>
      </c>
      <c r="AN8" s="61">
        <v>100.1</v>
      </c>
      <c r="AO8" s="61">
        <v>100</v>
      </c>
      <c r="AP8" s="61">
        <v>99.2</v>
      </c>
      <c r="AQ8" s="61">
        <v>102.9</v>
      </c>
      <c r="AR8" s="61">
        <v>106.1</v>
      </c>
      <c r="AS8" s="61">
        <v>106.2</v>
      </c>
      <c r="AT8" s="61">
        <v>92.9</v>
      </c>
      <c r="AU8" s="61">
        <v>93.4</v>
      </c>
      <c r="AV8" s="61">
        <v>92.4</v>
      </c>
      <c r="AW8" s="61">
        <v>85.2</v>
      </c>
      <c r="AX8" s="61">
        <v>86.8</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95.7</v>
      </c>
      <c r="BQ8" s="61">
        <v>94.4</v>
      </c>
      <c r="BR8" s="61">
        <v>92.9</v>
      </c>
      <c r="BS8" s="61">
        <v>79.2</v>
      </c>
      <c r="BT8" s="61">
        <v>78.3</v>
      </c>
      <c r="BU8" s="61">
        <v>79.900000000000006</v>
      </c>
      <c r="BV8" s="61">
        <v>80.2</v>
      </c>
      <c r="BW8" s="61">
        <v>79.8</v>
      </c>
      <c r="BX8" s="61">
        <v>70.599999999999994</v>
      </c>
      <c r="BY8" s="61">
        <v>71.400000000000006</v>
      </c>
      <c r="BZ8" s="61">
        <v>67.099999999999994</v>
      </c>
      <c r="CA8" s="62">
        <v>85020</v>
      </c>
      <c r="CB8" s="62">
        <v>87713</v>
      </c>
      <c r="CC8" s="62">
        <v>88510</v>
      </c>
      <c r="CD8" s="62">
        <v>94839</v>
      </c>
      <c r="CE8" s="62">
        <v>97032</v>
      </c>
      <c r="CF8" s="62">
        <v>66228</v>
      </c>
      <c r="CG8" s="62">
        <v>68751</v>
      </c>
      <c r="CH8" s="62">
        <v>70630</v>
      </c>
      <c r="CI8" s="62">
        <v>75766</v>
      </c>
      <c r="CJ8" s="62">
        <v>79610</v>
      </c>
      <c r="CK8" s="61">
        <v>59287</v>
      </c>
      <c r="CL8" s="62">
        <v>17076</v>
      </c>
      <c r="CM8" s="62">
        <v>18107</v>
      </c>
      <c r="CN8" s="62">
        <v>19449</v>
      </c>
      <c r="CO8" s="62">
        <v>20387</v>
      </c>
      <c r="CP8" s="62">
        <v>20639</v>
      </c>
      <c r="CQ8" s="62">
        <v>18393</v>
      </c>
      <c r="CR8" s="62">
        <v>19207</v>
      </c>
      <c r="CS8" s="62">
        <v>20687</v>
      </c>
      <c r="CT8" s="62">
        <v>22637</v>
      </c>
      <c r="CU8" s="62">
        <v>23244</v>
      </c>
      <c r="CV8" s="61">
        <v>17202</v>
      </c>
      <c r="CW8" s="62">
        <v>53.9</v>
      </c>
      <c r="CX8" s="62">
        <v>53</v>
      </c>
      <c r="CY8" s="62">
        <v>53.2</v>
      </c>
      <c r="CZ8" s="62">
        <v>61.7</v>
      </c>
      <c r="DA8" s="62">
        <v>60.4</v>
      </c>
      <c r="DB8" s="62">
        <v>48.7</v>
      </c>
      <c r="DC8" s="62">
        <v>48.3</v>
      </c>
      <c r="DD8" s="62">
        <v>47.7</v>
      </c>
      <c r="DE8" s="62">
        <v>51.8</v>
      </c>
      <c r="DF8" s="62">
        <v>49.6</v>
      </c>
      <c r="DG8" s="62">
        <v>56.4</v>
      </c>
      <c r="DH8" s="62">
        <v>30.5</v>
      </c>
      <c r="DI8" s="62">
        <v>31.5</v>
      </c>
      <c r="DJ8" s="62">
        <v>32.700000000000003</v>
      </c>
      <c r="DK8" s="62">
        <v>32.5</v>
      </c>
      <c r="DL8" s="62">
        <v>32.5</v>
      </c>
      <c r="DM8" s="62">
        <v>27.8</v>
      </c>
      <c r="DN8" s="62">
        <v>28.1</v>
      </c>
      <c r="DO8" s="62">
        <v>29.2</v>
      </c>
      <c r="DP8" s="62">
        <v>29</v>
      </c>
      <c r="DQ8" s="62">
        <v>29.2</v>
      </c>
      <c r="DR8" s="62">
        <v>24.8</v>
      </c>
      <c r="DS8" s="61">
        <v>25.4</v>
      </c>
      <c r="DT8" s="61">
        <v>30.7</v>
      </c>
      <c r="DU8" s="61">
        <v>35.799999999999997</v>
      </c>
      <c r="DV8" s="61">
        <v>40.200000000000003</v>
      </c>
      <c r="DW8" s="61">
        <v>44.2</v>
      </c>
      <c r="DX8" s="61">
        <v>52</v>
      </c>
      <c r="DY8" s="61">
        <v>52.5</v>
      </c>
      <c r="DZ8" s="61">
        <v>52.5</v>
      </c>
      <c r="EA8" s="61">
        <v>54</v>
      </c>
      <c r="EB8" s="61">
        <v>55.4</v>
      </c>
      <c r="EC8" s="61">
        <v>56</v>
      </c>
      <c r="ED8" s="61">
        <v>56.4</v>
      </c>
      <c r="EE8" s="61">
        <v>64.3</v>
      </c>
      <c r="EF8" s="61">
        <v>70.8</v>
      </c>
      <c r="EG8" s="61">
        <v>73.8</v>
      </c>
      <c r="EH8" s="61">
        <v>78</v>
      </c>
      <c r="EI8" s="61">
        <v>66</v>
      </c>
      <c r="EJ8" s="61">
        <v>67.099999999999994</v>
      </c>
      <c r="EK8" s="61">
        <v>67.900000000000006</v>
      </c>
      <c r="EL8" s="61">
        <v>69.2</v>
      </c>
      <c r="EM8" s="61">
        <v>70.8</v>
      </c>
      <c r="EN8" s="61">
        <v>70.7</v>
      </c>
      <c r="EO8" s="62">
        <v>52698842</v>
      </c>
      <c r="EP8" s="62">
        <v>52535101</v>
      </c>
      <c r="EQ8" s="62">
        <v>52924867</v>
      </c>
      <c r="ER8" s="62">
        <v>53089427</v>
      </c>
      <c r="ES8" s="62">
        <v>53358744</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2023-01-23T04:39:28Z</cp:lastPrinted>
  <dcterms:created xsi:type="dcterms:W3CDTF">2022-12-01T02:26:32Z</dcterms:created>
  <dcterms:modified xsi:type="dcterms:W3CDTF">2023-01-25T08:21:40Z</dcterms:modified>
  <cp:category/>
</cp:coreProperties>
</file>