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M:\01総務管理係\◇◇予算決算◇◇\決算\R3\○決算統計\経営比較分析表\０２　回答\"/>
    </mc:Choice>
  </mc:AlternateContent>
  <xr:revisionPtr revIDLastSave="0" documentId="13_ncr:1_{47EE52F5-1E13-44E2-AFAD-C4BFEC5F7EC7}" xr6:coauthVersionLast="47" xr6:coauthVersionMax="47" xr10:uidLastSave="{00000000-0000-0000-0000-000000000000}"/>
  <workbookProtection workbookAlgorithmName="SHA-512" workbookHashValue="vRr8loB9iC+vjsSt/vzR60DOCbEMwS5kxtIHE1qFyrXEOeLvcbfOqxWX43428GmBVtOIi+zCJtq6ssdjSxYjBA==" workbookSaltValue="OnF4gRuWSy0CdwtosZ5zvg==" workbookSpinCount="100000" lockStructure="1"/>
  <bookViews>
    <workbookView xWindow="2730" yWindow="1050" windowWidth="25785" windowHeight="1411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U6" i="5"/>
  <c r="BB8" i="4" s="1"/>
  <c r="T6" i="5"/>
  <c r="AT8" i="4" s="1"/>
  <c r="S6" i="5"/>
  <c r="AL8" i="4" s="1"/>
  <c r="R6" i="5"/>
  <c r="AD10" i="4" s="1"/>
  <c r="Q6" i="5"/>
  <c r="P6" i="5"/>
  <c r="O6" i="5"/>
  <c r="I10" i="4" s="1"/>
  <c r="N6" i="5"/>
  <c r="B10" i="4" s="1"/>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I85" i="4"/>
  <c r="H85" i="4"/>
  <c r="G85" i="4"/>
  <c r="BB10" i="4"/>
  <c r="AT10" i="4"/>
  <c r="AL10" i="4"/>
  <c r="W10" i="4"/>
  <c r="P10" i="4"/>
  <c r="AD8" i="4"/>
  <c r="W8" i="4"/>
  <c r="B8" i="4"/>
  <c r="B6" i="4"/>
</calcChain>
</file>

<file path=xl/sharedStrings.xml><?xml version="1.0" encoding="utf-8"?>
<sst xmlns="http://schemas.openxmlformats.org/spreadsheetml/2006/main" count="297" uniqueCount="116">
  <si>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</si>
  <si>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</si>
  <si>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</si>
  <si>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</si>
  <si>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</si>
  <si>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</si>
  <si>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</si>
  <si>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</si>
  <si>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</si>
  <si>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</si>
  <si>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</si>
  <si>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</si>
  <si>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</si>
  <si>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</si>
  <si>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</si>
  <si>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</si>
  <si>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</si>
  <si>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</si>
  <si>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</si>
  <si>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</si>
  <si>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</si>
  <si>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</si>
  <si>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</si>
  <si>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</si>
  <si>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</si>
  <si>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</si>
  <si>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</si>
  <si>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</si>
  <si>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</si>
  <si>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</si>
  <si>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</si>
  <si>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</si>
  <si>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</si>
  <si>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</si>
  <si>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</si>
  <si>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</si>
  <si>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</si>
  <si>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</si>
  <si>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</si>
  <si>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</si>
  <si>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</si>
  <si>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</si>
  <si>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</si>
  <si>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</si>
  <si>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</si>
  <si>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</si>
  <si>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</si>
  <si>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</si>
  <si>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</si>
  <si>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</si>
  <si>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</si>
  <si>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</si>
  <si>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</si>
  <si>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</si>
  <si>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</si>
  <si>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</si>
  <si>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</si>
  <si>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</si>
  <si>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</si>
  <si>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</si>
  <si>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</si>
  <si>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</si>
  <si>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</si>
  <si>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</si>
  <si>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</si>
  <si>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</si>
  <si>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</si>
  <si>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</si>
  <si>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</si>
  <si>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</si>
  <si>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</si>
  <si>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</si>
  <si>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</si>
  <si>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</si>
  <si>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</si>
  <si>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</si>
  <si>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</si>
  <si>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</si>
  <si>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</si>
  <si>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</si>
  <si>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</si>
  <si>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</si>
  <si>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</si>
  <si>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</si>
  <si>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</si>
  <si>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</si>
  <si>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</si>
  <si>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</si>
  <si>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</si>
  <si>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</si>
  <si>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</si>
  <si>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</si>
  <si>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</si>
  <si>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</si>
  <si>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</si>
  <si>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</si>
  <si>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奈良県</t>
  </si>
  <si>
    <t>法適用</t>
  </si>
  <si>
    <t>下水道事業</t>
  </si>
  <si>
    <t>流域下水道</t>
  </si>
  <si>
    <t>E1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</si>
  <si>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</si>
  <si>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</si>
  <si>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</si>
  <si>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</si>
  <si>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</si>
  <si>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</si>
  <si>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</si>
  <si>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</si>
  <si>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</si>
  <si>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</si>
  <si>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</si>
  <si>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</si>
  <si>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経常収支比率は100%を上回っており、単年度収支は黒字となっている。
流動比率は100％を上回っており、短期的な債務に対する支払いが可能な状態となっている。
本県では、他団体より早期から下水道の整備を進めてきたことなどから、起債償還のピークを過ぎているため、企業債残高対事業規模比率は、類似団体の平均値を下回っている。
施設利用率や水洗化率は類似団体平均値と概ね同水準となっている。</t>
    <phoneticPr fontId="4"/>
  </si>
  <si>
    <t>耐用年数を超えた管渠はないが、計画的に管内調査を実施し、緊急性の高い箇所から対策を実施している。</t>
    <phoneticPr fontId="4"/>
  </si>
  <si>
    <t>本県では、平野部に人口が集中し、広い範囲で流域下水道による集約処理を進めていることから効率的な流域下水道経営が可能となっている。
こうした効率的な経営や、起債償還費がピークを過ぎたことなどから、黒字経営が可能となり、多くの項目について類似団体平均値以上の数値となっている。
他方、今後の人口減少に伴う収入減や、施設・設備の老朽化による更新・修繕費用の増大に対し、経営や資産の状況を正確に把握するため、令和２年度より公営企業会計を導入している。
引き続き、今後の需要減を踏まえた施設のダウンサイジング、投資の平準化、管理運営の効率化、下水汚泥の有効活用など、経営の効率化を図るとともに、広域化・共同化に向けた取組についても研究してまいりた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</si>
</sst>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0.03</c:v>
                </c:pt>
                <c:pt idx="4">
                  <c:v>0.05</c:v>
                </c:pt>
              </c:numCache>
            </c:numRef>
          </c:val>
          <c:extLst>
            <c:ext xmlns:c16="http://schemas.microsoft.com/office/drawing/2014/chart" uri="{C3380CC4-5D6E-409C-BE32-E72D297353CC}">
              <c16:uniqueId val="{00000000-25B1-4308-AD05-01D3D1B8B44F}"/>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1.87</c:v>
                </c:pt>
                <c:pt idx="4">
                  <c:v>0.1</c:v>
                </c:pt>
              </c:numCache>
            </c:numRef>
          </c:val>
          <c:smooth val="0"/>
          <c:extLst>
            <c:ext xmlns:c16="http://schemas.microsoft.com/office/drawing/2014/chart" uri="{C3380CC4-5D6E-409C-BE32-E72D297353CC}">
              <c16:uniqueId val="{00000001-25B1-4308-AD05-01D3D1B8B44F}"/>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68.88</c:v>
                </c:pt>
                <c:pt idx="4">
                  <c:v>69.08</c:v>
                </c:pt>
              </c:numCache>
            </c:numRef>
          </c:val>
          <c:extLst>
            <c:ext xmlns:c16="http://schemas.microsoft.com/office/drawing/2014/chart" uri="{C3380CC4-5D6E-409C-BE32-E72D297353CC}">
              <c16:uniqueId val="{00000000-F345-4BC2-B98D-CF8F09FD3CF7}"/>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68.2</c:v>
                </c:pt>
                <c:pt idx="4">
                  <c:v>68.05</c:v>
                </c:pt>
              </c:numCache>
            </c:numRef>
          </c:val>
          <c:smooth val="0"/>
          <c:extLst>
            <c:ext xmlns:c16="http://schemas.microsoft.com/office/drawing/2014/chart" uri="{C3380CC4-5D6E-409C-BE32-E72D297353CC}">
              <c16:uniqueId val="{00000001-F345-4BC2-B98D-CF8F09FD3CF7}"/>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92.24</c:v>
                </c:pt>
                <c:pt idx="4">
                  <c:v>92.6</c:v>
                </c:pt>
              </c:numCache>
            </c:numRef>
          </c:val>
          <c:extLst>
            <c:ext xmlns:c16="http://schemas.microsoft.com/office/drawing/2014/chart" uri="{C3380CC4-5D6E-409C-BE32-E72D297353CC}">
              <c16:uniqueId val="{00000000-20B7-405F-BAC6-49F29C96E1AB}"/>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94.01</c:v>
                </c:pt>
                <c:pt idx="4">
                  <c:v>94.14</c:v>
                </c:pt>
              </c:numCache>
            </c:numRef>
          </c:val>
          <c:smooth val="0"/>
          <c:extLst>
            <c:ext xmlns:c16="http://schemas.microsoft.com/office/drawing/2014/chart" uri="{C3380CC4-5D6E-409C-BE32-E72D297353CC}">
              <c16:uniqueId val="{00000001-20B7-405F-BAC6-49F29C96E1AB}"/>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103.63</c:v>
                </c:pt>
                <c:pt idx="4">
                  <c:v>100.02</c:v>
                </c:pt>
              </c:numCache>
            </c:numRef>
          </c:val>
          <c:extLst>
            <c:ext xmlns:c16="http://schemas.microsoft.com/office/drawing/2014/chart" uri="{C3380CC4-5D6E-409C-BE32-E72D297353CC}">
              <c16:uniqueId val="{00000000-FF52-40D5-BF58-3912346D4D2F}"/>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101.63</c:v>
                </c:pt>
                <c:pt idx="4">
                  <c:v>100.14</c:v>
                </c:pt>
              </c:numCache>
            </c:numRef>
          </c:val>
          <c:smooth val="0"/>
          <c:extLst>
            <c:ext xmlns:c16="http://schemas.microsoft.com/office/drawing/2014/chart" uri="{C3380CC4-5D6E-409C-BE32-E72D297353CC}">
              <c16:uniqueId val="{00000001-FF52-40D5-BF58-3912346D4D2F}"/>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5.05</c:v>
                </c:pt>
                <c:pt idx="4">
                  <c:v>9.64</c:v>
                </c:pt>
              </c:numCache>
            </c:numRef>
          </c:val>
          <c:extLst>
            <c:ext xmlns:c16="http://schemas.microsoft.com/office/drawing/2014/chart" uri="{C3380CC4-5D6E-409C-BE32-E72D297353CC}">
              <c16:uniqueId val="{00000000-9323-4E12-A757-82658F91B9C8}"/>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31.96</c:v>
                </c:pt>
                <c:pt idx="4">
                  <c:v>34.17</c:v>
                </c:pt>
              </c:numCache>
            </c:numRef>
          </c:val>
          <c:smooth val="0"/>
          <c:extLst>
            <c:ext xmlns:c16="http://schemas.microsoft.com/office/drawing/2014/chart" uri="{C3380CC4-5D6E-409C-BE32-E72D297353CC}">
              <c16:uniqueId val="{00000001-9323-4E12-A757-82658F91B9C8}"/>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91D5-4854-B1C2-F84EAF4FEE83}"/>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0.93</c:v>
                </c:pt>
                <c:pt idx="4">
                  <c:v>1.04</c:v>
                </c:pt>
              </c:numCache>
            </c:numRef>
          </c:val>
          <c:smooth val="0"/>
          <c:extLst>
            <c:ext xmlns:c16="http://schemas.microsoft.com/office/drawing/2014/chart" uri="{C3380CC4-5D6E-409C-BE32-E72D297353CC}">
              <c16:uniqueId val="{00000001-91D5-4854-B1C2-F84EAF4FEE83}"/>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C84C-4727-9ADA-AFB482B489D8}"/>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9.1</c:v>
                </c:pt>
                <c:pt idx="4">
                  <c:v>10.71</c:v>
                </c:pt>
              </c:numCache>
            </c:numRef>
          </c:val>
          <c:smooth val="0"/>
          <c:extLst>
            <c:ext xmlns:c16="http://schemas.microsoft.com/office/drawing/2014/chart" uri="{C3380CC4-5D6E-409C-BE32-E72D297353CC}">
              <c16:uniqueId val="{00000001-C84C-4727-9ADA-AFB482B489D8}"/>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132.26</c:v>
                </c:pt>
                <c:pt idx="4">
                  <c:v>143.41999999999999</c:v>
                </c:pt>
              </c:numCache>
            </c:numRef>
          </c:val>
          <c:extLst>
            <c:ext xmlns:c16="http://schemas.microsoft.com/office/drawing/2014/chart" uri="{C3380CC4-5D6E-409C-BE32-E72D297353CC}">
              <c16:uniqueId val="{00000000-D253-4795-89D3-E878DC4E4CD4}"/>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101.14</c:v>
                </c:pt>
                <c:pt idx="4">
                  <c:v>104.74</c:v>
                </c:pt>
              </c:numCache>
            </c:numRef>
          </c:val>
          <c:smooth val="0"/>
          <c:extLst>
            <c:ext xmlns:c16="http://schemas.microsoft.com/office/drawing/2014/chart" uri="{C3380CC4-5D6E-409C-BE32-E72D297353CC}">
              <c16:uniqueId val="{00000001-D253-4795-89D3-E878DC4E4CD4}"/>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201.54</c:v>
                </c:pt>
                <c:pt idx="4">
                  <c:v>195.96</c:v>
                </c:pt>
              </c:numCache>
            </c:numRef>
          </c:val>
          <c:extLst>
            <c:ext xmlns:c16="http://schemas.microsoft.com/office/drawing/2014/chart" uri="{C3380CC4-5D6E-409C-BE32-E72D297353CC}">
              <c16:uniqueId val="{00000000-B3D6-4429-A718-E86BD2FA5064}"/>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255.67</c:v>
                </c:pt>
                <c:pt idx="4">
                  <c:v>242.44</c:v>
                </c:pt>
              </c:numCache>
            </c:numRef>
          </c:val>
          <c:smooth val="0"/>
          <c:extLst>
            <c:ext xmlns:c16="http://schemas.microsoft.com/office/drawing/2014/chart" uri="{C3380CC4-5D6E-409C-BE32-E72D297353CC}">
              <c16:uniqueId val="{00000001-B3D6-4429-A718-E86BD2FA5064}"/>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BE0F-48D5-A97C-DC0AD530B079}"/>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BE0F-48D5-A97C-DC0AD530B079}"/>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44.64</c:v>
                </c:pt>
                <c:pt idx="4">
                  <c:v>44.19</c:v>
                </c:pt>
              </c:numCache>
            </c:numRef>
          </c:val>
          <c:extLst>
            <c:ext xmlns:c16="http://schemas.microsoft.com/office/drawing/2014/chart" uri="{C3380CC4-5D6E-409C-BE32-E72D297353CC}">
              <c16:uniqueId val="{00000000-11B2-462A-8747-E79E4D9C3D4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50.67</c:v>
                </c:pt>
                <c:pt idx="4">
                  <c:v>48.7</c:v>
                </c:pt>
              </c:numCache>
            </c:numRef>
          </c:val>
          <c:smooth val="0"/>
          <c:extLst>
            <c:ext xmlns:c16="http://schemas.microsoft.com/office/drawing/2014/chart" uri="{C3380CC4-5D6E-409C-BE32-E72D297353CC}">
              <c16:uniqueId val="{00000001-11B2-462A-8747-E79E4D9C3D4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【100.18】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【245.36】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【94.07】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【33.95】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G25" zoomScale="85" zoomScaleNormal="85" workbookViewId="0">
      <selection activeCell="BB90" sqref="BB90"/>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奈良県</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流域下水道</v>
      </c>
      <c r="Q8" s="35"/>
      <c r="R8" s="35"/>
      <c r="S8" s="35"/>
      <c r="T8" s="35"/>
      <c r="U8" s="35"/>
      <c r="V8" s="35"/>
      <c r="W8" s="35" t="str">
        <f>データ!L6</f>
        <v>E1</v>
      </c>
      <c r="X8" s="35"/>
      <c r="Y8" s="35"/>
      <c r="Z8" s="35"/>
      <c r="AA8" s="35"/>
      <c r="AB8" s="35"/>
      <c r="AC8" s="35"/>
      <c r="AD8" s="36" t="str">
        <f>データ!$M$6</f>
        <v>非設置</v>
      </c>
      <c r="AE8" s="36"/>
      <c r="AF8" s="36"/>
      <c r="AG8" s="36"/>
      <c r="AH8" s="36"/>
      <c r="AI8" s="36"/>
      <c r="AJ8" s="36"/>
      <c r="AK8" s="3"/>
      <c r="AL8" s="37">
        <f>データ!S6</f>
        <v>1335378</v>
      </c>
      <c r="AM8" s="37"/>
      <c r="AN8" s="37"/>
      <c r="AO8" s="37"/>
      <c r="AP8" s="37"/>
      <c r="AQ8" s="37"/>
      <c r="AR8" s="37"/>
      <c r="AS8" s="37"/>
      <c r="AT8" s="38">
        <f>データ!T6</f>
        <v>3690.94</v>
      </c>
      <c r="AU8" s="38"/>
      <c r="AV8" s="38"/>
      <c r="AW8" s="38"/>
      <c r="AX8" s="38"/>
      <c r="AY8" s="38"/>
      <c r="AZ8" s="38"/>
      <c r="BA8" s="38"/>
      <c r="BB8" s="38">
        <f>データ!U6</f>
        <v>361.8</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86.15</v>
      </c>
      <c r="J10" s="38"/>
      <c r="K10" s="38"/>
      <c r="L10" s="38"/>
      <c r="M10" s="38"/>
      <c r="N10" s="38"/>
      <c r="O10" s="38"/>
      <c r="P10" s="38">
        <f>データ!P6</f>
        <v>78.37</v>
      </c>
      <c r="Q10" s="38"/>
      <c r="R10" s="38"/>
      <c r="S10" s="38"/>
      <c r="T10" s="38"/>
      <c r="U10" s="38"/>
      <c r="V10" s="38"/>
      <c r="W10" s="38">
        <f>データ!Q6</f>
        <v>93.72</v>
      </c>
      <c r="X10" s="38"/>
      <c r="Y10" s="38"/>
      <c r="Z10" s="38"/>
      <c r="AA10" s="38"/>
      <c r="AB10" s="38"/>
      <c r="AC10" s="38"/>
      <c r="AD10" s="37">
        <f>データ!R6</f>
        <v>0</v>
      </c>
      <c r="AE10" s="37"/>
      <c r="AF10" s="37"/>
      <c r="AG10" s="37"/>
      <c r="AH10" s="37"/>
      <c r="AI10" s="37"/>
      <c r="AJ10" s="37"/>
      <c r="AK10" s="2"/>
      <c r="AL10" s="37">
        <f>データ!V6</f>
        <v>1042661</v>
      </c>
      <c r="AM10" s="37"/>
      <c r="AN10" s="37"/>
      <c r="AO10" s="37"/>
      <c r="AP10" s="37"/>
      <c r="AQ10" s="37"/>
      <c r="AR10" s="37"/>
      <c r="AS10" s="37"/>
      <c r="AT10" s="38">
        <f>データ!W6</f>
        <v>195.39</v>
      </c>
      <c r="AU10" s="38"/>
      <c r="AV10" s="38"/>
      <c r="AW10" s="38"/>
      <c r="AX10" s="38"/>
      <c r="AY10" s="38"/>
      <c r="AZ10" s="38"/>
      <c r="BA10" s="38"/>
      <c r="BB10" s="38">
        <f>データ!X6</f>
        <v>5336.31</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113</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114</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80" t="s">
        <v>115</v>
      </c>
      <c r="BM66" s="81"/>
      <c r="BN66" s="81"/>
      <c r="BO66" s="81"/>
      <c r="BP66" s="81"/>
      <c r="BQ66" s="81"/>
      <c r="BR66" s="81"/>
      <c r="BS66" s="81"/>
      <c r="BT66" s="81"/>
      <c r="BU66" s="81"/>
      <c r="BV66" s="81"/>
      <c r="BW66" s="81"/>
      <c r="BX66" s="81"/>
      <c r="BY66" s="81"/>
      <c r="BZ66" s="82"/>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80"/>
      <c r="BM67" s="81"/>
      <c r="BN67" s="81"/>
      <c r="BO67" s="81"/>
      <c r="BP67" s="81"/>
      <c r="BQ67" s="81"/>
      <c r="BR67" s="81"/>
      <c r="BS67" s="81"/>
      <c r="BT67" s="81"/>
      <c r="BU67" s="81"/>
      <c r="BV67" s="81"/>
      <c r="BW67" s="81"/>
      <c r="BX67" s="81"/>
      <c r="BY67" s="81"/>
      <c r="BZ67" s="82"/>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80"/>
      <c r="BM68" s="81"/>
      <c r="BN68" s="81"/>
      <c r="BO68" s="81"/>
      <c r="BP68" s="81"/>
      <c r="BQ68" s="81"/>
      <c r="BR68" s="81"/>
      <c r="BS68" s="81"/>
      <c r="BT68" s="81"/>
      <c r="BU68" s="81"/>
      <c r="BV68" s="81"/>
      <c r="BW68" s="81"/>
      <c r="BX68" s="81"/>
      <c r="BY68" s="81"/>
      <c r="BZ68" s="82"/>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80"/>
      <c r="BM69" s="81"/>
      <c r="BN69" s="81"/>
      <c r="BO69" s="81"/>
      <c r="BP69" s="81"/>
      <c r="BQ69" s="81"/>
      <c r="BR69" s="81"/>
      <c r="BS69" s="81"/>
      <c r="BT69" s="81"/>
      <c r="BU69" s="81"/>
      <c r="BV69" s="81"/>
      <c r="BW69" s="81"/>
      <c r="BX69" s="81"/>
      <c r="BY69" s="81"/>
      <c r="BZ69" s="82"/>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80"/>
      <c r="BM70" s="81"/>
      <c r="BN70" s="81"/>
      <c r="BO70" s="81"/>
      <c r="BP70" s="81"/>
      <c r="BQ70" s="81"/>
      <c r="BR70" s="81"/>
      <c r="BS70" s="81"/>
      <c r="BT70" s="81"/>
      <c r="BU70" s="81"/>
      <c r="BV70" s="81"/>
      <c r="BW70" s="81"/>
      <c r="BX70" s="81"/>
      <c r="BY70" s="81"/>
      <c r="BZ70" s="82"/>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80"/>
      <c r="BM71" s="81"/>
      <c r="BN71" s="81"/>
      <c r="BO71" s="81"/>
      <c r="BP71" s="81"/>
      <c r="BQ71" s="81"/>
      <c r="BR71" s="81"/>
      <c r="BS71" s="81"/>
      <c r="BT71" s="81"/>
      <c r="BU71" s="81"/>
      <c r="BV71" s="81"/>
      <c r="BW71" s="81"/>
      <c r="BX71" s="81"/>
      <c r="BY71" s="81"/>
      <c r="BZ71" s="82"/>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80"/>
      <c r="BM72" s="81"/>
      <c r="BN72" s="81"/>
      <c r="BO72" s="81"/>
      <c r="BP72" s="81"/>
      <c r="BQ72" s="81"/>
      <c r="BR72" s="81"/>
      <c r="BS72" s="81"/>
      <c r="BT72" s="81"/>
      <c r="BU72" s="81"/>
      <c r="BV72" s="81"/>
      <c r="BW72" s="81"/>
      <c r="BX72" s="81"/>
      <c r="BY72" s="81"/>
      <c r="BZ72" s="82"/>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80"/>
      <c r="BM73" s="81"/>
      <c r="BN73" s="81"/>
      <c r="BO73" s="81"/>
      <c r="BP73" s="81"/>
      <c r="BQ73" s="81"/>
      <c r="BR73" s="81"/>
      <c r="BS73" s="81"/>
      <c r="BT73" s="81"/>
      <c r="BU73" s="81"/>
      <c r="BV73" s="81"/>
      <c r="BW73" s="81"/>
      <c r="BX73" s="81"/>
      <c r="BY73" s="81"/>
      <c r="BZ73" s="82"/>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80"/>
      <c r="BM74" s="81"/>
      <c r="BN74" s="81"/>
      <c r="BO74" s="81"/>
      <c r="BP74" s="81"/>
      <c r="BQ74" s="81"/>
      <c r="BR74" s="81"/>
      <c r="BS74" s="81"/>
      <c r="BT74" s="81"/>
      <c r="BU74" s="81"/>
      <c r="BV74" s="81"/>
      <c r="BW74" s="81"/>
      <c r="BX74" s="81"/>
      <c r="BY74" s="81"/>
      <c r="BZ74" s="82"/>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80"/>
      <c r="BM75" s="81"/>
      <c r="BN75" s="81"/>
      <c r="BO75" s="81"/>
      <c r="BP75" s="81"/>
      <c r="BQ75" s="81"/>
      <c r="BR75" s="81"/>
      <c r="BS75" s="81"/>
      <c r="BT75" s="81"/>
      <c r="BU75" s="81"/>
      <c r="BV75" s="81"/>
      <c r="BW75" s="81"/>
      <c r="BX75" s="81"/>
      <c r="BY75" s="81"/>
      <c r="BZ75" s="82"/>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80"/>
      <c r="BM76" s="81"/>
      <c r="BN76" s="81"/>
      <c r="BO76" s="81"/>
      <c r="BP76" s="81"/>
      <c r="BQ76" s="81"/>
      <c r="BR76" s="81"/>
      <c r="BS76" s="81"/>
      <c r="BT76" s="81"/>
      <c r="BU76" s="81"/>
      <c r="BV76" s="81"/>
      <c r="BW76" s="81"/>
      <c r="BX76" s="81"/>
      <c r="BY76" s="81"/>
      <c r="BZ76" s="82"/>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80"/>
      <c r="BM77" s="81"/>
      <c r="BN77" s="81"/>
      <c r="BO77" s="81"/>
      <c r="BP77" s="81"/>
      <c r="BQ77" s="81"/>
      <c r="BR77" s="81"/>
      <c r="BS77" s="81"/>
      <c r="BT77" s="81"/>
      <c r="BU77" s="81"/>
      <c r="BV77" s="81"/>
      <c r="BW77" s="81"/>
      <c r="BX77" s="81"/>
      <c r="BY77" s="81"/>
      <c r="BZ77" s="82"/>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80"/>
      <c r="BM78" s="81"/>
      <c r="BN78" s="81"/>
      <c r="BO78" s="81"/>
      <c r="BP78" s="81"/>
      <c r="BQ78" s="81"/>
      <c r="BR78" s="81"/>
      <c r="BS78" s="81"/>
      <c r="BT78" s="81"/>
      <c r="BU78" s="81"/>
      <c r="BV78" s="81"/>
      <c r="BW78" s="81"/>
      <c r="BX78" s="81"/>
      <c r="BY78" s="81"/>
      <c r="BZ78" s="82"/>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80"/>
      <c r="BM79" s="81"/>
      <c r="BN79" s="81"/>
      <c r="BO79" s="81"/>
      <c r="BP79" s="81"/>
      <c r="BQ79" s="81"/>
      <c r="BR79" s="81"/>
      <c r="BS79" s="81"/>
      <c r="BT79" s="81"/>
      <c r="BU79" s="81"/>
      <c r="BV79" s="81"/>
      <c r="BW79" s="81"/>
      <c r="BX79" s="81"/>
      <c r="BY79" s="81"/>
      <c r="BZ79" s="82"/>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80"/>
      <c r="BM80" s="81"/>
      <c r="BN80" s="81"/>
      <c r="BO80" s="81"/>
      <c r="BP80" s="81"/>
      <c r="BQ80" s="81"/>
      <c r="BR80" s="81"/>
      <c r="BS80" s="81"/>
      <c r="BT80" s="81"/>
      <c r="BU80" s="81"/>
      <c r="BV80" s="81"/>
      <c r="BW80" s="81"/>
      <c r="BX80" s="81"/>
      <c r="BY80" s="81"/>
      <c r="BZ80" s="82"/>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80"/>
      <c r="BM81" s="81"/>
      <c r="BN81" s="81"/>
      <c r="BO81" s="81"/>
      <c r="BP81" s="81"/>
      <c r="BQ81" s="81"/>
      <c r="BR81" s="81"/>
      <c r="BS81" s="81"/>
      <c r="BT81" s="81"/>
      <c r="BU81" s="81"/>
      <c r="BV81" s="81"/>
      <c r="BW81" s="81"/>
      <c r="BX81" s="81"/>
      <c r="BY81" s="81"/>
      <c r="BZ81" s="82"/>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83"/>
      <c r="BM82" s="84"/>
      <c r="BN82" s="84"/>
      <c r="BO82" s="84"/>
      <c r="BP82" s="84"/>
      <c r="BQ82" s="84"/>
      <c r="BR82" s="84"/>
      <c r="BS82" s="84"/>
      <c r="BT82" s="84"/>
      <c r="BU82" s="84"/>
      <c r="BV82" s="84"/>
      <c r="BW82" s="84"/>
      <c r="BX82" s="84"/>
      <c r="BY82" s="84"/>
      <c r="BZ82" s="85"/>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【100.18】</v>
      </c>
      <c r="F85" s="12" t="str">
        <f>データ!AT6</f>
        <v>【10.64】</v>
      </c>
      <c r="G85" s="12" t="str">
        <f>データ!BE6</f>
        <v>【104.34】</v>
      </c>
      <c r="H85" s="12" t="str">
        <f>データ!BP6</f>
        <v>【245.36】</v>
      </c>
      <c r="I85" s="12" t="str">
        <f>データ!CA6</f>
        <v>【0.00】</v>
      </c>
      <c r="J85" s="12" t="str">
        <f>データ!CL6</f>
        <v>【48.89】</v>
      </c>
      <c r="K85" s="12" t="str">
        <f>データ!CW6</f>
        <v>【68.03】</v>
      </c>
      <c r="L85" s="12" t="str">
        <f>データ!DH6</f>
        <v>【94.07】</v>
      </c>
      <c r="M85" s="12" t="str">
        <f>データ!DS6</f>
        <v>【33.95】</v>
      </c>
      <c r="N85" s="12" t="str">
        <f>データ!ED6</f>
        <v>【1.02】</v>
      </c>
      <c r="O85" s="12" t="str">
        <f>データ!EO6</f>
        <v>【0.10】</v>
      </c>
    </row>
  </sheetData>
  <sheetProtection algorithmName="SHA-512" hashValue="9AAqpfjFsdBBhCEpeahkinIeD1mW68IBnm46HIzf6/L/ya3o/BPgHPEdtn2E0s93tuez/7wZXvWIrLrUWcWXzg==" saltValue="szdp0J+qDnI8w6+dvpZ/HQ=="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290009</v>
      </c>
      <c r="D6" s="19">
        <f t="shared" si="3"/>
        <v>46</v>
      </c>
      <c r="E6" s="19">
        <f t="shared" si="3"/>
        <v>17</v>
      </c>
      <c r="F6" s="19">
        <f t="shared" si="3"/>
        <v>3</v>
      </c>
      <c r="G6" s="19">
        <f t="shared" si="3"/>
        <v>0</v>
      </c>
      <c r="H6" s="19" t="str">
        <f t="shared" si="3"/>
        <v>奈良県</v>
      </c>
      <c r="I6" s="19" t="str">
        <f t="shared" si="3"/>
        <v>法適用</v>
      </c>
      <c r="J6" s="19" t="str">
        <f t="shared" si="3"/>
        <v>下水道事業</v>
      </c>
      <c r="K6" s="19" t="str">
        <f t="shared" si="3"/>
        <v>流域下水道</v>
      </c>
      <c r="L6" s="19" t="str">
        <f t="shared" si="3"/>
        <v>E1</v>
      </c>
      <c r="M6" s="19" t="str">
        <f t="shared" si="3"/>
        <v>非設置</v>
      </c>
      <c r="N6" s="20" t="str">
        <f t="shared" si="3"/>
        <v>-</v>
      </c>
      <c r="O6" s="20">
        <f t="shared" si="3"/>
        <v>86.15</v>
      </c>
      <c r="P6" s="20">
        <f t="shared" si="3"/>
        <v>78.37</v>
      </c>
      <c r="Q6" s="20">
        <f t="shared" si="3"/>
        <v>93.72</v>
      </c>
      <c r="R6" s="20">
        <f t="shared" si="3"/>
        <v>0</v>
      </c>
      <c r="S6" s="20">
        <f t="shared" si="3"/>
        <v>1335378</v>
      </c>
      <c r="T6" s="20">
        <f t="shared" si="3"/>
        <v>3690.94</v>
      </c>
      <c r="U6" s="20">
        <f t="shared" si="3"/>
        <v>361.8</v>
      </c>
      <c r="V6" s="20">
        <f t="shared" si="3"/>
        <v>1042661</v>
      </c>
      <c r="W6" s="20">
        <f t="shared" si="3"/>
        <v>195.39</v>
      </c>
      <c r="X6" s="20">
        <f t="shared" si="3"/>
        <v>5336.31</v>
      </c>
      <c r="Y6" s="21" t="str">
        <f>IF(Y7="",NA(),Y7)</f>
        <v>-</v>
      </c>
      <c r="Z6" s="21" t="str">
        <f t="shared" ref="Z6:AH6" si="4">IF(Z7="",NA(),Z7)</f>
        <v>-</v>
      </c>
      <c r="AA6" s="21" t="str">
        <f t="shared" si="4"/>
        <v>-</v>
      </c>
      <c r="AB6" s="21">
        <f t="shared" si="4"/>
        <v>103.63</v>
      </c>
      <c r="AC6" s="21">
        <f t="shared" si="4"/>
        <v>100.02</v>
      </c>
      <c r="AD6" s="21" t="str">
        <f t="shared" si="4"/>
        <v>-</v>
      </c>
      <c r="AE6" s="21" t="str">
        <f t="shared" si="4"/>
        <v>-</v>
      </c>
      <c r="AF6" s="21" t="str">
        <f t="shared" si="4"/>
        <v>-</v>
      </c>
      <c r="AG6" s="21">
        <f t="shared" si="4"/>
        <v>101.63</v>
      </c>
      <c r="AH6" s="21">
        <f t="shared" si="4"/>
        <v>100.14</v>
      </c>
      <c r="AI6" s="20" t="str">
        <f>IF(AI7="","",IF(AI7="-","【-】","【"&amp;SUBSTITUTE(TEXT(AI7,"#,##0.00"),"-","△")&amp;"】"))</f>
        <v>【100.18】</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9.1</v>
      </c>
      <c r="AS6" s="21">
        <f t="shared" si="5"/>
        <v>10.71</v>
      </c>
      <c r="AT6" s="20" t="str">
        <f>IF(AT7="","",IF(AT7="-","【-】","【"&amp;SUBSTITUTE(TEXT(AT7,"#,##0.00"),"-","△")&amp;"】"))</f>
        <v>【10.64】</v>
      </c>
      <c r="AU6" s="21" t="str">
        <f>IF(AU7="",NA(),AU7)</f>
        <v>-</v>
      </c>
      <c r="AV6" s="21" t="str">
        <f t="shared" ref="AV6:BD6" si="6">IF(AV7="",NA(),AV7)</f>
        <v>-</v>
      </c>
      <c r="AW6" s="21" t="str">
        <f t="shared" si="6"/>
        <v>-</v>
      </c>
      <c r="AX6" s="21">
        <f t="shared" si="6"/>
        <v>132.26</v>
      </c>
      <c r="AY6" s="21">
        <f t="shared" si="6"/>
        <v>143.41999999999999</v>
      </c>
      <c r="AZ6" s="21" t="str">
        <f t="shared" si="6"/>
        <v>-</v>
      </c>
      <c r="BA6" s="21" t="str">
        <f t="shared" si="6"/>
        <v>-</v>
      </c>
      <c r="BB6" s="21" t="str">
        <f t="shared" si="6"/>
        <v>-</v>
      </c>
      <c r="BC6" s="21">
        <f t="shared" si="6"/>
        <v>101.14</v>
      </c>
      <c r="BD6" s="21">
        <f t="shared" si="6"/>
        <v>104.74</v>
      </c>
      <c r="BE6" s="20" t="str">
        <f>IF(BE7="","",IF(BE7="-","【-】","【"&amp;SUBSTITUTE(TEXT(BE7,"#,##0.00"),"-","△")&amp;"】"))</f>
        <v>【104.34】</v>
      </c>
      <c r="BF6" s="21" t="str">
        <f>IF(BF7="",NA(),BF7)</f>
        <v>-</v>
      </c>
      <c r="BG6" s="21" t="str">
        <f t="shared" ref="BG6:BO6" si="7">IF(BG7="",NA(),BG7)</f>
        <v>-</v>
      </c>
      <c r="BH6" s="21" t="str">
        <f t="shared" si="7"/>
        <v>-</v>
      </c>
      <c r="BI6" s="21">
        <f t="shared" si="7"/>
        <v>201.54</v>
      </c>
      <c r="BJ6" s="21">
        <f t="shared" si="7"/>
        <v>195.96</v>
      </c>
      <c r="BK6" s="21" t="str">
        <f t="shared" si="7"/>
        <v>-</v>
      </c>
      <c r="BL6" s="21" t="str">
        <f t="shared" si="7"/>
        <v>-</v>
      </c>
      <c r="BM6" s="21" t="str">
        <f t="shared" si="7"/>
        <v>-</v>
      </c>
      <c r="BN6" s="21">
        <f t="shared" si="7"/>
        <v>255.67</v>
      </c>
      <c r="BO6" s="21">
        <f t="shared" si="7"/>
        <v>242.44</v>
      </c>
      <c r="BP6" s="20" t="str">
        <f>IF(BP7="","",IF(BP7="-","【-】","【"&amp;SUBSTITUTE(TEXT(BP7,"#,##0.00"),"-","△")&amp;"】"))</f>
        <v>【245.36】</v>
      </c>
      <c r="BQ6" s="21" t="str">
        <f>IF(BQ7="",NA(),BQ7)</f>
        <v>-</v>
      </c>
      <c r="BR6" s="21" t="str">
        <f t="shared" ref="BR6:BZ6" si="8">IF(BR7="",NA(),BR7)</f>
        <v>-</v>
      </c>
      <c r="BS6" s="21" t="str">
        <f t="shared" si="8"/>
        <v>-</v>
      </c>
      <c r="BT6" s="20">
        <f t="shared" si="8"/>
        <v>0</v>
      </c>
      <c r="BU6" s="20">
        <f t="shared" si="8"/>
        <v>0</v>
      </c>
      <c r="BV6" s="21" t="str">
        <f t="shared" si="8"/>
        <v>-</v>
      </c>
      <c r="BW6" s="21" t="str">
        <f t="shared" si="8"/>
        <v>-</v>
      </c>
      <c r="BX6" s="21" t="str">
        <f t="shared" si="8"/>
        <v>-</v>
      </c>
      <c r="BY6" s="20">
        <f t="shared" si="8"/>
        <v>0</v>
      </c>
      <c r="BZ6" s="20">
        <f t="shared" si="8"/>
        <v>0</v>
      </c>
      <c r="CA6" s="20" t="str">
        <f>IF(CA7="","",IF(CA7="-","【-】","【"&amp;SUBSTITUTE(TEXT(CA7,"#,##0.00"),"-","△")&amp;"】"))</f>
        <v>【0.00】</v>
      </c>
      <c r="CB6" s="21" t="str">
        <f>IF(CB7="",NA(),CB7)</f>
        <v>-</v>
      </c>
      <c r="CC6" s="21" t="str">
        <f t="shared" ref="CC6:CK6" si="9">IF(CC7="",NA(),CC7)</f>
        <v>-</v>
      </c>
      <c r="CD6" s="21" t="str">
        <f t="shared" si="9"/>
        <v>-</v>
      </c>
      <c r="CE6" s="21">
        <f t="shared" si="9"/>
        <v>44.64</v>
      </c>
      <c r="CF6" s="21">
        <f t="shared" si="9"/>
        <v>44.19</v>
      </c>
      <c r="CG6" s="21" t="str">
        <f t="shared" si="9"/>
        <v>-</v>
      </c>
      <c r="CH6" s="21" t="str">
        <f t="shared" si="9"/>
        <v>-</v>
      </c>
      <c r="CI6" s="21" t="str">
        <f t="shared" si="9"/>
        <v>-</v>
      </c>
      <c r="CJ6" s="21">
        <f t="shared" si="9"/>
        <v>50.67</v>
      </c>
      <c r="CK6" s="21">
        <f t="shared" si="9"/>
        <v>48.7</v>
      </c>
      <c r="CL6" s="20" t="str">
        <f>IF(CL7="","",IF(CL7="-","【-】","【"&amp;SUBSTITUTE(TEXT(CL7,"#,##0.00"),"-","△")&amp;"】"))</f>
        <v>【48.89】</v>
      </c>
      <c r="CM6" s="21" t="str">
        <f>IF(CM7="",NA(),CM7)</f>
        <v>-</v>
      </c>
      <c r="CN6" s="21" t="str">
        <f t="shared" ref="CN6:CV6" si="10">IF(CN7="",NA(),CN7)</f>
        <v>-</v>
      </c>
      <c r="CO6" s="21" t="str">
        <f t="shared" si="10"/>
        <v>-</v>
      </c>
      <c r="CP6" s="21">
        <f t="shared" si="10"/>
        <v>68.88</v>
      </c>
      <c r="CQ6" s="21">
        <f t="shared" si="10"/>
        <v>69.08</v>
      </c>
      <c r="CR6" s="21" t="str">
        <f t="shared" si="10"/>
        <v>-</v>
      </c>
      <c r="CS6" s="21" t="str">
        <f t="shared" si="10"/>
        <v>-</v>
      </c>
      <c r="CT6" s="21" t="str">
        <f t="shared" si="10"/>
        <v>-</v>
      </c>
      <c r="CU6" s="21">
        <f t="shared" si="10"/>
        <v>68.2</v>
      </c>
      <c r="CV6" s="21">
        <f t="shared" si="10"/>
        <v>68.05</v>
      </c>
      <c r="CW6" s="20" t="str">
        <f>IF(CW7="","",IF(CW7="-","【-】","【"&amp;SUBSTITUTE(TEXT(CW7,"#,##0.00"),"-","△")&amp;"】"))</f>
        <v>【68.03】</v>
      </c>
      <c r="CX6" s="21" t="str">
        <f>IF(CX7="",NA(),CX7)</f>
        <v>-</v>
      </c>
      <c r="CY6" s="21" t="str">
        <f t="shared" ref="CY6:DG6" si="11">IF(CY7="",NA(),CY7)</f>
        <v>-</v>
      </c>
      <c r="CZ6" s="21" t="str">
        <f t="shared" si="11"/>
        <v>-</v>
      </c>
      <c r="DA6" s="21">
        <f t="shared" si="11"/>
        <v>92.24</v>
      </c>
      <c r="DB6" s="21">
        <f t="shared" si="11"/>
        <v>92.6</v>
      </c>
      <c r="DC6" s="21" t="str">
        <f t="shared" si="11"/>
        <v>-</v>
      </c>
      <c r="DD6" s="21" t="str">
        <f t="shared" si="11"/>
        <v>-</v>
      </c>
      <c r="DE6" s="21" t="str">
        <f t="shared" si="11"/>
        <v>-</v>
      </c>
      <c r="DF6" s="21">
        <f t="shared" si="11"/>
        <v>94.01</v>
      </c>
      <c r="DG6" s="21">
        <f t="shared" si="11"/>
        <v>94.14</v>
      </c>
      <c r="DH6" s="20" t="str">
        <f>IF(DH7="","",IF(DH7="-","【-】","【"&amp;SUBSTITUTE(TEXT(DH7,"#,##0.00"),"-","△")&amp;"】"))</f>
        <v>【94.07】</v>
      </c>
      <c r="DI6" s="21" t="str">
        <f>IF(DI7="",NA(),DI7)</f>
        <v>-</v>
      </c>
      <c r="DJ6" s="21" t="str">
        <f t="shared" ref="DJ6:DR6" si="12">IF(DJ7="",NA(),DJ7)</f>
        <v>-</v>
      </c>
      <c r="DK6" s="21" t="str">
        <f t="shared" si="12"/>
        <v>-</v>
      </c>
      <c r="DL6" s="21">
        <f t="shared" si="12"/>
        <v>5.05</v>
      </c>
      <c r="DM6" s="21">
        <f t="shared" si="12"/>
        <v>9.64</v>
      </c>
      <c r="DN6" s="21" t="str">
        <f t="shared" si="12"/>
        <v>-</v>
      </c>
      <c r="DO6" s="21" t="str">
        <f t="shared" si="12"/>
        <v>-</v>
      </c>
      <c r="DP6" s="21" t="str">
        <f t="shared" si="12"/>
        <v>-</v>
      </c>
      <c r="DQ6" s="21">
        <f t="shared" si="12"/>
        <v>31.96</v>
      </c>
      <c r="DR6" s="21">
        <f t="shared" si="12"/>
        <v>34.17</v>
      </c>
      <c r="DS6" s="20" t="str">
        <f>IF(DS7="","",IF(DS7="-","【-】","【"&amp;SUBSTITUTE(TEXT(DS7,"#,##0.00"),"-","△")&amp;"】"))</f>
        <v>【33.95】</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1">
        <f t="shared" si="13"/>
        <v>0.93</v>
      </c>
      <c r="EC6" s="21">
        <f t="shared" si="13"/>
        <v>1.04</v>
      </c>
      <c r="ED6" s="20" t="str">
        <f>IF(ED7="","",IF(ED7="-","【-】","【"&amp;SUBSTITUTE(TEXT(ED7,"#,##0.00"),"-","△")&amp;"】"))</f>
        <v>【1.02】</v>
      </c>
      <c r="EE6" s="21" t="str">
        <f>IF(EE7="",NA(),EE7)</f>
        <v>-</v>
      </c>
      <c r="EF6" s="21" t="str">
        <f t="shared" ref="EF6:EN6" si="14">IF(EF7="",NA(),EF7)</f>
        <v>-</v>
      </c>
      <c r="EG6" s="21" t="str">
        <f t="shared" si="14"/>
        <v>-</v>
      </c>
      <c r="EH6" s="21">
        <f t="shared" si="14"/>
        <v>0.03</v>
      </c>
      <c r="EI6" s="21">
        <f t="shared" si="14"/>
        <v>0.05</v>
      </c>
      <c r="EJ6" s="21" t="str">
        <f t="shared" si="14"/>
        <v>-</v>
      </c>
      <c r="EK6" s="21" t="str">
        <f t="shared" si="14"/>
        <v>-</v>
      </c>
      <c r="EL6" s="21" t="str">
        <f t="shared" si="14"/>
        <v>-</v>
      </c>
      <c r="EM6" s="21">
        <f t="shared" si="14"/>
        <v>1.87</v>
      </c>
      <c r="EN6" s="21">
        <f t="shared" si="14"/>
        <v>0.1</v>
      </c>
      <c r="EO6" s="20" t="str">
        <f>IF(EO7="","",IF(EO7="-","【-】","【"&amp;SUBSTITUTE(TEXT(EO7,"#,##0.00"),"-","△")&amp;"】"))</f>
        <v>【0.10】</v>
      </c>
    </row>
    <row r="7" spans="1:148" s="22" customFormat="1" x14ac:dyDescent="0.15">
      <c r="A7" s="14"/>
      <c r="B7" s="23">
        <v>2021</v>
      </c>
      <c r="C7" s="23">
        <v>290009</v>
      </c>
      <c r="D7" s="23">
        <v>46</v>
      </c>
      <c r="E7" s="23">
        <v>17</v>
      </c>
      <c r="F7" s="23">
        <v>3</v>
      </c>
      <c r="G7" s="23">
        <v>0</v>
      </c>
      <c r="H7" s="23" t="s">
        <v>96</v>
      </c>
      <c r="I7" s="23" t="s">
        <v>97</v>
      </c>
      <c r="J7" s="23" t="s">
        <v>98</v>
      </c>
      <c r="K7" s="23" t="s">
        <v>99</v>
      </c>
      <c r="L7" s="23" t="s">
        <v>100</v>
      </c>
      <c r="M7" s="23" t="s">
        <v>101</v>
      </c>
      <c r="N7" s="24" t="s">
        <v>102</v>
      </c>
      <c r="O7" s="24">
        <v>86.15</v>
      </c>
      <c r="P7" s="24">
        <v>78.37</v>
      </c>
      <c r="Q7" s="24">
        <v>93.72</v>
      </c>
      <c r="R7" s="24">
        <v>0</v>
      </c>
      <c r="S7" s="24">
        <v>1335378</v>
      </c>
      <c r="T7" s="24">
        <v>3690.94</v>
      </c>
      <c r="U7" s="24">
        <v>361.8</v>
      </c>
      <c r="V7" s="24">
        <v>1042661</v>
      </c>
      <c r="W7" s="24">
        <v>195.39</v>
      </c>
      <c r="X7" s="24">
        <v>5336.31</v>
      </c>
      <c r="Y7" s="24" t="s">
        <v>102</v>
      </c>
      <c r="Z7" s="24" t="s">
        <v>102</v>
      </c>
      <c r="AA7" s="24" t="s">
        <v>102</v>
      </c>
      <c r="AB7" s="24">
        <v>103.63</v>
      </c>
      <c r="AC7" s="24">
        <v>100.02</v>
      </c>
      <c r="AD7" s="24" t="s">
        <v>102</v>
      </c>
      <c r="AE7" s="24" t="s">
        <v>102</v>
      </c>
      <c r="AF7" s="24" t="s">
        <v>102</v>
      </c>
      <c r="AG7" s="24">
        <v>101.63</v>
      </c>
      <c r="AH7" s="24">
        <v>100.14</v>
      </c>
      <c r="AI7" s="24">
        <v>100.18</v>
      </c>
      <c r="AJ7" s="24" t="s">
        <v>102</v>
      </c>
      <c r="AK7" s="24" t="s">
        <v>102</v>
      </c>
      <c r="AL7" s="24" t="s">
        <v>102</v>
      </c>
      <c r="AM7" s="24">
        <v>0</v>
      </c>
      <c r="AN7" s="24">
        <v>0</v>
      </c>
      <c r="AO7" s="24" t="s">
        <v>102</v>
      </c>
      <c r="AP7" s="24" t="s">
        <v>102</v>
      </c>
      <c r="AQ7" s="24" t="s">
        <v>102</v>
      </c>
      <c r="AR7" s="24">
        <v>9.1</v>
      </c>
      <c r="AS7" s="24">
        <v>10.71</v>
      </c>
      <c r="AT7" s="24">
        <v>10.64</v>
      </c>
      <c r="AU7" s="24" t="s">
        <v>102</v>
      </c>
      <c r="AV7" s="24" t="s">
        <v>102</v>
      </c>
      <c r="AW7" s="24" t="s">
        <v>102</v>
      </c>
      <c r="AX7" s="24">
        <v>132.26</v>
      </c>
      <c r="AY7" s="24">
        <v>143.41999999999999</v>
      </c>
      <c r="AZ7" s="24" t="s">
        <v>102</v>
      </c>
      <c r="BA7" s="24" t="s">
        <v>102</v>
      </c>
      <c r="BB7" s="24" t="s">
        <v>102</v>
      </c>
      <c r="BC7" s="24">
        <v>101.14</v>
      </c>
      <c r="BD7" s="24">
        <v>104.74</v>
      </c>
      <c r="BE7" s="24">
        <v>104.34</v>
      </c>
      <c r="BF7" s="24" t="s">
        <v>102</v>
      </c>
      <c r="BG7" s="24" t="s">
        <v>102</v>
      </c>
      <c r="BH7" s="24" t="s">
        <v>102</v>
      </c>
      <c r="BI7" s="24">
        <v>201.54</v>
      </c>
      <c r="BJ7" s="24">
        <v>195.96</v>
      </c>
      <c r="BK7" s="24" t="s">
        <v>102</v>
      </c>
      <c r="BL7" s="24" t="s">
        <v>102</v>
      </c>
      <c r="BM7" s="24" t="s">
        <v>102</v>
      </c>
      <c r="BN7" s="24">
        <v>255.67</v>
      </c>
      <c r="BO7" s="24">
        <v>242.44</v>
      </c>
      <c r="BP7" s="24">
        <v>245.36</v>
      </c>
      <c r="BQ7" s="24" t="s">
        <v>102</v>
      </c>
      <c r="BR7" s="24" t="s">
        <v>102</v>
      </c>
      <c r="BS7" s="24" t="s">
        <v>102</v>
      </c>
      <c r="BT7" s="24">
        <v>0</v>
      </c>
      <c r="BU7" s="24">
        <v>0</v>
      </c>
      <c r="BV7" s="24" t="s">
        <v>102</v>
      </c>
      <c r="BW7" s="24" t="s">
        <v>102</v>
      </c>
      <c r="BX7" s="24" t="s">
        <v>102</v>
      </c>
      <c r="BY7" s="24">
        <v>0</v>
      </c>
      <c r="BZ7" s="24">
        <v>0</v>
      </c>
      <c r="CA7" s="24">
        <v>0</v>
      </c>
      <c r="CB7" s="24" t="s">
        <v>102</v>
      </c>
      <c r="CC7" s="24" t="s">
        <v>102</v>
      </c>
      <c r="CD7" s="24" t="s">
        <v>102</v>
      </c>
      <c r="CE7" s="24">
        <v>44.64</v>
      </c>
      <c r="CF7" s="24">
        <v>44.19</v>
      </c>
      <c r="CG7" s="24" t="s">
        <v>102</v>
      </c>
      <c r="CH7" s="24" t="s">
        <v>102</v>
      </c>
      <c r="CI7" s="24" t="s">
        <v>102</v>
      </c>
      <c r="CJ7" s="24">
        <v>50.67</v>
      </c>
      <c r="CK7" s="24">
        <v>48.7</v>
      </c>
      <c r="CL7" s="24">
        <v>48.89</v>
      </c>
      <c r="CM7" s="24" t="s">
        <v>102</v>
      </c>
      <c r="CN7" s="24" t="s">
        <v>102</v>
      </c>
      <c r="CO7" s="24" t="s">
        <v>102</v>
      </c>
      <c r="CP7" s="24">
        <v>68.88</v>
      </c>
      <c r="CQ7" s="24">
        <v>69.08</v>
      </c>
      <c r="CR7" s="24" t="s">
        <v>102</v>
      </c>
      <c r="CS7" s="24" t="s">
        <v>102</v>
      </c>
      <c r="CT7" s="24" t="s">
        <v>102</v>
      </c>
      <c r="CU7" s="24">
        <v>68.2</v>
      </c>
      <c r="CV7" s="24">
        <v>68.05</v>
      </c>
      <c r="CW7" s="24">
        <v>68.03</v>
      </c>
      <c r="CX7" s="24" t="s">
        <v>102</v>
      </c>
      <c r="CY7" s="24" t="s">
        <v>102</v>
      </c>
      <c r="CZ7" s="24" t="s">
        <v>102</v>
      </c>
      <c r="DA7" s="24">
        <v>92.24</v>
      </c>
      <c r="DB7" s="24">
        <v>92.6</v>
      </c>
      <c r="DC7" s="24" t="s">
        <v>102</v>
      </c>
      <c r="DD7" s="24" t="s">
        <v>102</v>
      </c>
      <c r="DE7" s="24" t="s">
        <v>102</v>
      </c>
      <c r="DF7" s="24">
        <v>94.01</v>
      </c>
      <c r="DG7" s="24">
        <v>94.14</v>
      </c>
      <c r="DH7" s="24">
        <v>94.07</v>
      </c>
      <c r="DI7" s="24" t="s">
        <v>102</v>
      </c>
      <c r="DJ7" s="24" t="s">
        <v>102</v>
      </c>
      <c r="DK7" s="24" t="s">
        <v>102</v>
      </c>
      <c r="DL7" s="24">
        <v>5.05</v>
      </c>
      <c r="DM7" s="24">
        <v>9.64</v>
      </c>
      <c r="DN7" s="24" t="s">
        <v>102</v>
      </c>
      <c r="DO7" s="24" t="s">
        <v>102</v>
      </c>
      <c r="DP7" s="24" t="s">
        <v>102</v>
      </c>
      <c r="DQ7" s="24">
        <v>31.96</v>
      </c>
      <c r="DR7" s="24">
        <v>34.17</v>
      </c>
      <c r="DS7" s="24">
        <v>33.950000000000003</v>
      </c>
      <c r="DT7" s="24" t="s">
        <v>102</v>
      </c>
      <c r="DU7" s="24" t="s">
        <v>102</v>
      </c>
      <c r="DV7" s="24" t="s">
        <v>102</v>
      </c>
      <c r="DW7" s="24">
        <v>0</v>
      </c>
      <c r="DX7" s="24">
        <v>0</v>
      </c>
      <c r="DY7" s="24" t="s">
        <v>102</v>
      </c>
      <c r="DZ7" s="24" t="s">
        <v>102</v>
      </c>
      <c r="EA7" s="24" t="s">
        <v>102</v>
      </c>
      <c r="EB7" s="24">
        <v>0.93</v>
      </c>
      <c r="EC7" s="24">
        <v>1.04</v>
      </c>
      <c r="ED7" s="24">
        <v>1.02</v>
      </c>
      <c r="EE7" s="24" t="s">
        <v>102</v>
      </c>
      <c r="EF7" s="24" t="s">
        <v>102</v>
      </c>
      <c r="EG7" s="24" t="s">
        <v>102</v>
      </c>
      <c r="EH7" s="24">
        <v>0.03</v>
      </c>
      <c r="EI7" s="24">
        <v>0.05</v>
      </c>
      <c r="EJ7" s="24" t="s">
        <v>102</v>
      </c>
      <c r="EK7" s="24" t="s">
        <v>102</v>
      </c>
      <c r="EL7" s="24" t="s">
        <v>102</v>
      </c>
      <c r="EM7" s="24">
        <v>1.87</v>
      </c>
      <c r="EN7" s="24">
        <v>0.1</v>
      </c>
      <c r="EO7" s="24">
        <v>0.1</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奈良県</cp:lastModifiedBy>
  <cp:lastPrinted>2023-01-10T02:58:01Z</cp:lastPrinted>
  <dcterms:created xsi:type="dcterms:W3CDTF">2022-12-01T01:25:10Z</dcterms:created>
  <dcterms:modified xsi:type="dcterms:W3CDTF">2023-01-10T02:59:00Z</dcterms:modified>
  <cp:category/>
</cp:coreProperties>
</file>