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23.239\backup_zaisei1\07 公営企業\01・照復\R04雑照会\22経営比較分析表（令和３年度決算）の分析について\部局回答\下水\1.17様式変更\"/>
    </mc:Choice>
  </mc:AlternateContent>
  <workbookProtection workbookAlgorithmName="SHA-512" workbookHashValue="KXLE5p6uL8iiePN4eIjbN6lVU5XBbbbcRQ9J8PZNlcJ7SNZ81BWw1bNtHrzXxxDklXsHwjwF/lg6MLBaAbDLUw==" workbookSaltValue="jVhN5aXqX5VjaWXLlFBq5g==" workbookSpinCount="100000" lockStructure="1"/>
  <bookViews>
    <workbookView xWindow="0" yWindow="0" windowWidth="15360" windowHeight="764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Q6" i="5"/>
  <c r="P6" i="5"/>
  <c r="O6" i="5"/>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I10" i="4"/>
  <c r="B10" i="4"/>
  <c r="BB8" i="4"/>
  <c r="AT8" i="4"/>
  <c r="AL8" i="4"/>
  <c r="AD8" i="4"/>
  <c r="W8" i="4"/>
  <c r="P8" i="4"/>
  <c r="B8" i="4"/>
  <c r="B6" i="4"/>
</calcChain>
</file>

<file path=xl/sharedStrings.xml><?xml version="1.0" encoding="utf-8"?>
<sst xmlns="http://schemas.openxmlformats.org/spreadsheetml/2006/main" count="297" uniqueCount="118">
  <si>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</si>
  <si>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</si>
  <si>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</si>
  <si>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</si>
  <si>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</si>
  <si>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</si>
  <si>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</si>
  <si>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</si>
  <si>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</si>
  <si>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</si>
  <si>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</si>
  <si>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</si>
  <si>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</si>
  <si>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</si>
  <si>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</si>
  <si>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</si>
  <si>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</si>
  <si>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</si>
  <si>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</si>
  <si>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</si>
  <si>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</si>
  <si>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</si>
  <si>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</si>
  <si>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</si>
  <si>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</si>
  <si>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</si>
  <si>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</si>
  <si>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</si>
  <si>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</si>
  <si>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</si>
  <si>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</si>
  <si>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</si>
  <si>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</si>
  <si>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</si>
  <si>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</si>
  <si>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</si>
  <si>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</si>
  <si>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</si>
  <si>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</si>
  <si>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</si>
  <si>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</si>
  <si>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</si>
  <si>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</si>
  <si>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</si>
  <si>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</si>
  <si>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</si>
  <si>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</si>
  <si>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</si>
  <si>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</si>
  <si>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</si>
  <si>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</si>
  <si>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</si>
  <si>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</si>
  <si>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</si>
  <si>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</si>
  <si>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</si>
  <si>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</si>
  <si>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</si>
  <si>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</si>
  <si>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</si>
  <si>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</si>
  <si>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</si>
  <si>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</si>
  <si>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</si>
  <si>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</si>
  <si>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</si>
  <si>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</si>
  <si>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</si>
  <si>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</si>
  <si>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</si>
  <si>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</si>
  <si>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</si>
  <si>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</si>
  <si>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</si>
  <si>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</si>
  <si>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</si>
  <si>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</si>
  <si>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</si>
  <si>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</si>
  <si>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</si>
  <si>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</si>
  <si>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</si>
  <si>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</si>
  <si>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</si>
  <si>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</si>
  <si>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</si>
  <si>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</si>
  <si>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</si>
  <si>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</si>
  <si>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</si>
  <si>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</si>
  <si>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</si>
  <si>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</si>
  <si>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</si>
  <si>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</si>
  <si>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</si>
  <si>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t>
  </si>
  <si>
    <t>法適用</t>
  </si>
  <si>
    <t>下水道事業</t>
  </si>
  <si>
    <t>流域下水道</t>
  </si>
  <si>
    <t>E1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</si>
  <si>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</si>
  <si>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</si>
  <si>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</si>
  <si>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</si>
  <si>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</si>
  <si>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</si>
  <si>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</si>
  <si>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</si>
  <si>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</si>
  <si>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</si>
  <si>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</si>
  <si>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</si>
  <si>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</si>
  <si>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</si>
  <si>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経常収支比率、流動比率ともに100％を上回り、累積欠損金もないことから、経営は健全であるといえる。
　企業債残高対事業規模比率は類似団体平均値と比較して低い水準となっている。初期投資に係る償還を既に終え、適正な水準となっていると考える。今後老朽化に伴う施設更新が増えると予測されるが、企業債償還額の平準化を図っていく。
　汚水処理原価は、人口が少なく有収水量が少ないこともあり類似団体平均値よりも高く、施設利用率は類似団体平均値よりもやや低くなっている。更なる維持管理費の削減に取り組み、また関連市町において未普及地域の水洗化率向上の対策を講じ、スケールメリットによる汚水処理原価の低減を図る必要がある。</t>
    <phoneticPr fontId="4"/>
  </si>
  <si>
    <t>　有形固定資産減価償却率は、地方公営企業法適用に伴い、過去の減価償却費が反映されない計上方法となっていることから、類似団体平均値よりも低い水準となっている。
　管渠については、法定耐用年数を超過したものはないものの、供用開始から38年が経過しており、更に平成28年10月の鳥取県中部地震以後、大雨の後などに不明水が発生したため、管渠調査を実施。不明水の発生箇所を優先的に修繕し、劣化が進行し機能が損なわれる可能性がある箇所についても、計画的に適宜改築更新を行っている。</t>
    <phoneticPr fontId="4"/>
  </si>
  <si>
    <t>　経営･資産状況を正確に把握して安定的な事業運営を行うため、令和２年度から公営企業会計に移行した。
　管理運営に係る経費については、流域関連市町からの負担金で賄える状況を維持しており、現状としては概ね健全な経営状況と言える。
　今後、人口減少等により流入汚水量の減少が見込まれる中、持続可能な事業運営ができるよう、令和２年度に策定した経営戦略及びストックマネジメント計画に基づく計画的な改築更新や、省エネ機器･省エネ運転の導入等による維持管理費の更なる経費削減などにより経営の健全性の確保に取り組んでいくとともに、市町との広域化・共同化について、具体的な取組を検討していく。</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</si>
</sst>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6.07</c:v>
                </c:pt>
                <c:pt idx="4">
                  <c:v>1.24</c:v>
                </c:pt>
              </c:numCache>
            </c:numRef>
          </c:val>
          <c:extLst>
            <c:ext xmlns:c16="http://schemas.microsoft.com/office/drawing/2014/chart" uri="{C3380CC4-5D6E-409C-BE32-E72D297353CC}">
              <c16:uniqueId val="{00000000-F7D5-4F6A-9522-FDF4EA0FA3C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1.87</c:v>
                </c:pt>
                <c:pt idx="4">
                  <c:v>0.1</c:v>
                </c:pt>
              </c:numCache>
            </c:numRef>
          </c:val>
          <c:smooth val="0"/>
          <c:extLst>
            <c:ext xmlns:c16="http://schemas.microsoft.com/office/drawing/2014/chart" uri="{C3380CC4-5D6E-409C-BE32-E72D297353CC}">
              <c16:uniqueId val="{00000001-F7D5-4F6A-9522-FDF4EA0FA3C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0</c:v>
                </c:pt>
                <c:pt idx="1">
                  <c:v>0</c:v>
                </c:pt>
                <c:pt idx="2">
                  <c:v>0</c:v>
                </c:pt>
                <c:pt idx="3">
                  <c:v>63.39</c:v>
                </c:pt>
                <c:pt idx="4">
                  <c:v>67.2</c:v>
                </c:pt>
              </c:numCache>
            </c:numRef>
          </c:val>
          <c:extLst>
            <c:ext xmlns:c16="http://schemas.microsoft.com/office/drawing/2014/chart" uri="{C3380CC4-5D6E-409C-BE32-E72D297353CC}">
              <c16:uniqueId val="{00000000-5B9E-4F0B-B75F-7541216BC87F}"/>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68.2</c:v>
                </c:pt>
                <c:pt idx="4">
                  <c:v>68.05</c:v>
                </c:pt>
              </c:numCache>
            </c:numRef>
          </c:val>
          <c:smooth val="0"/>
          <c:extLst>
            <c:ext xmlns:c16="http://schemas.microsoft.com/office/drawing/2014/chart" uri="{C3380CC4-5D6E-409C-BE32-E72D297353CC}">
              <c16:uniqueId val="{00000001-5B9E-4F0B-B75F-7541216BC87F}"/>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0</c:v>
                </c:pt>
                <c:pt idx="1">
                  <c:v>0</c:v>
                </c:pt>
                <c:pt idx="2">
                  <c:v>0</c:v>
                </c:pt>
                <c:pt idx="3">
                  <c:v>91.71</c:v>
                </c:pt>
                <c:pt idx="4">
                  <c:v>91.7</c:v>
                </c:pt>
              </c:numCache>
            </c:numRef>
          </c:val>
          <c:extLst>
            <c:ext xmlns:c16="http://schemas.microsoft.com/office/drawing/2014/chart" uri="{C3380CC4-5D6E-409C-BE32-E72D297353CC}">
              <c16:uniqueId val="{00000000-3510-4AC2-93BB-DDB802908A4D}"/>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94.01</c:v>
                </c:pt>
                <c:pt idx="4">
                  <c:v>94.14</c:v>
                </c:pt>
              </c:numCache>
            </c:numRef>
          </c:val>
          <c:smooth val="0"/>
          <c:extLst>
            <c:ext xmlns:c16="http://schemas.microsoft.com/office/drawing/2014/chart" uri="{C3380CC4-5D6E-409C-BE32-E72D297353CC}">
              <c16:uniqueId val="{00000001-3510-4AC2-93BB-DDB802908A4D}"/>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0</c:v>
                </c:pt>
                <c:pt idx="1">
                  <c:v>0</c:v>
                </c:pt>
                <c:pt idx="2">
                  <c:v>0</c:v>
                </c:pt>
                <c:pt idx="3">
                  <c:v>108.74</c:v>
                </c:pt>
                <c:pt idx="4">
                  <c:v>110.08</c:v>
                </c:pt>
              </c:numCache>
            </c:numRef>
          </c:val>
          <c:extLst>
            <c:ext xmlns:c16="http://schemas.microsoft.com/office/drawing/2014/chart" uri="{C3380CC4-5D6E-409C-BE32-E72D297353CC}">
              <c16:uniqueId val="{00000000-C487-4AF9-BD07-857CBFA49EC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101.63</c:v>
                </c:pt>
                <c:pt idx="4">
                  <c:v>100.14</c:v>
                </c:pt>
              </c:numCache>
            </c:numRef>
          </c:val>
          <c:smooth val="0"/>
          <c:extLst>
            <c:ext xmlns:c16="http://schemas.microsoft.com/office/drawing/2014/chart" uri="{C3380CC4-5D6E-409C-BE32-E72D297353CC}">
              <c16:uniqueId val="{00000001-C487-4AF9-BD07-857CBFA49EC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0</c:v>
                </c:pt>
                <c:pt idx="1">
                  <c:v>0</c:v>
                </c:pt>
                <c:pt idx="2">
                  <c:v>0</c:v>
                </c:pt>
                <c:pt idx="3">
                  <c:v>4.88</c:v>
                </c:pt>
                <c:pt idx="4">
                  <c:v>9.8800000000000008</c:v>
                </c:pt>
              </c:numCache>
            </c:numRef>
          </c:val>
          <c:extLst>
            <c:ext xmlns:c16="http://schemas.microsoft.com/office/drawing/2014/chart" uri="{C3380CC4-5D6E-409C-BE32-E72D297353CC}">
              <c16:uniqueId val="{00000000-CBDE-45B8-B0A5-AC1FFE52C01E}"/>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31.96</c:v>
                </c:pt>
                <c:pt idx="4">
                  <c:v>34.17</c:v>
                </c:pt>
              </c:numCache>
            </c:numRef>
          </c:val>
          <c:smooth val="0"/>
          <c:extLst>
            <c:ext xmlns:c16="http://schemas.microsoft.com/office/drawing/2014/chart" uri="{C3380CC4-5D6E-409C-BE32-E72D297353CC}">
              <c16:uniqueId val="{00000001-CBDE-45B8-B0A5-AC1FFE52C01E}"/>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2737-480D-A2D9-158167468DC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0.93</c:v>
                </c:pt>
                <c:pt idx="4">
                  <c:v>1.04</c:v>
                </c:pt>
              </c:numCache>
            </c:numRef>
          </c:val>
          <c:smooth val="0"/>
          <c:extLst>
            <c:ext xmlns:c16="http://schemas.microsoft.com/office/drawing/2014/chart" uri="{C3380CC4-5D6E-409C-BE32-E72D297353CC}">
              <c16:uniqueId val="{00000001-2737-480D-A2D9-158167468DC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D27E-4EA7-90BF-7E0FED43AD3B}"/>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9.1</c:v>
                </c:pt>
                <c:pt idx="4">
                  <c:v>10.71</c:v>
                </c:pt>
              </c:numCache>
            </c:numRef>
          </c:val>
          <c:smooth val="0"/>
          <c:extLst>
            <c:ext xmlns:c16="http://schemas.microsoft.com/office/drawing/2014/chart" uri="{C3380CC4-5D6E-409C-BE32-E72D297353CC}">
              <c16:uniqueId val="{00000001-D27E-4EA7-90BF-7E0FED43AD3B}"/>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0</c:v>
                </c:pt>
                <c:pt idx="1">
                  <c:v>0</c:v>
                </c:pt>
                <c:pt idx="2">
                  <c:v>0</c:v>
                </c:pt>
                <c:pt idx="3">
                  <c:v>131.66</c:v>
                </c:pt>
                <c:pt idx="4">
                  <c:v>196.4</c:v>
                </c:pt>
              </c:numCache>
            </c:numRef>
          </c:val>
          <c:extLst>
            <c:ext xmlns:c16="http://schemas.microsoft.com/office/drawing/2014/chart" uri="{C3380CC4-5D6E-409C-BE32-E72D297353CC}">
              <c16:uniqueId val="{00000000-EEBD-45A5-9A40-E974F0504A1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101.14</c:v>
                </c:pt>
                <c:pt idx="4">
                  <c:v>104.74</c:v>
                </c:pt>
              </c:numCache>
            </c:numRef>
          </c:val>
          <c:smooth val="0"/>
          <c:extLst>
            <c:ext xmlns:c16="http://schemas.microsoft.com/office/drawing/2014/chart" uri="{C3380CC4-5D6E-409C-BE32-E72D297353CC}">
              <c16:uniqueId val="{00000001-EEBD-45A5-9A40-E974F0504A1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244.28</c:v>
                </c:pt>
                <c:pt idx="4">
                  <c:v>235.59</c:v>
                </c:pt>
              </c:numCache>
            </c:numRef>
          </c:val>
          <c:extLst>
            <c:ext xmlns:c16="http://schemas.microsoft.com/office/drawing/2014/chart" uri="{C3380CC4-5D6E-409C-BE32-E72D297353CC}">
              <c16:uniqueId val="{00000000-2B20-4EAB-A6E4-5CF6B2C6A917}"/>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255.67</c:v>
                </c:pt>
                <c:pt idx="4">
                  <c:v>242.44</c:v>
                </c:pt>
              </c:numCache>
            </c:numRef>
          </c:val>
          <c:smooth val="0"/>
          <c:extLst>
            <c:ext xmlns:c16="http://schemas.microsoft.com/office/drawing/2014/chart" uri="{C3380CC4-5D6E-409C-BE32-E72D297353CC}">
              <c16:uniqueId val="{00000001-2B20-4EAB-A6E4-5CF6B2C6A917}"/>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36C7-4811-A94D-BC489819652B}"/>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formatCode="#,##0.00;&quot;△&quot;#,##0.00">
                  <c:v>0</c:v>
                </c:pt>
                <c:pt idx="4" formatCode="#,##0.00;&quot;△&quot;#,##0.00">
                  <c:v>0</c:v>
                </c:pt>
              </c:numCache>
            </c:numRef>
          </c:val>
          <c:smooth val="0"/>
          <c:extLst>
            <c:ext xmlns:c16="http://schemas.microsoft.com/office/drawing/2014/chart" uri="{C3380CC4-5D6E-409C-BE32-E72D297353CC}">
              <c16:uniqueId val="{00000001-36C7-4811-A94D-BC489819652B}"/>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0</c:v>
                </c:pt>
                <c:pt idx="1">
                  <c:v>0</c:v>
                </c:pt>
                <c:pt idx="2">
                  <c:v>0</c:v>
                </c:pt>
                <c:pt idx="3">
                  <c:v>83.14</c:v>
                </c:pt>
                <c:pt idx="4">
                  <c:v>80.87</c:v>
                </c:pt>
              </c:numCache>
            </c:numRef>
          </c:val>
          <c:extLst>
            <c:ext xmlns:c16="http://schemas.microsoft.com/office/drawing/2014/chart" uri="{C3380CC4-5D6E-409C-BE32-E72D297353CC}">
              <c16:uniqueId val="{00000000-3163-45BD-B008-B3F9185A9791}"/>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50.67</c:v>
                </c:pt>
                <c:pt idx="4">
                  <c:v>48.7</c:v>
                </c:pt>
              </c:numCache>
            </c:numRef>
          </c:val>
          <c:smooth val="0"/>
          <c:extLst>
            <c:ext xmlns:c16="http://schemas.microsoft.com/office/drawing/2014/chart" uri="{C3380CC4-5D6E-409C-BE32-E72D297353CC}">
              <c16:uniqueId val="{00000001-3163-45BD-B008-B3F9185A9791}"/>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【100.18】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【104.34】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【245.36】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【48.89】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【33.95】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34" zoomScaleNormal="100" workbookViewId="0">
      <selection activeCell="BL47" sqref="BL47:BZ63"/>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鳥取県</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流域下水道</v>
      </c>
      <c r="Q8" s="66"/>
      <c r="R8" s="66"/>
      <c r="S8" s="66"/>
      <c r="T8" s="66"/>
      <c r="U8" s="66"/>
      <c r="V8" s="66"/>
      <c r="W8" s="66" t="str">
        <f>データ!L6</f>
        <v>E1</v>
      </c>
      <c r="X8" s="66"/>
      <c r="Y8" s="66"/>
      <c r="Z8" s="66"/>
      <c r="AA8" s="66"/>
      <c r="AB8" s="66"/>
      <c r="AC8" s="66"/>
      <c r="AD8" s="67" t="str">
        <f>データ!$M$6</f>
        <v>非設置</v>
      </c>
      <c r="AE8" s="67"/>
      <c r="AF8" s="67"/>
      <c r="AG8" s="67"/>
      <c r="AH8" s="67"/>
      <c r="AI8" s="67"/>
      <c r="AJ8" s="67"/>
      <c r="AK8" s="3"/>
      <c r="AL8" s="55">
        <f>データ!S6</f>
        <v>551806</v>
      </c>
      <c r="AM8" s="55"/>
      <c r="AN8" s="55"/>
      <c r="AO8" s="55"/>
      <c r="AP8" s="55"/>
      <c r="AQ8" s="55"/>
      <c r="AR8" s="55"/>
      <c r="AS8" s="55"/>
      <c r="AT8" s="54">
        <f>データ!T6</f>
        <v>3507.14</v>
      </c>
      <c r="AU8" s="54"/>
      <c r="AV8" s="54"/>
      <c r="AW8" s="54"/>
      <c r="AX8" s="54"/>
      <c r="AY8" s="54"/>
      <c r="AZ8" s="54"/>
      <c r="BA8" s="54"/>
      <c r="BB8" s="54">
        <f>データ!U6</f>
        <v>157.34</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79.69</v>
      </c>
      <c r="J10" s="54"/>
      <c r="K10" s="54"/>
      <c r="L10" s="54"/>
      <c r="M10" s="54"/>
      <c r="N10" s="54"/>
      <c r="O10" s="54"/>
      <c r="P10" s="54">
        <f>データ!P6</f>
        <v>67.42</v>
      </c>
      <c r="Q10" s="54"/>
      <c r="R10" s="54"/>
      <c r="S10" s="54"/>
      <c r="T10" s="54"/>
      <c r="U10" s="54"/>
      <c r="V10" s="54"/>
      <c r="W10" s="54">
        <f>データ!Q6</f>
        <v>93.47</v>
      </c>
      <c r="X10" s="54"/>
      <c r="Y10" s="54"/>
      <c r="Z10" s="54"/>
      <c r="AA10" s="54"/>
      <c r="AB10" s="54"/>
      <c r="AC10" s="54"/>
      <c r="AD10" s="55">
        <f>データ!R6</f>
        <v>0</v>
      </c>
      <c r="AE10" s="55"/>
      <c r="AF10" s="55"/>
      <c r="AG10" s="55"/>
      <c r="AH10" s="55"/>
      <c r="AI10" s="55"/>
      <c r="AJ10" s="55"/>
      <c r="AK10" s="2"/>
      <c r="AL10" s="55">
        <f>データ!V6</f>
        <v>55706</v>
      </c>
      <c r="AM10" s="55"/>
      <c r="AN10" s="55"/>
      <c r="AO10" s="55"/>
      <c r="AP10" s="55"/>
      <c r="AQ10" s="55"/>
      <c r="AR10" s="55"/>
      <c r="AS10" s="55"/>
      <c r="AT10" s="54">
        <f>データ!W6</f>
        <v>19.02</v>
      </c>
      <c r="AU10" s="54"/>
      <c r="AV10" s="54"/>
      <c r="AW10" s="54"/>
      <c r="AX10" s="54"/>
      <c r="AY10" s="54"/>
      <c r="AZ10" s="54"/>
      <c r="BA10" s="54"/>
      <c r="BB10" s="54">
        <f>データ!X6</f>
        <v>2928.81</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115</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116</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117</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【100.18】</v>
      </c>
      <c r="F85" s="12" t="str">
        <f>データ!AT6</f>
        <v>【10.64】</v>
      </c>
      <c r="G85" s="12" t="str">
        <f>データ!BE6</f>
        <v>【104.34】</v>
      </c>
      <c r="H85" s="12" t="str">
        <f>データ!BP6</f>
        <v>【245.36】</v>
      </c>
      <c r="I85" s="12" t="str">
        <f>データ!CA6</f>
        <v>【0.00】</v>
      </c>
      <c r="J85" s="12" t="str">
        <f>データ!CL6</f>
        <v>【48.89】</v>
      </c>
      <c r="K85" s="12" t="str">
        <f>データ!CW6</f>
        <v>【68.03】</v>
      </c>
      <c r="L85" s="12" t="str">
        <f>データ!DH6</f>
        <v>【94.07】</v>
      </c>
      <c r="M85" s="12" t="str">
        <f>データ!DS6</f>
        <v>【33.95】</v>
      </c>
      <c r="N85" s="12" t="str">
        <f>データ!ED6</f>
        <v>【1.02】</v>
      </c>
      <c r="O85" s="12" t="str">
        <f>データ!EO6</f>
        <v>【0.10】</v>
      </c>
    </row>
  </sheetData>
  <sheetProtection algorithmName="SHA-512" hashValue="ouA/gIIByDDIE2jLHQOJErk5hEQMow8zQYvsXFFPV8LOA+w7l+QMV70TbUcchuOsgHErnvTC7FJpNkxWg8mX+g==" saltValue="VeDtaM+sbuoh37S48HUx3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310000</v>
      </c>
      <c r="D6" s="19">
        <f t="shared" si="3"/>
        <v>46</v>
      </c>
      <c r="E6" s="19">
        <f t="shared" si="3"/>
        <v>17</v>
      </c>
      <c r="F6" s="19">
        <f t="shared" si="3"/>
        <v>3</v>
      </c>
      <c r="G6" s="19">
        <f t="shared" si="3"/>
        <v>0</v>
      </c>
      <c r="H6" s="19" t="str">
        <f t="shared" si="3"/>
        <v>鳥取県</v>
      </c>
      <c r="I6" s="19" t="str">
        <f t="shared" si="3"/>
        <v>法適用</v>
      </c>
      <c r="J6" s="19" t="str">
        <f t="shared" si="3"/>
        <v>下水道事業</v>
      </c>
      <c r="K6" s="19" t="str">
        <f t="shared" si="3"/>
        <v>流域下水道</v>
      </c>
      <c r="L6" s="19" t="str">
        <f t="shared" si="3"/>
        <v>E1</v>
      </c>
      <c r="M6" s="19" t="str">
        <f t="shared" si="3"/>
        <v>非設置</v>
      </c>
      <c r="N6" s="20" t="str">
        <f t="shared" si="3"/>
        <v>-</v>
      </c>
      <c r="O6" s="20">
        <f t="shared" si="3"/>
        <v>79.69</v>
      </c>
      <c r="P6" s="20">
        <f t="shared" si="3"/>
        <v>67.42</v>
      </c>
      <c r="Q6" s="20">
        <f t="shared" si="3"/>
        <v>93.47</v>
      </c>
      <c r="R6" s="20">
        <f t="shared" si="3"/>
        <v>0</v>
      </c>
      <c r="S6" s="20">
        <f t="shared" si="3"/>
        <v>551806</v>
      </c>
      <c r="T6" s="20">
        <f t="shared" si="3"/>
        <v>3507.14</v>
      </c>
      <c r="U6" s="20">
        <f t="shared" si="3"/>
        <v>157.34</v>
      </c>
      <c r="V6" s="20">
        <f t="shared" si="3"/>
        <v>55706</v>
      </c>
      <c r="W6" s="20">
        <f t="shared" si="3"/>
        <v>19.02</v>
      </c>
      <c r="X6" s="20">
        <f t="shared" si="3"/>
        <v>2928.81</v>
      </c>
      <c r="Y6" s="21" t="str">
        <f>IF(Y7="",NA(),Y7)</f>
        <v>-</v>
      </c>
      <c r="Z6" s="21" t="str">
        <f t="shared" ref="Z6:AH6" si="4">IF(Z7="",NA(),Z7)</f>
        <v>-</v>
      </c>
      <c r="AA6" s="21" t="str">
        <f t="shared" si="4"/>
        <v>-</v>
      </c>
      <c r="AB6" s="21">
        <f t="shared" si="4"/>
        <v>108.74</v>
      </c>
      <c r="AC6" s="21">
        <f t="shared" si="4"/>
        <v>110.08</v>
      </c>
      <c r="AD6" s="21" t="str">
        <f t="shared" si="4"/>
        <v>-</v>
      </c>
      <c r="AE6" s="21" t="str">
        <f t="shared" si="4"/>
        <v>-</v>
      </c>
      <c r="AF6" s="21" t="str">
        <f t="shared" si="4"/>
        <v>-</v>
      </c>
      <c r="AG6" s="21">
        <f t="shared" si="4"/>
        <v>101.63</v>
      </c>
      <c r="AH6" s="21">
        <f t="shared" si="4"/>
        <v>100.14</v>
      </c>
      <c r="AI6" s="20" t="str">
        <f>IF(AI7="","",IF(AI7="-","【-】","【"&amp;SUBSTITUTE(TEXT(AI7,"#,##0.00"),"-","△")&amp;"】"))</f>
        <v>【100.18】</v>
      </c>
      <c r="AJ6" s="21" t="str">
        <f>IF(AJ7="",NA(),AJ7)</f>
        <v>-</v>
      </c>
      <c r="AK6" s="21" t="str">
        <f t="shared" ref="AK6:AS6" si="5">IF(AK7="",NA(),AK7)</f>
        <v>-</v>
      </c>
      <c r="AL6" s="21" t="str">
        <f t="shared" si="5"/>
        <v>-</v>
      </c>
      <c r="AM6" s="20">
        <f t="shared" si="5"/>
        <v>0</v>
      </c>
      <c r="AN6" s="20">
        <f t="shared" si="5"/>
        <v>0</v>
      </c>
      <c r="AO6" s="21" t="str">
        <f t="shared" si="5"/>
        <v>-</v>
      </c>
      <c r="AP6" s="21" t="str">
        <f t="shared" si="5"/>
        <v>-</v>
      </c>
      <c r="AQ6" s="21" t="str">
        <f t="shared" si="5"/>
        <v>-</v>
      </c>
      <c r="AR6" s="21">
        <f t="shared" si="5"/>
        <v>9.1</v>
      </c>
      <c r="AS6" s="21">
        <f t="shared" si="5"/>
        <v>10.71</v>
      </c>
      <c r="AT6" s="20" t="str">
        <f>IF(AT7="","",IF(AT7="-","【-】","【"&amp;SUBSTITUTE(TEXT(AT7,"#,##0.00"),"-","△")&amp;"】"))</f>
        <v>【10.64】</v>
      </c>
      <c r="AU6" s="21" t="str">
        <f>IF(AU7="",NA(),AU7)</f>
        <v>-</v>
      </c>
      <c r="AV6" s="21" t="str">
        <f t="shared" ref="AV6:BD6" si="6">IF(AV7="",NA(),AV7)</f>
        <v>-</v>
      </c>
      <c r="AW6" s="21" t="str">
        <f t="shared" si="6"/>
        <v>-</v>
      </c>
      <c r="AX6" s="21">
        <f t="shared" si="6"/>
        <v>131.66</v>
      </c>
      <c r="AY6" s="21">
        <f t="shared" si="6"/>
        <v>196.4</v>
      </c>
      <c r="AZ6" s="21" t="str">
        <f t="shared" si="6"/>
        <v>-</v>
      </c>
      <c r="BA6" s="21" t="str">
        <f t="shared" si="6"/>
        <v>-</v>
      </c>
      <c r="BB6" s="21" t="str">
        <f t="shared" si="6"/>
        <v>-</v>
      </c>
      <c r="BC6" s="21">
        <f t="shared" si="6"/>
        <v>101.14</v>
      </c>
      <c r="BD6" s="21">
        <f t="shared" si="6"/>
        <v>104.74</v>
      </c>
      <c r="BE6" s="20" t="str">
        <f>IF(BE7="","",IF(BE7="-","【-】","【"&amp;SUBSTITUTE(TEXT(BE7,"#,##0.00"),"-","△")&amp;"】"))</f>
        <v>【104.34】</v>
      </c>
      <c r="BF6" s="21" t="str">
        <f>IF(BF7="",NA(),BF7)</f>
        <v>-</v>
      </c>
      <c r="BG6" s="21" t="str">
        <f t="shared" ref="BG6:BO6" si="7">IF(BG7="",NA(),BG7)</f>
        <v>-</v>
      </c>
      <c r="BH6" s="21" t="str">
        <f t="shared" si="7"/>
        <v>-</v>
      </c>
      <c r="BI6" s="21">
        <f t="shared" si="7"/>
        <v>244.28</v>
      </c>
      <c r="BJ6" s="21">
        <f t="shared" si="7"/>
        <v>235.59</v>
      </c>
      <c r="BK6" s="21" t="str">
        <f t="shared" si="7"/>
        <v>-</v>
      </c>
      <c r="BL6" s="21" t="str">
        <f t="shared" si="7"/>
        <v>-</v>
      </c>
      <c r="BM6" s="21" t="str">
        <f t="shared" si="7"/>
        <v>-</v>
      </c>
      <c r="BN6" s="21">
        <f t="shared" si="7"/>
        <v>255.67</v>
      </c>
      <c r="BO6" s="21">
        <f t="shared" si="7"/>
        <v>242.44</v>
      </c>
      <c r="BP6" s="20" t="str">
        <f>IF(BP7="","",IF(BP7="-","【-】","【"&amp;SUBSTITUTE(TEXT(BP7,"#,##0.00"),"-","△")&amp;"】"))</f>
        <v>【245.36】</v>
      </c>
      <c r="BQ6" s="21" t="str">
        <f>IF(BQ7="",NA(),BQ7)</f>
        <v>-</v>
      </c>
      <c r="BR6" s="21" t="str">
        <f t="shared" ref="BR6:BZ6" si="8">IF(BR7="",NA(),BR7)</f>
        <v>-</v>
      </c>
      <c r="BS6" s="21" t="str">
        <f t="shared" si="8"/>
        <v>-</v>
      </c>
      <c r="BT6" s="20">
        <f t="shared" si="8"/>
        <v>0</v>
      </c>
      <c r="BU6" s="20">
        <f t="shared" si="8"/>
        <v>0</v>
      </c>
      <c r="BV6" s="21" t="str">
        <f t="shared" si="8"/>
        <v>-</v>
      </c>
      <c r="BW6" s="21" t="str">
        <f t="shared" si="8"/>
        <v>-</v>
      </c>
      <c r="BX6" s="21" t="str">
        <f t="shared" si="8"/>
        <v>-</v>
      </c>
      <c r="BY6" s="20">
        <f t="shared" si="8"/>
        <v>0</v>
      </c>
      <c r="BZ6" s="20">
        <f t="shared" si="8"/>
        <v>0</v>
      </c>
      <c r="CA6" s="20" t="str">
        <f>IF(CA7="","",IF(CA7="-","【-】","【"&amp;SUBSTITUTE(TEXT(CA7,"#,##0.00"),"-","△")&amp;"】"))</f>
        <v>【0.00】</v>
      </c>
      <c r="CB6" s="21" t="str">
        <f>IF(CB7="",NA(),CB7)</f>
        <v>-</v>
      </c>
      <c r="CC6" s="21" t="str">
        <f t="shared" ref="CC6:CK6" si="9">IF(CC7="",NA(),CC7)</f>
        <v>-</v>
      </c>
      <c r="CD6" s="21" t="str">
        <f t="shared" si="9"/>
        <v>-</v>
      </c>
      <c r="CE6" s="21">
        <f t="shared" si="9"/>
        <v>83.14</v>
      </c>
      <c r="CF6" s="21">
        <f t="shared" si="9"/>
        <v>80.87</v>
      </c>
      <c r="CG6" s="21" t="str">
        <f t="shared" si="9"/>
        <v>-</v>
      </c>
      <c r="CH6" s="21" t="str">
        <f t="shared" si="9"/>
        <v>-</v>
      </c>
      <c r="CI6" s="21" t="str">
        <f t="shared" si="9"/>
        <v>-</v>
      </c>
      <c r="CJ6" s="21">
        <f t="shared" si="9"/>
        <v>50.67</v>
      </c>
      <c r="CK6" s="21">
        <f t="shared" si="9"/>
        <v>48.7</v>
      </c>
      <c r="CL6" s="20" t="str">
        <f>IF(CL7="","",IF(CL7="-","【-】","【"&amp;SUBSTITUTE(TEXT(CL7,"#,##0.00"),"-","△")&amp;"】"))</f>
        <v>【48.89】</v>
      </c>
      <c r="CM6" s="21" t="str">
        <f>IF(CM7="",NA(),CM7)</f>
        <v>-</v>
      </c>
      <c r="CN6" s="21" t="str">
        <f t="shared" ref="CN6:CV6" si="10">IF(CN7="",NA(),CN7)</f>
        <v>-</v>
      </c>
      <c r="CO6" s="21" t="str">
        <f t="shared" si="10"/>
        <v>-</v>
      </c>
      <c r="CP6" s="21">
        <f t="shared" si="10"/>
        <v>63.39</v>
      </c>
      <c r="CQ6" s="21">
        <f t="shared" si="10"/>
        <v>67.2</v>
      </c>
      <c r="CR6" s="21" t="str">
        <f t="shared" si="10"/>
        <v>-</v>
      </c>
      <c r="CS6" s="21" t="str">
        <f t="shared" si="10"/>
        <v>-</v>
      </c>
      <c r="CT6" s="21" t="str">
        <f t="shared" si="10"/>
        <v>-</v>
      </c>
      <c r="CU6" s="21">
        <f t="shared" si="10"/>
        <v>68.2</v>
      </c>
      <c r="CV6" s="21">
        <f t="shared" si="10"/>
        <v>68.05</v>
      </c>
      <c r="CW6" s="20" t="str">
        <f>IF(CW7="","",IF(CW7="-","【-】","【"&amp;SUBSTITUTE(TEXT(CW7,"#,##0.00"),"-","△")&amp;"】"))</f>
        <v>【68.03】</v>
      </c>
      <c r="CX6" s="21" t="str">
        <f>IF(CX7="",NA(),CX7)</f>
        <v>-</v>
      </c>
      <c r="CY6" s="21" t="str">
        <f t="shared" ref="CY6:DG6" si="11">IF(CY7="",NA(),CY7)</f>
        <v>-</v>
      </c>
      <c r="CZ6" s="21" t="str">
        <f t="shared" si="11"/>
        <v>-</v>
      </c>
      <c r="DA6" s="21">
        <f t="shared" si="11"/>
        <v>91.71</v>
      </c>
      <c r="DB6" s="21">
        <f t="shared" si="11"/>
        <v>91.7</v>
      </c>
      <c r="DC6" s="21" t="str">
        <f t="shared" si="11"/>
        <v>-</v>
      </c>
      <c r="DD6" s="21" t="str">
        <f t="shared" si="11"/>
        <v>-</v>
      </c>
      <c r="DE6" s="21" t="str">
        <f t="shared" si="11"/>
        <v>-</v>
      </c>
      <c r="DF6" s="21">
        <f t="shared" si="11"/>
        <v>94.01</v>
      </c>
      <c r="DG6" s="21">
        <f t="shared" si="11"/>
        <v>94.14</v>
      </c>
      <c r="DH6" s="20" t="str">
        <f>IF(DH7="","",IF(DH7="-","【-】","【"&amp;SUBSTITUTE(TEXT(DH7,"#,##0.00"),"-","△")&amp;"】"))</f>
        <v>【94.07】</v>
      </c>
      <c r="DI6" s="21" t="str">
        <f>IF(DI7="",NA(),DI7)</f>
        <v>-</v>
      </c>
      <c r="DJ6" s="21" t="str">
        <f t="shared" ref="DJ6:DR6" si="12">IF(DJ7="",NA(),DJ7)</f>
        <v>-</v>
      </c>
      <c r="DK6" s="21" t="str">
        <f t="shared" si="12"/>
        <v>-</v>
      </c>
      <c r="DL6" s="21">
        <f t="shared" si="12"/>
        <v>4.88</v>
      </c>
      <c r="DM6" s="21">
        <f t="shared" si="12"/>
        <v>9.8800000000000008</v>
      </c>
      <c r="DN6" s="21" t="str">
        <f t="shared" si="12"/>
        <v>-</v>
      </c>
      <c r="DO6" s="21" t="str">
        <f t="shared" si="12"/>
        <v>-</v>
      </c>
      <c r="DP6" s="21" t="str">
        <f t="shared" si="12"/>
        <v>-</v>
      </c>
      <c r="DQ6" s="21">
        <f t="shared" si="12"/>
        <v>31.96</v>
      </c>
      <c r="DR6" s="21">
        <f t="shared" si="12"/>
        <v>34.17</v>
      </c>
      <c r="DS6" s="20" t="str">
        <f>IF(DS7="","",IF(DS7="-","【-】","【"&amp;SUBSTITUTE(TEXT(DS7,"#,##0.00"),"-","△")&amp;"】"))</f>
        <v>【33.95】</v>
      </c>
      <c r="DT6" s="21" t="str">
        <f>IF(DT7="",NA(),DT7)</f>
        <v>-</v>
      </c>
      <c r="DU6" s="21" t="str">
        <f t="shared" ref="DU6:EC6" si="13">IF(DU7="",NA(),DU7)</f>
        <v>-</v>
      </c>
      <c r="DV6" s="21" t="str">
        <f t="shared" si="13"/>
        <v>-</v>
      </c>
      <c r="DW6" s="20">
        <f t="shared" si="13"/>
        <v>0</v>
      </c>
      <c r="DX6" s="20">
        <f t="shared" si="13"/>
        <v>0</v>
      </c>
      <c r="DY6" s="21" t="str">
        <f t="shared" si="13"/>
        <v>-</v>
      </c>
      <c r="DZ6" s="21" t="str">
        <f t="shared" si="13"/>
        <v>-</v>
      </c>
      <c r="EA6" s="21" t="str">
        <f t="shared" si="13"/>
        <v>-</v>
      </c>
      <c r="EB6" s="21">
        <f t="shared" si="13"/>
        <v>0.93</v>
      </c>
      <c r="EC6" s="21">
        <f t="shared" si="13"/>
        <v>1.04</v>
      </c>
      <c r="ED6" s="20" t="str">
        <f>IF(ED7="","",IF(ED7="-","【-】","【"&amp;SUBSTITUTE(TEXT(ED7,"#,##0.00"),"-","△")&amp;"】"))</f>
        <v>【1.02】</v>
      </c>
      <c r="EE6" s="21" t="str">
        <f>IF(EE7="",NA(),EE7)</f>
        <v>-</v>
      </c>
      <c r="EF6" s="21" t="str">
        <f t="shared" ref="EF6:EN6" si="14">IF(EF7="",NA(),EF7)</f>
        <v>-</v>
      </c>
      <c r="EG6" s="21" t="str">
        <f t="shared" si="14"/>
        <v>-</v>
      </c>
      <c r="EH6" s="21">
        <f t="shared" si="14"/>
        <v>6.07</v>
      </c>
      <c r="EI6" s="21">
        <f t="shared" si="14"/>
        <v>1.24</v>
      </c>
      <c r="EJ6" s="21" t="str">
        <f t="shared" si="14"/>
        <v>-</v>
      </c>
      <c r="EK6" s="21" t="str">
        <f t="shared" si="14"/>
        <v>-</v>
      </c>
      <c r="EL6" s="21" t="str">
        <f t="shared" si="14"/>
        <v>-</v>
      </c>
      <c r="EM6" s="21">
        <f t="shared" si="14"/>
        <v>1.87</v>
      </c>
      <c r="EN6" s="21">
        <f t="shared" si="14"/>
        <v>0.1</v>
      </c>
      <c r="EO6" s="20" t="str">
        <f>IF(EO7="","",IF(EO7="-","【-】","【"&amp;SUBSTITUTE(TEXT(EO7,"#,##0.00"),"-","△")&amp;"】"))</f>
        <v>【0.10】</v>
      </c>
    </row>
    <row r="7" spans="1:148" s="22" customFormat="1" x14ac:dyDescent="0.2">
      <c r="A7" s="14"/>
      <c r="B7" s="23">
        <v>2021</v>
      </c>
      <c r="C7" s="23">
        <v>310000</v>
      </c>
      <c r="D7" s="23">
        <v>46</v>
      </c>
      <c r="E7" s="23">
        <v>17</v>
      </c>
      <c r="F7" s="23">
        <v>3</v>
      </c>
      <c r="G7" s="23">
        <v>0</v>
      </c>
      <c r="H7" s="23" t="s">
        <v>96</v>
      </c>
      <c r="I7" s="23" t="s">
        <v>97</v>
      </c>
      <c r="J7" s="23" t="s">
        <v>98</v>
      </c>
      <c r="K7" s="23" t="s">
        <v>99</v>
      </c>
      <c r="L7" s="23" t="s">
        <v>100</v>
      </c>
      <c r="M7" s="23" t="s">
        <v>101</v>
      </c>
      <c r="N7" s="24" t="s">
        <v>102</v>
      </c>
      <c r="O7" s="24">
        <v>79.69</v>
      </c>
      <c r="P7" s="24">
        <v>67.42</v>
      </c>
      <c r="Q7" s="24">
        <v>93.47</v>
      </c>
      <c r="R7" s="24">
        <v>0</v>
      </c>
      <c r="S7" s="24">
        <v>551806</v>
      </c>
      <c r="T7" s="24">
        <v>3507.14</v>
      </c>
      <c r="U7" s="24">
        <v>157.34</v>
      </c>
      <c r="V7" s="24">
        <v>55706</v>
      </c>
      <c r="W7" s="24">
        <v>19.02</v>
      </c>
      <c r="X7" s="24">
        <v>2928.81</v>
      </c>
      <c r="Y7" s="24" t="s">
        <v>102</v>
      </c>
      <c r="Z7" s="24" t="s">
        <v>102</v>
      </c>
      <c r="AA7" s="24" t="s">
        <v>102</v>
      </c>
      <c r="AB7" s="24">
        <v>108.74</v>
      </c>
      <c r="AC7" s="24">
        <v>110.08</v>
      </c>
      <c r="AD7" s="24" t="s">
        <v>102</v>
      </c>
      <c r="AE7" s="24" t="s">
        <v>102</v>
      </c>
      <c r="AF7" s="24" t="s">
        <v>102</v>
      </c>
      <c r="AG7" s="24">
        <v>101.63</v>
      </c>
      <c r="AH7" s="24">
        <v>100.14</v>
      </c>
      <c r="AI7" s="24">
        <v>100.18</v>
      </c>
      <c r="AJ7" s="24" t="s">
        <v>102</v>
      </c>
      <c r="AK7" s="24" t="s">
        <v>102</v>
      </c>
      <c r="AL7" s="24" t="s">
        <v>102</v>
      </c>
      <c r="AM7" s="24">
        <v>0</v>
      </c>
      <c r="AN7" s="24">
        <v>0</v>
      </c>
      <c r="AO7" s="24" t="s">
        <v>102</v>
      </c>
      <c r="AP7" s="24" t="s">
        <v>102</v>
      </c>
      <c r="AQ7" s="24" t="s">
        <v>102</v>
      </c>
      <c r="AR7" s="24">
        <v>9.1</v>
      </c>
      <c r="AS7" s="24">
        <v>10.71</v>
      </c>
      <c r="AT7" s="24">
        <v>10.64</v>
      </c>
      <c r="AU7" s="24" t="s">
        <v>102</v>
      </c>
      <c r="AV7" s="24" t="s">
        <v>102</v>
      </c>
      <c r="AW7" s="24" t="s">
        <v>102</v>
      </c>
      <c r="AX7" s="24">
        <v>131.66</v>
      </c>
      <c r="AY7" s="24">
        <v>196.4</v>
      </c>
      <c r="AZ7" s="24" t="s">
        <v>102</v>
      </c>
      <c r="BA7" s="24" t="s">
        <v>102</v>
      </c>
      <c r="BB7" s="24" t="s">
        <v>102</v>
      </c>
      <c r="BC7" s="24">
        <v>101.14</v>
      </c>
      <c r="BD7" s="24">
        <v>104.74</v>
      </c>
      <c r="BE7" s="24">
        <v>104.34</v>
      </c>
      <c r="BF7" s="24" t="s">
        <v>102</v>
      </c>
      <c r="BG7" s="24" t="s">
        <v>102</v>
      </c>
      <c r="BH7" s="24" t="s">
        <v>102</v>
      </c>
      <c r="BI7" s="24">
        <v>244.28</v>
      </c>
      <c r="BJ7" s="24">
        <v>235.59</v>
      </c>
      <c r="BK7" s="24" t="s">
        <v>102</v>
      </c>
      <c r="BL7" s="24" t="s">
        <v>102</v>
      </c>
      <c r="BM7" s="24" t="s">
        <v>102</v>
      </c>
      <c r="BN7" s="24">
        <v>255.67</v>
      </c>
      <c r="BO7" s="24">
        <v>242.44</v>
      </c>
      <c r="BP7" s="24">
        <v>245.36</v>
      </c>
      <c r="BQ7" s="24" t="s">
        <v>102</v>
      </c>
      <c r="BR7" s="24" t="s">
        <v>102</v>
      </c>
      <c r="BS7" s="24" t="s">
        <v>102</v>
      </c>
      <c r="BT7" s="24">
        <v>0</v>
      </c>
      <c r="BU7" s="24">
        <v>0</v>
      </c>
      <c r="BV7" s="24" t="s">
        <v>102</v>
      </c>
      <c r="BW7" s="24" t="s">
        <v>102</v>
      </c>
      <c r="BX7" s="24" t="s">
        <v>102</v>
      </c>
      <c r="BY7" s="24">
        <v>0</v>
      </c>
      <c r="BZ7" s="24">
        <v>0</v>
      </c>
      <c r="CA7" s="24">
        <v>0</v>
      </c>
      <c r="CB7" s="24" t="s">
        <v>102</v>
      </c>
      <c r="CC7" s="24" t="s">
        <v>102</v>
      </c>
      <c r="CD7" s="24" t="s">
        <v>102</v>
      </c>
      <c r="CE7" s="24">
        <v>83.14</v>
      </c>
      <c r="CF7" s="24">
        <v>80.87</v>
      </c>
      <c r="CG7" s="24" t="s">
        <v>102</v>
      </c>
      <c r="CH7" s="24" t="s">
        <v>102</v>
      </c>
      <c r="CI7" s="24" t="s">
        <v>102</v>
      </c>
      <c r="CJ7" s="24">
        <v>50.67</v>
      </c>
      <c r="CK7" s="24">
        <v>48.7</v>
      </c>
      <c r="CL7" s="24">
        <v>48.89</v>
      </c>
      <c r="CM7" s="24" t="s">
        <v>102</v>
      </c>
      <c r="CN7" s="24" t="s">
        <v>102</v>
      </c>
      <c r="CO7" s="24" t="s">
        <v>102</v>
      </c>
      <c r="CP7" s="24">
        <v>63.39</v>
      </c>
      <c r="CQ7" s="24">
        <v>67.2</v>
      </c>
      <c r="CR7" s="24" t="s">
        <v>102</v>
      </c>
      <c r="CS7" s="24" t="s">
        <v>102</v>
      </c>
      <c r="CT7" s="24" t="s">
        <v>102</v>
      </c>
      <c r="CU7" s="24">
        <v>68.2</v>
      </c>
      <c r="CV7" s="24">
        <v>68.05</v>
      </c>
      <c r="CW7" s="24">
        <v>68.03</v>
      </c>
      <c r="CX7" s="24" t="s">
        <v>102</v>
      </c>
      <c r="CY7" s="24" t="s">
        <v>102</v>
      </c>
      <c r="CZ7" s="24" t="s">
        <v>102</v>
      </c>
      <c r="DA7" s="24">
        <v>91.71</v>
      </c>
      <c r="DB7" s="24">
        <v>91.7</v>
      </c>
      <c r="DC7" s="24" t="s">
        <v>102</v>
      </c>
      <c r="DD7" s="24" t="s">
        <v>102</v>
      </c>
      <c r="DE7" s="24" t="s">
        <v>102</v>
      </c>
      <c r="DF7" s="24">
        <v>94.01</v>
      </c>
      <c r="DG7" s="24">
        <v>94.14</v>
      </c>
      <c r="DH7" s="24">
        <v>94.07</v>
      </c>
      <c r="DI7" s="24" t="s">
        <v>102</v>
      </c>
      <c r="DJ7" s="24" t="s">
        <v>102</v>
      </c>
      <c r="DK7" s="24" t="s">
        <v>102</v>
      </c>
      <c r="DL7" s="24">
        <v>4.88</v>
      </c>
      <c r="DM7" s="24">
        <v>9.8800000000000008</v>
      </c>
      <c r="DN7" s="24" t="s">
        <v>102</v>
      </c>
      <c r="DO7" s="24" t="s">
        <v>102</v>
      </c>
      <c r="DP7" s="24" t="s">
        <v>102</v>
      </c>
      <c r="DQ7" s="24">
        <v>31.96</v>
      </c>
      <c r="DR7" s="24">
        <v>34.17</v>
      </c>
      <c r="DS7" s="24">
        <v>33.950000000000003</v>
      </c>
      <c r="DT7" s="24" t="s">
        <v>102</v>
      </c>
      <c r="DU7" s="24" t="s">
        <v>102</v>
      </c>
      <c r="DV7" s="24" t="s">
        <v>102</v>
      </c>
      <c r="DW7" s="24">
        <v>0</v>
      </c>
      <c r="DX7" s="24">
        <v>0</v>
      </c>
      <c r="DY7" s="24" t="s">
        <v>102</v>
      </c>
      <c r="DZ7" s="24" t="s">
        <v>102</v>
      </c>
      <c r="EA7" s="24" t="s">
        <v>102</v>
      </c>
      <c r="EB7" s="24">
        <v>0.93</v>
      </c>
      <c r="EC7" s="24">
        <v>1.04</v>
      </c>
      <c r="ED7" s="24">
        <v>1.02</v>
      </c>
      <c r="EE7" s="24" t="s">
        <v>102</v>
      </c>
      <c r="EF7" s="24" t="s">
        <v>102</v>
      </c>
      <c r="EG7" s="24" t="s">
        <v>102</v>
      </c>
      <c r="EH7" s="24">
        <v>6.07</v>
      </c>
      <c r="EI7" s="24">
        <v>1.24</v>
      </c>
      <c r="EJ7" s="24" t="s">
        <v>102</v>
      </c>
      <c r="EK7" s="24" t="s">
        <v>102</v>
      </c>
      <c r="EL7" s="24" t="s">
        <v>102</v>
      </c>
      <c r="EM7" s="24">
        <v>1.87</v>
      </c>
      <c r="EN7" s="24">
        <v>0.1</v>
      </c>
      <c r="EO7" s="24">
        <v>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2023-01-12T23:36:38Z</dcterms:created>
  <dcterms:modified xsi:type="dcterms:W3CDTF">2023-01-18T11:07:09Z</dcterms:modified>
  <cp:category/>
</cp:coreProperties>
</file>