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企業局\総務課\経理G\17 経営比較分析表\R3年度決算分\完成品\局長手入れ後\"/>
    </mc:Choice>
  </mc:AlternateContent>
  <workbookProtection workbookAlgorithmName="SHA-512" workbookHashValue="FP8634CLOtmNZVGT/YRG3MuPGrzH8NIBwEtDye2qEv/U4Mjkya0bXCeFUYY8XwmYHDXEvbGvMFTYwg4O5y5Cng==" workbookSaltValue="8UBhnfb2mIkbY3s9ylWAE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<sst xmlns="http://schemas.openxmlformats.org/spreadsheetml/2006/main" count="228" uniqueCount="113">
  <si>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</si>
  <si>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</si>
  <si>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</si>
  <si>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</si>
  <si>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</si>
  <si>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</si>
  <si>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</si>
  <si>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</si>
  <si>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</si>
  <si>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</si>
  <si>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</si>
  <si>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</si>
  <si>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</si>
  <si>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</si>
  <si>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</si>
  <si>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</si>
  <si>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</si>
  <si>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</si>
  <si>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</si>
  <si>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</si>
  <si>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</si>
  <si>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</si>
  <si>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</si>
  <si>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</si>
  <si>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</si>
  <si>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</si>
  <si>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</si>
  <si>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</si>
  <si>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</si>
  <si>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</si>
  <si>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</si>
  <si>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</si>
  <si>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</si>
  <si>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</si>
  <si>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</si>
  <si>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</si>
  <si>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</si>
  <si>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</si>
  <si>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</si>
  <si>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</si>
  <si>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</si>
  <si>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</si>
  <si>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</si>
  <si>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</si>
  <si>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</si>
  <si>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</si>
  <si>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</si>
  <si>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</si>
  <si>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</si>
  <si>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</si>
  <si>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</si>
  <si>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</si>
  <si>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</si>
  <si>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</si>
  <si>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</si>
  <si>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</si>
  <si>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</si>
  <si>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</si>
  <si>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</si>
  <si>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</si>
  <si>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</si>
  <si>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</si>
  <si>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</si>
  <si>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</si>
  <si>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</si>
  <si>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</si>
  <si>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</si>
  <si>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</si>
  <si>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</si>
  <si>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</si>
  <si>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</si>
  <si>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</si>
  <si>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</si>
  <si>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</si>
  <si>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</si>
  <si>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</si>
  <si>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</si>
  <si>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</si>
  <si>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</si>
  <si>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</si>
  <si>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</si>
  <si>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</si>
  <si>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</si>
  <si>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</si>
  <si>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</si>
  <si>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</si>
  <si>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</si>
  <si>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</si>
  <si>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</si>
  <si>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</si>
  <si>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</si>
  <si>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</si>
  <si>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</si>
  <si>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</si>
  <si>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</si>
  <si>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</si>
  <si>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</si>
  <si>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</si>
  <si>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</si>
  <si>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</si>
  <si>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</si>
  <si>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</si>
  <si>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</si>
  <si>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</si>
  <si>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</si>
  <si>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</si>
  <si>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</si>
  <si>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</si>
  <si>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</si>
  <si>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</si>
  <si>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本県は、人口密度が低く、かつ山間部が大部分を占めていることなどから、水道事業を経営していくには極めて厳しい環境にありますが、業務見直しや経費縮減に取り組むなど経営努力によって公営企業に求められている経営水準を維持しています。
【①経常収支比率】
　各年度とも100%を上回っており、令和３年度においても経常利益を確保しています。
【②累積欠損金比率】
　類似団体平均より高くなっていますが、平成27年度に送水管の一部を受水団体に無償で移管し除却損を計上したことによるもので、別途、自己資本は十分確保してあり、経営への影響はありません。
【③流動比率】
　類似団体平均より低いですが、200%を上回っており支払能力は十分確保しています。
【④企業債残高対給水収益比率】
　類似団体平均より高いですが、企業債の償還に支障はありません。
【⑤料金回収率】
　令和３年度は100%を若干下回っていますが、必要な費用は給水収益で賄うことができています。
【⑥給水原価】
　類似団体平均より低いのは、効率的な運営によるものです。
【⑦施設利用率】
　類似団体平均より低いですが、これは水需要（契約水量）が建設当初の計画水量（参画水量）を下回っているためです。
【⑧有収率】
　100%を超えており、運営に支障が無い状態です。</t>
    <phoneticPr fontId="4"/>
  </si>
  <si>
    <t>　単年度の状況をみると収支均衡を維持しており、概ね良好な経営状況にあります。
　引き続き、県民生活に不可欠である安全で良質な水道水を安定的に供給し、重要なインフラとして県民生活を支えるため、「島根県企業局経営計画」を着実に実行し、経費の縮減と適正な収入の確保などの経営努力を行っていくとともに、「施設管理基本計画」に基づき、適切な維持管理により施設の長寿命化を図りつつ、施設の更新や耐震化を進めていきます。
　また、昨今の電気料金高騰や物価高の動向を注視し、経営に与える影響を分析しながら、将来の安定した経営に向けた方策を検討してまいります。</t>
    <phoneticPr fontId="4"/>
  </si>
  <si>
    <t>【①有形固定資産減価償却率】
　管路延長の８割近くを占める事業が平成23年から給水を開始しているため、類似団体平均に比べて低くなっていますが、昭和44年から給水を開始した事業もあり資産の老朽化への対応が大きな課題となっています。
【②管路経年化率、③管路更新率】
　大部分の管路が昭和50年代半ば以降に布設されているため類似団体平均に比べて低くなっていますが、法定耐用年数を超過した施設については、アセットマネジメント手法を用いた「施設管理基本計画」に基づき、施設の長寿命化を図りつつ、優先度の高い区間から管路更新を進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</si>
</sst>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CE-4D11-86A7-20CD72FFA95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0.27</c:v>
                </c:pt>
                <c:pt idx="1">
                  <c:v>0.24</c:v>
                </c:pt>
                <c:pt idx="2">
                  <c:v>0.2</c:v>
                </c:pt>
                <c:pt idx="3">
                  <c:v>0.32</c:v>
                </c:pt>
                <c:pt idx="4">
                  <c:v>0.28000000000000003</c:v>
                </c:pt>
              </c:numCache>
            </c:numRef>
          </c:val>
          <c:smooth val="0"/>
          <c:extLst>
            <c:ext xmlns:c16="http://schemas.microsoft.com/office/drawing/2014/chart" uri="{C3380CC4-5D6E-409C-BE32-E72D297353CC}">
              <c16:uniqueId val="{00000001-F2CE-4D11-86A7-20CD72FFA95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58.42</c:v>
                </c:pt>
                <c:pt idx="1">
                  <c:v>57.89</c:v>
                </c:pt>
                <c:pt idx="2">
                  <c:v>57.02</c:v>
                </c:pt>
                <c:pt idx="3">
                  <c:v>57.54</c:v>
                </c:pt>
                <c:pt idx="4">
                  <c:v>58.56</c:v>
                </c:pt>
              </c:numCache>
            </c:numRef>
          </c:val>
          <c:extLst>
            <c:ext xmlns:c16="http://schemas.microsoft.com/office/drawing/2014/chart" uri="{C3380CC4-5D6E-409C-BE32-E72D297353CC}">
              <c16:uniqueId val="{00000000-8E26-4606-9DB6-F3F998F3BE0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62.19</c:v>
                </c:pt>
                <c:pt idx="1">
                  <c:v>61.77</c:v>
                </c:pt>
                <c:pt idx="2">
                  <c:v>61.69</c:v>
                </c:pt>
                <c:pt idx="3">
                  <c:v>62.26</c:v>
                </c:pt>
                <c:pt idx="4">
                  <c:v>62.22</c:v>
                </c:pt>
              </c:numCache>
            </c:numRef>
          </c:val>
          <c:smooth val="0"/>
          <c:extLst>
            <c:ext xmlns:c16="http://schemas.microsoft.com/office/drawing/2014/chart" uri="{C3380CC4-5D6E-409C-BE32-E72D297353CC}">
              <c16:uniqueId val="{00000001-8E26-4606-9DB6-F3F998F3BE0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101.9</c:v>
                </c:pt>
                <c:pt idx="1">
                  <c:v>102.42</c:v>
                </c:pt>
                <c:pt idx="2">
                  <c:v>103.59</c:v>
                </c:pt>
                <c:pt idx="3">
                  <c:v>101.25</c:v>
                </c:pt>
                <c:pt idx="4">
                  <c:v>101.61</c:v>
                </c:pt>
              </c:numCache>
            </c:numRef>
          </c:val>
          <c:extLst>
            <c:ext xmlns:c16="http://schemas.microsoft.com/office/drawing/2014/chart" uri="{C3380CC4-5D6E-409C-BE32-E72D297353CC}">
              <c16:uniqueId val="{00000000-3F8C-48C4-A0D9-1B5DEA9D720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100.08</c:v>
                </c:pt>
                <c:pt idx="2">
                  <c:v>100</c:v>
                </c:pt>
                <c:pt idx="3">
                  <c:v>100.16</c:v>
                </c:pt>
                <c:pt idx="4">
                  <c:v>100.28</c:v>
                </c:pt>
              </c:numCache>
            </c:numRef>
          </c:val>
          <c:smooth val="0"/>
          <c:extLst>
            <c:ext xmlns:c16="http://schemas.microsoft.com/office/drawing/2014/chart" uri="{C3380CC4-5D6E-409C-BE32-E72D297353CC}">
              <c16:uniqueId val="{00000001-3F8C-48C4-A0D9-1B5DEA9D720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106.04</c:v>
                </c:pt>
                <c:pt idx="1">
                  <c:v>101.84</c:v>
                </c:pt>
                <c:pt idx="2">
                  <c:v>103.51</c:v>
                </c:pt>
                <c:pt idx="3">
                  <c:v>100.52</c:v>
                </c:pt>
                <c:pt idx="4">
                  <c:v>101.44</c:v>
                </c:pt>
              </c:numCache>
            </c:numRef>
          </c:val>
          <c:extLst>
            <c:ext xmlns:c16="http://schemas.microsoft.com/office/drawing/2014/chart" uri="{C3380CC4-5D6E-409C-BE32-E72D297353CC}">
              <c16:uniqueId val="{00000000-DB10-4EB3-8015-D0FBB5C047F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114.26</c:v>
                </c:pt>
                <c:pt idx="1">
                  <c:v>112.98</c:v>
                </c:pt>
                <c:pt idx="2">
                  <c:v>112.91</c:v>
                </c:pt>
                <c:pt idx="3">
                  <c:v>111.13</c:v>
                </c:pt>
                <c:pt idx="4">
                  <c:v>112.49</c:v>
                </c:pt>
              </c:numCache>
            </c:numRef>
          </c:val>
          <c:smooth val="0"/>
          <c:extLst>
            <c:ext xmlns:c16="http://schemas.microsoft.com/office/drawing/2014/chart" uri="{C3380CC4-5D6E-409C-BE32-E72D297353CC}">
              <c16:uniqueId val="{00000001-DB10-4EB3-8015-D0FBB5C047F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31.64</c:v>
                </c:pt>
                <c:pt idx="1">
                  <c:v>33.49</c:v>
                </c:pt>
                <c:pt idx="2">
                  <c:v>35.39</c:v>
                </c:pt>
                <c:pt idx="3">
                  <c:v>37.53</c:v>
                </c:pt>
                <c:pt idx="4">
                  <c:v>39.51</c:v>
                </c:pt>
              </c:numCache>
            </c:numRef>
          </c:val>
          <c:extLst>
            <c:ext xmlns:c16="http://schemas.microsoft.com/office/drawing/2014/chart" uri="{C3380CC4-5D6E-409C-BE32-E72D297353CC}">
              <c16:uniqueId val="{00000000-D1D9-4BD7-9B08-38BF6F50573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54.73</c:v>
                </c:pt>
                <c:pt idx="1">
                  <c:v>55.77</c:v>
                </c:pt>
                <c:pt idx="2">
                  <c:v>56.48</c:v>
                </c:pt>
                <c:pt idx="3">
                  <c:v>57.5</c:v>
                </c:pt>
                <c:pt idx="4">
                  <c:v>58.52</c:v>
                </c:pt>
              </c:numCache>
            </c:numRef>
          </c:val>
          <c:smooth val="0"/>
          <c:extLst>
            <c:ext xmlns:c16="http://schemas.microsoft.com/office/drawing/2014/chart" uri="{C3380CC4-5D6E-409C-BE32-E72D297353CC}">
              <c16:uniqueId val="{00000001-D1D9-4BD7-9B08-38BF6F50573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0.05</c:v>
                </c:pt>
                <c:pt idx="1">
                  <c:v>0.05</c:v>
                </c:pt>
                <c:pt idx="2">
                  <c:v>0.05</c:v>
                </c:pt>
                <c:pt idx="3">
                  <c:v>10.15</c:v>
                </c:pt>
                <c:pt idx="4">
                  <c:v>12.46</c:v>
                </c:pt>
              </c:numCache>
            </c:numRef>
          </c:val>
          <c:extLst>
            <c:ext xmlns:c16="http://schemas.microsoft.com/office/drawing/2014/chart" uri="{C3380CC4-5D6E-409C-BE32-E72D297353CC}">
              <c16:uniqueId val="{00000000-EAF4-4258-89C4-12AC37AE554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22.46</c:v>
                </c:pt>
                <c:pt idx="1">
                  <c:v>25.84</c:v>
                </c:pt>
                <c:pt idx="2">
                  <c:v>27.61</c:v>
                </c:pt>
                <c:pt idx="3">
                  <c:v>30.3</c:v>
                </c:pt>
                <c:pt idx="4">
                  <c:v>31.74</c:v>
                </c:pt>
              </c:numCache>
            </c:numRef>
          </c:val>
          <c:smooth val="0"/>
          <c:extLst>
            <c:ext xmlns:c16="http://schemas.microsoft.com/office/drawing/2014/chart" uri="{C3380CC4-5D6E-409C-BE32-E72D297353CC}">
              <c16:uniqueId val="{00000001-EAF4-4258-89C4-12AC37AE554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30.9</c:v>
                </c:pt>
                <c:pt idx="1">
                  <c:v>28.73</c:v>
                </c:pt>
                <c:pt idx="2">
                  <c:v>24.58</c:v>
                </c:pt>
                <c:pt idx="3">
                  <c:v>24.59</c:v>
                </c:pt>
                <c:pt idx="4">
                  <c:v>23.24</c:v>
                </c:pt>
              </c:numCache>
            </c:numRef>
          </c:val>
          <c:extLst>
            <c:ext xmlns:c16="http://schemas.microsoft.com/office/drawing/2014/chart" uri="{C3380CC4-5D6E-409C-BE32-E72D297353CC}">
              <c16:uniqueId val="{00000000-F486-4C36-BBBB-2578FDB1278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10.58</c:v>
                </c:pt>
                <c:pt idx="1">
                  <c:v>10.49</c:v>
                </c:pt>
                <c:pt idx="2">
                  <c:v>9.92</c:v>
                </c:pt>
                <c:pt idx="3">
                  <c:v>12.29</c:v>
                </c:pt>
                <c:pt idx="4">
                  <c:v>8.77</c:v>
                </c:pt>
              </c:numCache>
            </c:numRef>
          </c:val>
          <c:smooth val="0"/>
          <c:extLst>
            <c:ext xmlns:c16="http://schemas.microsoft.com/office/drawing/2014/chart" uri="{C3380CC4-5D6E-409C-BE32-E72D297353CC}">
              <c16:uniqueId val="{00000001-F486-4C36-BBBB-2578FDB1278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216.85</c:v>
                </c:pt>
                <c:pt idx="1">
                  <c:v>202.51</c:v>
                </c:pt>
                <c:pt idx="2">
                  <c:v>227.88</c:v>
                </c:pt>
                <c:pt idx="3">
                  <c:v>247.69</c:v>
                </c:pt>
                <c:pt idx="4">
                  <c:v>242.32</c:v>
                </c:pt>
              </c:numCache>
            </c:numRef>
          </c:val>
          <c:extLst>
            <c:ext xmlns:c16="http://schemas.microsoft.com/office/drawing/2014/chart" uri="{C3380CC4-5D6E-409C-BE32-E72D297353CC}">
              <c16:uniqueId val="{00000000-FB8E-4C88-A843-D5A868BE35B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243.44</c:v>
                </c:pt>
                <c:pt idx="1">
                  <c:v>258.49</c:v>
                </c:pt>
                <c:pt idx="2">
                  <c:v>271.10000000000002</c:v>
                </c:pt>
                <c:pt idx="3">
                  <c:v>284.45</c:v>
                </c:pt>
                <c:pt idx="4">
                  <c:v>309.23</c:v>
                </c:pt>
              </c:numCache>
            </c:numRef>
          </c:val>
          <c:smooth val="0"/>
          <c:extLst>
            <c:ext xmlns:c16="http://schemas.microsoft.com/office/drawing/2014/chart" uri="{C3380CC4-5D6E-409C-BE32-E72D297353CC}">
              <c16:uniqueId val="{00000001-FB8E-4C88-A843-D5A868BE35B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514.02</c:v>
                </c:pt>
                <c:pt idx="1">
                  <c:v>491.17</c:v>
                </c:pt>
                <c:pt idx="2">
                  <c:v>460.24</c:v>
                </c:pt>
                <c:pt idx="3">
                  <c:v>429.59</c:v>
                </c:pt>
                <c:pt idx="4">
                  <c:v>399.45</c:v>
                </c:pt>
              </c:numCache>
            </c:numRef>
          </c:val>
          <c:extLst>
            <c:ext xmlns:c16="http://schemas.microsoft.com/office/drawing/2014/chart" uri="{C3380CC4-5D6E-409C-BE32-E72D297353CC}">
              <c16:uniqueId val="{00000000-EB00-4A96-81C8-4BF57C3546F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303.26</c:v>
                </c:pt>
                <c:pt idx="1">
                  <c:v>290.31</c:v>
                </c:pt>
                <c:pt idx="2">
                  <c:v>272.95999999999998</c:v>
                </c:pt>
                <c:pt idx="3">
                  <c:v>260.95999999999998</c:v>
                </c:pt>
                <c:pt idx="4">
                  <c:v>240.07</c:v>
                </c:pt>
              </c:numCache>
            </c:numRef>
          </c:val>
          <c:smooth val="0"/>
          <c:extLst>
            <c:ext xmlns:c16="http://schemas.microsoft.com/office/drawing/2014/chart" uri="{C3380CC4-5D6E-409C-BE32-E72D297353CC}">
              <c16:uniqueId val="{00000001-EB00-4A96-81C8-4BF57C3546F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105.05</c:v>
                </c:pt>
                <c:pt idx="1">
                  <c:v>100.86</c:v>
                </c:pt>
                <c:pt idx="2">
                  <c:v>101.69</c:v>
                </c:pt>
                <c:pt idx="3">
                  <c:v>98.57</c:v>
                </c:pt>
                <c:pt idx="4">
                  <c:v>99.86</c:v>
                </c:pt>
              </c:numCache>
            </c:numRef>
          </c:val>
          <c:extLst>
            <c:ext xmlns:c16="http://schemas.microsoft.com/office/drawing/2014/chart" uri="{C3380CC4-5D6E-409C-BE32-E72D297353CC}">
              <c16:uniqueId val="{00000000-CF30-452A-807C-5AEACA4CEC6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114.14</c:v>
                </c:pt>
                <c:pt idx="1">
                  <c:v>112.83</c:v>
                </c:pt>
                <c:pt idx="2">
                  <c:v>112.84</c:v>
                </c:pt>
                <c:pt idx="3">
                  <c:v>110.77</c:v>
                </c:pt>
                <c:pt idx="4">
                  <c:v>112.35</c:v>
                </c:pt>
              </c:numCache>
            </c:numRef>
          </c:val>
          <c:smooth val="0"/>
          <c:extLst>
            <c:ext xmlns:c16="http://schemas.microsoft.com/office/drawing/2014/chart" uri="{C3380CC4-5D6E-409C-BE32-E72D297353CC}">
              <c16:uniqueId val="{00000001-CF30-452A-807C-5AEACA4CEC6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61.75</c:v>
                </c:pt>
                <c:pt idx="1">
                  <c:v>64.55</c:v>
                </c:pt>
                <c:pt idx="2">
                  <c:v>64.069999999999993</c:v>
                </c:pt>
                <c:pt idx="3">
                  <c:v>66.5</c:v>
                </c:pt>
                <c:pt idx="4">
                  <c:v>64.75</c:v>
                </c:pt>
              </c:numCache>
            </c:numRef>
          </c:val>
          <c:extLst>
            <c:ext xmlns:c16="http://schemas.microsoft.com/office/drawing/2014/chart" uri="{C3380CC4-5D6E-409C-BE32-E72D297353CC}">
              <c16:uniqueId val="{00000000-1764-4524-BCC7-CC2A45C2B49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73.03</c:v>
                </c:pt>
                <c:pt idx="1">
                  <c:v>73.86</c:v>
                </c:pt>
                <c:pt idx="2">
                  <c:v>73.849999999999994</c:v>
                </c:pt>
                <c:pt idx="3">
                  <c:v>73.180000000000007</c:v>
                </c:pt>
                <c:pt idx="4">
                  <c:v>73.05</c:v>
                </c:pt>
              </c:numCache>
            </c:numRef>
          </c:val>
          <c:smooth val="0"/>
          <c:extLst>
            <c:ext xmlns:c16="http://schemas.microsoft.com/office/drawing/2014/chart" uri="{C3380CC4-5D6E-409C-BE32-E72D297353CC}">
              <c16:uniqueId val="{00000001-1764-4524-BCC7-CC2A45C2B49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U32" zoomScale="80" zoomScaleNormal="80" workbookViewId="0">
      <selection activeCell="BL64" sqref="BL64:BZ65"/>
    </sheetView>
  </sheetViews>
  <sheetFormatPr defaultColWidth="2.625" defaultRowHeight="13.5" x14ac:dyDescent="0.15"/>
  <cols>
    <col min="1" max="1" width="2.625" customWidth="1"/>
    <col min="2" max="62" width="3.75" customWidth="1"/>
    <col min="64" max="77" width="3.125" customWidth="1"/>
    <col min="78" max="78" width="12.6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島根県</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用水供給事業</v>
      </c>
      <c r="Q8" s="75"/>
      <c r="R8" s="75"/>
      <c r="S8" s="75"/>
      <c r="T8" s="75"/>
      <c r="U8" s="75"/>
      <c r="V8" s="75"/>
      <c r="W8" s="75" t="str">
        <f>データ!$L$6</f>
        <v>B</v>
      </c>
      <c r="X8" s="75"/>
      <c r="Y8" s="75"/>
      <c r="Z8" s="75"/>
      <c r="AA8" s="75"/>
      <c r="AB8" s="75"/>
      <c r="AC8" s="75"/>
      <c r="AD8" s="75" t="str">
        <f>データ!$M$6</f>
        <v>非設置</v>
      </c>
      <c r="AE8" s="75"/>
      <c r="AF8" s="75"/>
      <c r="AG8" s="75"/>
      <c r="AH8" s="75"/>
      <c r="AI8" s="75"/>
      <c r="AJ8" s="75"/>
      <c r="AK8" s="2"/>
      <c r="AL8" s="66">
        <f>データ!$R$6</f>
        <v>666331</v>
      </c>
      <c r="AM8" s="66"/>
      <c r="AN8" s="66"/>
      <c r="AO8" s="66"/>
      <c r="AP8" s="66"/>
      <c r="AQ8" s="66"/>
      <c r="AR8" s="66"/>
      <c r="AS8" s="66"/>
      <c r="AT8" s="37">
        <f>データ!$S$6</f>
        <v>6707.85</v>
      </c>
      <c r="AU8" s="38"/>
      <c r="AV8" s="38"/>
      <c r="AW8" s="38"/>
      <c r="AX8" s="38"/>
      <c r="AY8" s="38"/>
      <c r="AZ8" s="38"/>
      <c r="BA8" s="38"/>
      <c r="BB8" s="55">
        <f>データ!$T$6</f>
        <v>99.34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78.06</v>
      </c>
      <c r="J10" s="38"/>
      <c r="K10" s="38"/>
      <c r="L10" s="38"/>
      <c r="M10" s="38"/>
      <c r="N10" s="38"/>
      <c r="O10" s="65"/>
      <c r="P10" s="55">
        <f>データ!$P$6</f>
        <v>54.46</v>
      </c>
      <c r="Q10" s="55"/>
      <c r="R10" s="55"/>
      <c r="S10" s="55"/>
      <c r="T10" s="55"/>
      <c r="U10" s="55"/>
      <c r="V10" s="55"/>
      <c r="W10" s="66">
        <f>データ!$Q$6</f>
        <v>0</v>
      </c>
      <c r="X10" s="66"/>
      <c r="Y10" s="66"/>
      <c r="Z10" s="66"/>
      <c r="AA10" s="66"/>
      <c r="AB10" s="66"/>
      <c r="AC10" s="66"/>
      <c r="AD10" s="2"/>
      <c r="AE10" s="2"/>
      <c r="AF10" s="2"/>
      <c r="AG10" s="2"/>
      <c r="AH10" s="2"/>
      <c r="AI10" s="2"/>
      <c r="AJ10" s="2"/>
      <c r="AK10" s="2"/>
      <c r="AL10" s="66">
        <f>データ!$U$6</f>
        <v>277346</v>
      </c>
      <c r="AM10" s="66"/>
      <c r="AN10" s="66"/>
      <c r="AO10" s="66"/>
      <c r="AP10" s="66"/>
      <c r="AQ10" s="66"/>
      <c r="AR10" s="66"/>
      <c r="AS10" s="66"/>
      <c r="AT10" s="37">
        <f>データ!$V$6</f>
        <v>951.94</v>
      </c>
      <c r="AU10" s="38"/>
      <c r="AV10" s="38"/>
      <c r="AW10" s="38"/>
      <c r="AX10" s="38"/>
      <c r="AY10" s="38"/>
      <c r="AZ10" s="38"/>
      <c r="BA10" s="38"/>
      <c r="BB10" s="55">
        <f>データ!$W$6</f>
        <v>291.35000000000002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【112.49】</v>
      </c>
      <c r="F85" s="13" t="str">
        <f>データ!AS6</f>
        <v>【8.77】</v>
      </c>
      <c r="G85" s="13" t="str">
        <f>データ!BD6</f>
        <v>【309.23】</v>
      </c>
      <c r="H85" s="13" t="str">
        <f>データ!BO6</f>
        <v>【240.07】</v>
      </c>
      <c r="I85" s="13" t="str">
        <f>データ!BZ6</f>
        <v>【112.35】</v>
      </c>
      <c r="J85" s="13" t="str">
        <f>データ!CK6</f>
        <v>【73.05】</v>
      </c>
      <c r="K85" s="13" t="str">
        <f>データ!CV6</f>
        <v>【62.22】</v>
      </c>
      <c r="L85" s="13" t="str">
        <f>データ!DG6</f>
        <v>【100.28】</v>
      </c>
      <c r="M85" s="13" t="str">
        <f>データ!DR6</f>
        <v>【58.52】</v>
      </c>
      <c r="N85" s="13" t="str">
        <f>データ!EC6</f>
        <v>【31.74】</v>
      </c>
      <c r="O85" s="13" t="str">
        <f>データ!EN6</f>
        <v>【0.28】</v>
      </c>
    </row>
  </sheetData>
  <sheetProtection algorithmName="SHA-512" hashValue="QXDuoB54EvUHbneHcEzHONye0xMtusZNvno/rwHko78UHQznfj9M+iG8oP6TunSjBC8RNo5BfKDCkjzpE9AgRQ==" saltValue="WqmxgMZlBMue3IcsbNAJr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320005</v>
      </c>
      <c r="D6" s="20">
        <f t="shared" si="3"/>
        <v>46</v>
      </c>
      <c r="E6" s="20">
        <f t="shared" si="3"/>
        <v>1</v>
      </c>
      <c r="F6" s="20">
        <f t="shared" si="3"/>
        <v>0</v>
      </c>
      <c r="G6" s="20">
        <f t="shared" si="3"/>
        <v>2</v>
      </c>
      <c r="H6" s="20" t="str">
        <f t="shared" si="3"/>
        <v>島根県</v>
      </c>
      <c r="I6" s="20" t="str">
        <f t="shared" si="3"/>
        <v>法適用</v>
      </c>
      <c r="J6" s="20" t="str">
        <f t="shared" si="3"/>
        <v>水道事業</v>
      </c>
      <c r="K6" s="20" t="str">
        <f t="shared" si="3"/>
        <v>用水供給事業</v>
      </c>
      <c r="L6" s="20" t="str">
        <f t="shared" si="3"/>
        <v>B</v>
      </c>
      <c r="M6" s="20" t="str">
        <f t="shared" si="3"/>
        <v>非設置</v>
      </c>
      <c r="N6" s="21" t="str">
        <f t="shared" si="3"/>
        <v>-</v>
      </c>
      <c r="O6" s="21">
        <f t="shared" si="3"/>
        <v>78.06</v>
      </c>
      <c r="P6" s="21">
        <f t="shared" si="3"/>
        <v>54.46</v>
      </c>
      <c r="Q6" s="21">
        <f t="shared" si="3"/>
        <v>0</v>
      </c>
      <c r="R6" s="21">
        <f t="shared" si="3"/>
        <v>666331</v>
      </c>
      <c r="S6" s="21">
        <f t="shared" si="3"/>
        <v>6707.85</v>
      </c>
      <c r="T6" s="21">
        <f t="shared" si="3"/>
        <v>99.34</v>
      </c>
      <c r="U6" s="21">
        <f t="shared" si="3"/>
        <v>277346</v>
      </c>
      <c r="V6" s="21">
        <f t="shared" si="3"/>
        <v>951.94</v>
      </c>
      <c r="W6" s="21">
        <f t="shared" si="3"/>
        <v>291.35000000000002</v>
      </c>
      <c r="X6" s="22">
        <f>IF(X7="",NA(),X7)</f>
        <v>106.04</v>
      </c>
      <c r="Y6" s="22">
        <f t="shared" ref="Y6:AG6" si="4">IF(Y7="",NA(),Y7)</f>
        <v>101.84</v>
      </c>
      <c r="Z6" s="22">
        <f t="shared" si="4"/>
        <v>103.51</v>
      </c>
      <c r="AA6" s="22">
        <f t="shared" si="4"/>
        <v>100.52</v>
      </c>
      <c r="AB6" s="22">
        <f t="shared" si="4"/>
        <v>101.44</v>
      </c>
      <c r="AC6" s="22">
        <f t="shared" si="4"/>
        <v>114.26</v>
      </c>
      <c r="AD6" s="22">
        <f t="shared" si="4"/>
        <v>112.98</v>
      </c>
      <c r="AE6" s="22">
        <f t="shared" si="4"/>
        <v>112.91</v>
      </c>
      <c r="AF6" s="22">
        <f t="shared" si="4"/>
        <v>111.13</v>
      </c>
      <c r="AG6" s="22">
        <f t="shared" si="4"/>
        <v>112.49</v>
      </c>
      <c r="AH6" s="21" t="str">
        <f>IF(AH7="","",IF(AH7="-","【-】","【"&amp;SUBSTITUTE(TEXT(AH7,"#,##0.00"),"-","△")&amp;"】"))</f>
        <v>【112.49】</v>
      </c>
      <c r="AI6" s="22">
        <f>IF(AI7="",NA(),AI7)</f>
        <v>30.9</v>
      </c>
      <c r="AJ6" s="22">
        <f t="shared" ref="AJ6:AR6" si="5">IF(AJ7="",NA(),AJ7)</f>
        <v>28.73</v>
      </c>
      <c r="AK6" s="22">
        <f t="shared" si="5"/>
        <v>24.58</v>
      </c>
      <c r="AL6" s="22">
        <f t="shared" si="5"/>
        <v>24.59</v>
      </c>
      <c r="AM6" s="22">
        <f t="shared" si="5"/>
        <v>23.24</v>
      </c>
      <c r="AN6" s="22">
        <f t="shared" si="5"/>
        <v>10.58</v>
      </c>
      <c r="AO6" s="22">
        <f t="shared" si="5"/>
        <v>10.49</v>
      </c>
      <c r="AP6" s="22">
        <f t="shared" si="5"/>
        <v>9.92</v>
      </c>
      <c r="AQ6" s="22">
        <f t="shared" si="5"/>
        <v>12.29</v>
      </c>
      <c r="AR6" s="22">
        <f t="shared" si="5"/>
        <v>8.77</v>
      </c>
      <c r="AS6" s="21" t="str">
        <f>IF(AS7="","",IF(AS7="-","【-】","【"&amp;SUBSTITUTE(TEXT(AS7,"#,##0.00"),"-","△")&amp;"】"))</f>
        <v>【8.77】</v>
      </c>
      <c r="AT6" s="22">
        <f>IF(AT7="",NA(),AT7)</f>
        <v>216.85</v>
      </c>
      <c r="AU6" s="22">
        <f t="shared" ref="AU6:BC6" si="6">IF(AU7="",NA(),AU7)</f>
        <v>202.51</v>
      </c>
      <c r="AV6" s="22">
        <f t="shared" si="6"/>
        <v>227.88</v>
      </c>
      <c r="AW6" s="22">
        <f t="shared" si="6"/>
        <v>247.69</v>
      </c>
      <c r="AX6" s="22">
        <f t="shared" si="6"/>
        <v>242.32</v>
      </c>
      <c r="AY6" s="22">
        <f t="shared" si="6"/>
        <v>243.44</v>
      </c>
      <c r="AZ6" s="22">
        <f t="shared" si="6"/>
        <v>258.49</v>
      </c>
      <c r="BA6" s="22">
        <f t="shared" si="6"/>
        <v>271.10000000000002</v>
      </c>
      <c r="BB6" s="22">
        <f t="shared" si="6"/>
        <v>284.45</v>
      </c>
      <c r="BC6" s="22">
        <f t="shared" si="6"/>
        <v>309.23</v>
      </c>
      <c r="BD6" s="21" t="str">
        <f>IF(BD7="","",IF(BD7="-","【-】","【"&amp;SUBSTITUTE(TEXT(BD7,"#,##0.00"),"-","△")&amp;"】"))</f>
        <v>【309.23】</v>
      </c>
      <c r="BE6" s="22">
        <f>IF(BE7="",NA(),BE7)</f>
        <v>514.02</v>
      </c>
      <c r="BF6" s="22">
        <f t="shared" ref="BF6:BN6" si="7">IF(BF7="",NA(),BF7)</f>
        <v>491.17</v>
      </c>
      <c r="BG6" s="22">
        <f t="shared" si="7"/>
        <v>460.24</v>
      </c>
      <c r="BH6" s="22">
        <f t="shared" si="7"/>
        <v>429.59</v>
      </c>
      <c r="BI6" s="22">
        <f t="shared" si="7"/>
        <v>399.45</v>
      </c>
      <c r="BJ6" s="22">
        <f t="shared" si="7"/>
        <v>303.26</v>
      </c>
      <c r="BK6" s="22">
        <f t="shared" si="7"/>
        <v>290.31</v>
      </c>
      <c r="BL6" s="22">
        <f t="shared" si="7"/>
        <v>272.95999999999998</v>
      </c>
      <c r="BM6" s="22">
        <f t="shared" si="7"/>
        <v>260.95999999999998</v>
      </c>
      <c r="BN6" s="22">
        <f t="shared" si="7"/>
        <v>240.07</v>
      </c>
      <c r="BO6" s="21" t="str">
        <f>IF(BO7="","",IF(BO7="-","【-】","【"&amp;SUBSTITUTE(TEXT(BO7,"#,##0.00"),"-","△")&amp;"】"))</f>
        <v>【240.07】</v>
      </c>
      <c r="BP6" s="22">
        <f>IF(BP7="",NA(),BP7)</f>
        <v>105.05</v>
      </c>
      <c r="BQ6" s="22">
        <f t="shared" ref="BQ6:BY6" si="8">IF(BQ7="",NA(),BQ7)</f>
        <v>100.86</v>
      </c>
      <c r="BR6" s="22">
        <f t="shared" si="8"/>
        <v>101.69</v>
      </c>
      <c r="BS6" s="22">
        <f t="shared" si="8"/>
        <v>98.57</v>
      </c>
      <c r="BT6" s="22">
        <f t="shared" si="8"/>
        <v>99.86</v>
      </c>
      <c r="BU6" s="22">
        <f t="shared" si="8"/>
        <v>114.14</v>
      </c>
      <c r="BV6" s="22">
        <f t="shared" si="8"/>
        <v>112.83</v>
      </c>
      <c r="BW6" s="22">
        <f t="shared" si="8"/>
        <v>112.84</v>
      </c>
      <c r="BX6" s="22">
        <f t="shared" si="8"/>
        <v>110.77</v>
      </c>
      <c r="BY6" s="22">
        <f t="shared" si="8"/>
        <v>112.35</v>
      </c>
      <c r="BZ6" s="21" t="str">
        <f>IF(BZ7="","",IF(BZ7="-","【-】","【"&amp;SUBSTITUTE(TEXT(BZ7,"#,##0.00"),"-","△")&amp;"】"))</f>
        <v>【112.35】</v>
      </c>
      <c r="CA6" s="22">
        <f>IF(CA7="",NA(),CA7)</f>
        <v>61.75</v>
      </c>
      <c r="CB6" s="22">
        <f t="shared" ref="CB6:CJ6" si="9">IF(CB7="",NA(),CB7)</f>
        <v>64.55</v>
      </c>
      <c r="CC6" s="22">
        <f t="shared" si="9"/>
        <v>64.069999999999993</v>
      </c>
      <c r="CD6" s="22">
        <f t="shared" si="9"/>
        <v>66.5</v>
      </c>
      <c r="CE6" s="22">
        <f t="shared" si="9"/>
        <v>64.75</v>
      </c>
      <c r="CF6" s="22">
        <f t="shared" si="9"/>
        <v>73.03</v>
      </c>
      <c r="CG6" s="22">
        <f t="shared" si="9"/>
        <v>73.86</v>
      </c>
      <c r="CH6" s="22">
        <f t="shared" si="9"/>
        <v>73.849999999999994</v>
      </c>
      <c r="CI6" s="22">
        <f t="shared" si="9"/>
        <v>73.180000000000007</v>
      </c>
      <c r="CJ6" s="22">
        <f t="shared" si="9"/>
        <v>73.05</v>
      </c>
      <c r="CK6" s="21" t="str">
        <f>IF(CK7="","",IF(CK7="-","【-】","【"&amp;SUBSTITUTE(TEXT(CK7,"#,##0.00"),"-","△")&amp;"】"))</f>
        <v>【73.05】</v>
      </c>
      <c r="CL6" s="22">
        <f>IF(CL7="",NA(),CL7)</f>
        <v>58.42</v>
      </c>
      <c r="CM6" s="22">
        <f t="shared" ref="CM6:CU6" si="10">IF(CM7="",NA(),CM7)</f>
        <v>57.89</v>
      </c>
      <c r="CN6" s="22">
        <f t="shared" si="10"/>
        <v>57.02</v>
      </c>
      <c r="CO6" s="22">
        <f t="shared" si="10"/>
        <v>57.54</v>
      </c>
      <c r="CP6" s="22">
        <f t="shared" si="10"/>
        <v>58.56</v>
      </c>
      <c r="CQ6" s="22">
        <f t="shared" si="10"/>
        <v>62.19</v>
      </c>
      <c r="CR6" s="22">
        <f t="shared" si="10"/>
        <v>61.77</v>
      </c>
      <c r="CS6" s="22">
        <f t="shared" si="10"/>
        <v>61.69</v>
      </c>
      <c r="CT6" s="22">
        <f t="shared" si="10"/>
        <v>62.26</v>
      </c>
      <c r="CU6" s="22">
        <f t="shared" si="10"/>
        <v>62.22</v>
      </c>
      <c r="CV6" s="21" t="str">
        <f>IF(CV7="","",IF(CV7="-","【-】","【"&amp;SUBSTITUTE(TEXT(CV7,"#,##0.00"),"-","△")&amp;"】"))</f>
        <v>【62.22】</v>
      </c>
      <c r="CW6" s="22">
        <f>IF(CW7="",NA(),CW7)</f>
        <v>101.9</v>
      </c>
      <c r="CX6" s="22">
        <f t="shared" ref="CX6:DF6" si="11">IF(CX7="",NA(),CX7)</f>
        <v>102.42</v>
      </c>
      <c r="CY6" s="22">
        <f t="shared" si="11"/>
        <v>103.59</v>
      </c>
      <c r="CZ6" s="22">
        <f t="shared" si="11"/>
        <v>101.25</v>
      </c>
      <c r="DA6" s="22">
        <f t="shared" si="11"/>
        <v>101.61</v>
      </c>
      <c r="DB6" s="22">
        <f t="shared" si="11"/>
        <v>100.05</v>
      </c>
      <c r="DC6" s="22">
        <f t="shared" si="11"/>
        <v>100.08</v>
      </c>
      <c r="DD6" s="22">
        <f t="shared" si="11"/>
        <v>100</v>
      </c>
      <c r="DE6" s="22">
        <f t="shared" si="11"/>
        <v>100.16</v>
      </c>
      <c r="DF6" s="22">
        <f t="shared" si="11"/>
        <v>100.28</v>
      </c>
      <c r="DG6" s="21" t="str">
        <f>IF(DG7="","",IF(DG7="-","【-】","【"&amp;SUBSTITUTE(TEXT(DG7,"#,##0.00"),"-","△")&amp;"】"))</f>
        <v>【100.28】</v>
      </c>
      <c r="DH6" s="22">
        <f>IF(DH7="",NA(),DH7)</f>
        <v>31.64</v>
      </c>
      <c r="DI6" s="22">
        <f t="shared" ref="DI6:DQ6" si="12">IF(DI7="",NA(),DI7)</f>
        <v>33.49</v>
      </c>
      <c r="DJ6" s="22">
        <f t="shared" si="12"/>
        <v>35.39</v>
      </c>
      <c r="DK6" s="22">
        <f t="shared" si="12"/>
        <v>37.53</v>
      </c>
      <c r="DL6" s="22">
        <f t="shared" si="12"/>
        <v>39.51</v>
      </c>
      <c r="DM6" s="22">
        <f t="shared" si="12"/>
        <v>54.73</v>
      </c>
      <c r="DN6" s="22">
        <f t="shared" si="12"/>
        <v>55.77</v>
      </c>
      <c r="DO6" s="22">
        <f t="shared" si="12"/>
        <v>56.48</v>
      </c>
      <c r="DP6" s="22">
        <f t="shared" si="12"/>
        <v>57.5</v>
      </c>
      <c r="DQ6" s="22">
        <f t="shared" si="12"/>
        <v>58.52</v>
      </c>
      <c r="DR6" s="21" t="str">
        <f>IF(DR7="","",IF(DR7="-","【-】","【"&amp;SUBSTITUTE(TEXT(DR7,"#,##0.00"),"-","△")&amp;"】"))</f>
        <v>【58.52】</v>
      </c>
      <c r="DS6" s="22">
        <f>IF(DS7="",NA(),DS7)</f>
        <v>0.05</v>
      </c>
      <c r="DT6" s="22">
        <f t="shared" ref="DT6:EB6" si="13">IF(DT7="",NA(),DT7)</f>
        <v>0.05</v>
      </c>
      <c r="DU6" s="22">
        <f t="shared" si="13"/>
        <v>0.05</v>
      </c>
      <c r="DV6" s="22">
        <f t="shared" si="13"/>
        <v>10.15</v>
      </c>
      <c r="DW6" s="22">
        <f t="shared" si="13"/>
        <v>12.46</v>
      </c>
      <c r="DX6" s="22">
        <f t="shared" si="13"/>
        <v>22.46</v>
      </c>
      <c r="DY6" s="22">
        <f t="shared" si="13"/>
        <v>25.84</v>
      </c>
      <c r="DZ6" s="22">
        <f t="shared" si="13"/>
        <v>27.61</v>
      </c>
      <c r="EA6" s="22">
        <f t="shared" si="13"/>
        <v>30.3</v>
      </c>
      <c r="EB6" s="22">
        <f t="shared" si="13"/>
        <v>31.74</v>
      </c>
      <c r="EC6" s="21" t="str">
        <f>IF(EC7="","",IF(EC7="-","【-】","【"&amp;SUBSTITUTE(TEXT(EC7,"#,##0.00"),"-","△")&amp;"】"))</f>
        <v>【31.74】</v>
      </c>
      <c r="ED6" s="21">
        <f>IF(ED7="",NA(),ED7)</f>
        <v>0</v>
      </c>
      <c r="EE6" s="21">
        <f t="shared" ref="EE6:EM6" si="14">IF(EE7="",NA(),EE7)</f>
        <v>0</v>
      </c>
      <c r="EF6" s="21">
        <f t="shared" si="14"/>
        <v>0</v>
      </c>
      <c r="EG6" s="21">
        <f t="shared" si="14"/>
        <v>0</v>
      </c>
      <c r="EH6" s="21">
        <f t="shared" si="14"/>
        <v>0</v>
      </c>
      <c r="EI6" s="22">
        <f t="shared" si="14"/>
        <v>0.27</v>
      </c>
      <c r="EJ6" s="22">
        <f t="shared" si="14"/>
        <v>0.24</v>
      </c>
      <c r="EK6" s="22">
        <f t="shared" si="14"/>
        <v>0.2</v>
      </c>
      <c r="EL6" s="22">
        <f t="shared" si="14"/>
        <v>0.32</v>
      </c>
      <c r="EM6" s="22">
        <f t="shared" si="14"/>
        <v>0.28000000000000003</v>
      </c>
      <c r="EN6" s="21" t="str">
        <f>IF(EN7="","",IF(EN7="-","【-】","【"&amp;SUBSTITUTE(TEXT(EN7,"#,##0.00"),"-","△")&amp;"】"))</f>
        <v>【0.28】</v>
      </c>
    </row>
    <row r="7" spans="1:144" s="23" customFormat="1" x14ac:dyDescent="0.15">
      <c r="A7" s="15"/>
      <c r="B7" s="24">
        <v>2021</v>
      </c>
      <c r="C7" s="24">
        <v>320005</v>
      </c>
      <c r="D7" s="24">
        <v>46</v>
      </c>
      <c r="E7" s="24">
        <v>1</v>
      </c>
      <c r="F7" s="24">
        <v>0</v>
      </c>
      <c r="G7" s="24">
        <v>2</v>
      </c>
      <c r="H7" s="24" t="s">
        <v>93</v>
      </c>
      <c r="I7" s="24" t="s">
        <v>94</v>
      </c>
      <c r="J7" s="24" t="s">
        <v>95</v>
      </c>
      <c r="K7" s="24" t="s">
        <v>96</v>
      </c>
      <c r="L7" s="24" t="s">
        <v>97</v>
      </c>
      <c r="M7" s="24" t="s">
        <v>98</v>
      </c>
      <c r="N7" s="25" t="s">
        <v>99</v>
      </c>
      <c r="O7" s="25">
        <v>78.06</v>
      </c>
      <c r="P7" s="25">
        <v>54.46</v>
      </c>
      <c r="Q7" s="25">
        <v>0</v>
      </c>
      <c r="R7" s="25">
        <v>666331</v>
      </c>
      <c r="S7" s="25">
        <v>6707.85</v>
      </c>
      <c r="T7" s="25">
        <v>99.34</v>
      </c>
      <c r="U7" s="25">
        <v>277346</v>
      </c>
      <c r="V7" s="25">
        <v>951.94</v>
      </c>
      <c r="W7" s="25">
        <v>291.35000000000002</v>
      </c>
      <c r="X7" s="25">
        <v>106.04</v>
      </c>
      <c r="Y7" s="25">
        <v>101.84</v>
      </c>
      <c r="Z7" s="25">
        <v>103.51</v>
      </c>
      <c r="AA7" s="25">
        <v>100.52</v>
      </c>
      <c r="AB7" s="25">
        <v>101.44</v>
      </c>
      <c r="AC7" s="25">
        <v>114.26</v>
      </c>
      <c r="AD7" s="25">
        <v>112.98</v>
      </c>
      <c r="AE7" s="25">
        <v>112.91</v>
      </c>
      <c r="AF7" s="25">
        <v>111.13</v>
      </c>
      <c r="AG7" s="25">
        <v>112.49</v>
      </c>
      <c r="AH7" s="25">
        <v>112.49</v>
      </c>
      <c r="AI7" s="25">
        <v>30.9</v>
      </c>
      <c r="AJ7" s="25">
        <v>28.73</v>
      </c>
      <c r="AK7" s="25">
        <v>24.58</v>
      </c>
      <c r="AL7" s="25">
        <v>24.59</v>
      </c>
      <c r="AM7" s="25">
        <v>23.24</v>
      </c>
      <c r="AN7" s="25">
        <v>10.58</v>
      </c>
      <c r="AO7" s="25">
        <v>10.49</v>
      </c>
      <c r="AP7" s="25">
        <v>9.92</v>
      </c>
      <c r="AQ7" s="25">
        <v>12.29</v>
      </c>
      <c r="AR7" s="25">
        <v>8.77</v>
      </c>
      <c r="AS7" s="25">
        <v>8.77</v>
      </c>
      <c r="AT7" s="25">
        <v>216.85</v>
      </c>
      <c r="AU7" s="25">
        <v>202.51</v>
      </c>
      <c r="AV7" s="25">
        <v>227.88</v>
      </c>
      <c r="AW7" s="25">
        <v>247.69</v>
      </c>
      <c r="AX7" s="25">
        <v>242.32</v>
      </c>
      <c r="AY7" s="25">
        <v>243.44</v>
      </c>
      <c r="AZ7" s="25">
        <v>258.49</v>
      </c>
      <c r="BA7" s="25">
        <v>271.10000000000002</v>
      </c>
      <c r="BB7" s="25">
        <v>284.45</v>
      </c>
      <c r="BC7" s="25">
        <v>309.23</v>
      </c>
      <c r="BD7" s="25">
        <v>309.23</v>
      </c>
      <c r="BE7" s="25">
        <v>514.02</v>
      </c>
      <c r="BF7" s="25">
        <v>491.17</v>
      </c>
      <c r="BG7" s="25">
        <v>460.24</v>
      </c>
      <c r="BH7" s="25">
        <v>429.59</v>
      </c>
      <c r="BI7" s="25">
        <v>399.45</v>
      </c>
      <c r="BJ7" s="25">
        <v>303.26</v>
      </c>
      <c r="BK7" s="25">
        <v>290.31</v>
      </c>
      <c r="BL7" s="25">
        <v>272.95999999999998</v>
      </c>
      <c r="BM7" s="25">
        <v>260.95999999999998</v>
      </c>
      <c r="BN7" s="25">
        <v>240.07</v>
      </c>
      <c r="BO7" s="25">
        <v>240.07</v>
      </c>
      <c r="BP7" s="25">
        <v>105.05</v>
      </c>
      <c r="BQ7" s="25">
        <v>100.86</v>
      </c>
      <c r="BR7" s="25">
        <v>101.69</v>
      </c>
      <c r="BS7" s="25">
        <v>98.57</v>
      </c>
      <c r="BT7" s="25">
        <v>99.86</v>
      </c>
      <c r="BU7" s="25">
        <v>114.14</v>
      </c>
      <c r="BV7" s="25">
        <v>112.83</v>
      </c>
      <c r="BW7" s="25">
        <v>112.84</v>
      </c>
      <c r="BX7" s="25">
        <v>110.77</v>
      </c>
      <c r="BY7" s="25">
        <v>112.35</v>
      </c>
      <c r="BZ7" s="25">
        <v>112.35</v>
      </c>
      <c r="CA7" s="25">
        <v>61.75</v>
      </c>
      <c r="CB7" s="25">
        <v>64.55</v>
      </c>
      <c r="CC7" s="25">
        <v>64.069999999999993</v>
      </c>
      <c r="CD7" s="25">
        <v>66.5</v>
      </c>
      <c r="CE7" s="25">
        <v>64.75</v>
      </c>
      <c r="CF7" s="25">
        <v>73.03</v>
      </c>
      <c r="CG7" s="25">
        <v>73.86</v>
      </c>
      <c r="CH7" s="25">
        <v>73.849999999999994</v>
      </c>
      <c r="CI7" s="25">
        <v>73.180000000000007</v>
      </c>
      <c r="CJ7" s="25">
        <v>73.05</v>
      </c>
      <c r="CK7" s="25">
        <v>73.05</v>
      </c>
      <c r="CL7" s="25">
        <v>58.42</v>
      </c>
      <c r="CM7" s="25">
        <v>57.89</v>
      </c>
      <c r="CN7" s="25">
        <v>57.02</v>
      </c>
      <c r="CO7" s="25">
        <v>57.54</v>
      </c>
      <c r="CP7" s="25">
        <v>58.56</v>
      </c>
      <c r="CQ7" s="25">
        <v>62.19</v>
      </c>
      <c r="CR7" s="25">
        <v>61.77</v>
      </c>
      <c r="CS7" s="25">
        <v>61.69</v>
      </c>
      <c r="CT7" s="25">
        <v>62.26</v>
      </c>
      <c r="CU7" s="25">
        <v>62.22</v>
      </c>
      <c r="CV7" s="25">
        <v>62.22</v>
      </c>
      <c r="CW7" s="25">
        <v>101.9</v>
      </c>
      <c r="CX7" s="25">
        <v>102.42</v>
      </c>
      <c r="CY7" s="25">
        <v>103.59</v>
      </c>
      <c r="CZ7" s="25">
        <v>101.25</v>
      </c>
      <c r="DA7" s="25">
        <v>101.61</v>
      </c>
      <c r="DB7" s="25">
        <v>100.05</v>
      </c>
      <c r="DC7" s="25">
        <v>100.08</v>
      </c>
      <c r="DD7" s="25">
        <v>100</v>
      </c>
      <c r="DE7" s="25">
        <v>100.16</v>
      </c>
      <c r="DF7" s="25">
        <v>100.28</v>
      </c>
      <c r="DG7" s="25">
        <v>100.28</v>
      </c>
      <c r="DH7" s="25">
        <v>31.64</v>
      </c>
      <c r="DI7" s="25">
        <v>33.49</v>
      </c>
      <c r="DJ7" s="25">
        <v>35.39</v>
      </c>
      <c r="DK7" s="25">
        <v>37.53</v>
      </c>
      <c r="DL7" s="25">
        <v>39.51</v>
      </c>
      <c r="DM7" s="25">
        <v>54.73</v>
      </c>
      <c r="DN7" s="25">
        <v>55.77</v>
      </c>
      <c r="DO7" s="25">
        <v>56.48</v>
      </c>
      <c r="DP7" s="25">
        <v>57.5</v>
      </c>
      <c r="DQ7" s="25">
        <v>58.52</v>
      </c>
      <c r="DR7" s="25">
        <v>58.52</v>
      </c>
      <c r="DS7" s="25">
        <v>0.05</v>
      </c>
      <c r="DT7" s="25">
        <v>0.05</v>
      </c>
      <c r="DU7" s="25">
        <v>0.05</v>
      </c>
      <c r="DV7" s="25">
        <v>10.15</v>
      </c>
      <c r="DW7" s="25">
        <v>12.46</v>
      </c>
      <c r="DX7" s="25">
        <v>22.46</v>
      </c>
      <c r="DY7" s="25">
        <v>25.84</v>
      </c>
      <c r="DZ7" s="25">
        <v>27.61</v>
      </c>
      <c r="EA7" s="25">
        <v>30.3</v>
      </c>
      <c r="EB7" s="25">
        <v>31.74</v>
      </c>
      <c r="EC7" s="25">
        <v>31.74</v>
      </c>
      <c r="ED7" s="25">
        <v>0</v>
      </c>
      <c r="EE7" s="25">
        <v>0</v>
      </c>
      <c r="EF7" s="25">
        <v>0</v>
      </c>
      <c r="EG7" s="25">
        <v>0</v>
      </c>
      <c r="EH7" s="25">
        <v>0</v>
      </c>
      <c r="EI7" s="25">
        <v>0.27</v>
      </c>
      <c r="EJ7" s="25">
        <v>0.24</v>
      </c>
      <c r="EK7" s="25">
        <v>0.2</v>
      </c>
      <c r="EL7" s="25">
        <v>0.32</v>
      </c>
      <c r="EM7" s="25">
        <v>0.28000000000000003</v>
      </c>
      <c r="EN7" s="25">
        <v>0.28000000000000003</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2022-12-01T01:03:06Z</dcterms:created>
  <dcterms:modified xsi:type="dcterms:W3CDTF">2023-01-23T01:45:53Z</dcterms:modified>
  <cp:category/>
</cp:coreProperties>
</file>