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670_都市計画課\下水道班\09 流域下水道事業\06 管理\02 事務\R4\10 調査\23.1.10.【1.23（月）〆切】公営企業に係る経営比較分析表（令和３年度決算）の分析等について（依頼）-期限-22.1.23\提出\"/>
    </mc:Choice>
  </mc:AlternateContent>
  <workbookProtection workbookAlgorithmName="SHA-512" workbookHashValue="wwk70xhncjeuV5N72ZGVFyESIsG4rcgls0Il84y1y0WvYJMPnUrTISdIovo3vMUZEc6nRa1Bo/JvEzFmzZJ8aA==" workbookSaltValue="coxHrXUK3UJXwtZ18A0dJQ==" workbookSpinCount="100000" lockStructure="1"/>
  <bookViews>
    <workbookView xWindow="0" yWindow="0" windowWidth="19200" windowHeight="65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<sst xmlns="http://schemas.openxmlformats.org/spreadsheetml/2006/main" count="275" uniqueCount="118">
  <si>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</si>
  <si>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</si>
  <si>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</si>
  <si>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</si>
  <si>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</si>
  <si>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</si>
  <si>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</si>
  <si>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</si>
  <si>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</si>
  <si>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</si>
  <si>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</si>
  <si>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</si>
  <si>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</si>
  <si>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</si>
  <si>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</si>
  <si>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</si>
  <si>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</si>
  <si>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</si>
  <si>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</si>
  <si>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</si>
  <si>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</si>
  <si>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</si>
  <si>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</si>
  <si>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</si>
  <si>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</si>
  <si>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</si>
  <si>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</si>
  <si>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</si>
  <si>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</si>
  <si>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</si>
  <si>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</si>
  <si>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</si>
  <si>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</si>
  <si>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</si>
  <si>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</si>
  <si>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</si>
  <si>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</si>
  <si>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</si>
  <si>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</si>
  <si>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</si>
  <si>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</si>
  <si>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</si>
  <si>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</si>
  <si>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</si>
  <si>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</si>
  <si>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</si>
  <si>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</si>
  <si>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</si>
  <si>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</si>
  <si>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</si>
  <si>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</si>
  <si>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</si>
  <si>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</si>
  <si>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</si>
  <si>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</si>
  <si>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</si>
  <si>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</si>
  <si>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</si>
  <si>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</si>
  <si>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</si>
  <si>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</si>
  <si>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</si>
  <si>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</si>
  <si>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</si>
  <si>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</si>
  <si>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</si>
  <si>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</si>
  <si>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</si>
  <si>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</si>
  <si>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</si>
  <si>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</si>
  <si>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</si>
  <si>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</si>
  <si>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</si>
  <si>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</si>
  <si>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</si>
  <si>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</si>
  <si>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</si>
  <si>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</si>
  <si>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</si>
  <si>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</si>
  <si>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</si>
  <si>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</si>
  <si>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</si>
  <si>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</si>
  <si>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</si>
  <si>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</si>
  <si>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</si>
  <si>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</si>
  <si>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</si>
  <si>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</si>
  <si>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</si>
  <si>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</si>
  <si>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</si>
  <si>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</si>
  <si>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</si>
  <si>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</si>
  <si>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</si>
  <si>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</si>
  <si>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</si>
  <si>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</si>
  <si>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</si>
  <si>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</si>
  <si>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</si>
  <si>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</si>
  <si>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</si>
  <si>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</si>
  <si>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</si>
  <si>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</si>
  <si>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</si>
  <si>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</si>
  <si>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</si>
  <si>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</si>
  <si>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</si>
  <si>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</si>
  <si>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本県は、令和元年度より地方公営企業法を一部適用している。
　経常収支比率は、流域市町負担金単価改定に伴う流域下水道管理費負担金収益の増加により前年度より向上しているが、100％を下回っており、累積欠損金比率が増加している。これは、特別会計時代に積み上がった内部留保資金を縮減するため、流域市町負担金単価を本来の単価より抑制しているためである。内部留保資金の縮減完了後、関係市町との協議を経て、維持管理費負担金の単価を本来の単価に戻すことにより、経常収支比率が100％以上となり、累積欠損金比率を改善させていく方針である。なお、流動比率は100％を大きく上回っており支払能力に問題はなく、事業運営に当面支障は生じない見通しである。
　企業債残高対事業規模比率は、類似団体平均値を下回っている。今後も、下水道事業債等の計画的な償還により、企業債残高を減少させていくこととしている。
　汚水処理原価は依然として類似団体平均を下回っているが前年度より増加している。これは、点検周期に伴う設備の保守点検費用の増加や燃料費調整単価の上昇に伴う電力費の増加によるものである。電力費の増加に伴い、今後も汚水処理原価の上昇が見込まれることから、浄化施設の省エネ運転による電力費の節減や競争入札の実施による維持管理費節減等に一層努めていく必要がある。
　現時点では、汚水処理水量の急激な増加は見込まれないことから、「児島湖流域下水道経営戦略」どおり、当面施設の増設は行わない予定である。</t>
    <rPh sb="38" eb="40">
      <t>リュウイキ</t>
    </rPh>
    <rPh sb="40" eb="42">
      <t>シマチ</t>
    </rPh>
    <rPh sb="42" eb="45">
      <t>フタンキン</t>
    </rPh>
    <rPh sb="45" eb="49">
      <t>タンカカイテイ</t>
    </rPh>
    <rPh sb="50" eb="51">
      <t>トモナ</t>
    </rPh>
    <rPh sb="52" eb="57">
      <t>リュウイキゲスイドウ</t>
    </rPh>
    <rPh sb="57" eb="60">
      <t>カンリヒ</t>
    </rPh>
    <rPh sb="60" eb="65">
      <t>フタンキンシュウエキ</t>
    </rPh>
    <rPh sb="66" eb="68">
      <t>ゾウカ</t>
    </rPh>
    <rPh sb="71" eb="74">
      <t>ゼンネンド</t>
    </rPh>
    <rPh sb="76" eb="78">
      <t>コウジョウ</t>
    </rPh>
    <rPh sb="96" eb="98">
      <t>ルイセキ</t>
    </rPh>
    <rPh sb="98" eb="101">
      <t>ケッソンキン</t>
    </rPh>
    <rPh sb="101" eb="103">
      <t>ヒリツ</t>
    </rPh>
    <rPh sb="104" eb="106">
      <t>ゾウカ</t>
    </rPh>
    <rPh sb="115" eb="121">
      <t>トクベツカイケイジダイ</t>
    </rPh>
    <rPh sb="122" eb="123">
      <t>ツ</t>
    </rPh>
    <rPh sb="124" eb="125">
      <t>ア</t>
    </rPh>
    <rPh sb="142" eb="146">
      <t>リュウイキシマチ</t>
    </rPh>
    <rPh sb="239" eb="244">
      <t>ルイセキケッソンキン</t>
    </rPh>
    <rPh sb="244" eb="246">
      <t>ヒリツ</t>
    </rPh>
    <rPh sb="247" eb="249">
      <t>カイゼン</t>
    </rPh>
    <rPh sb="254" eb="256">
      <t>ホウシン</t>
    </rPh>
    <rPh sb="336" eb="337">
      <t>チ</t>
    </rPh>
    <rPh sb="338" eb="340">
      <t>シタマワ</t>
    </rPh>
    <rPh sb="345" eb="347">
      <t>コンゴ</t>
    </rPh>
    <rPh sb="397" eb="399">
      <t>イゼン</t>
    </rPh>
    <rPh sb="416" eb="419">
      <t>ゼンネンド</t>
    </rPh>
    <rPh sb="421" eb="423">
      <t>ゾウカ</t>
    </rPh>
    <rPh sb="432" eb="436">
      <t>テンケンシュウキ</t>
    </rPh>
    <rPh sb="437" eb="438">
      <t>トモナ</t>
    </rPh>
    <rPh sb="439" eb="441">
      <t>セツビ</t>
    </rPh>
    <rPh sb="442" eb="448">
      <t>ホシュテンケンヒヨウ</t>
    </rPh>
    <rPh sb="449" eb="451">
      <t>ゾウカ</t>
    </rPh>
    <rPh sb="452" eb="455">
      <t>ネンリョウヒ</t>
    </rPh>
    <rPh sb="455" eb="459">
      <t>チョウセイタンカ</t>
    </rPh>
    <rPh sb="460" eb="462">
      <t>ジョウショウ</t>
    </rPh>
    <rPh sb="463" eb="464">
      <t>トモナ</t>
    </rPh>
    <rPh sb="465" eb="468">
      <t>デンリョクヒ</t>
    </rPh>
    <rPh sb="469" eb="471">
      <t>ゾウカ</t>
    </rPh>
    <rPh sb="480" eb="483">
      <t>デンリョクヒ</t>
    </rPh>
    <rPh sb="484" eb="486">
      <t>ゾウカ</t>
    </rPh>
    <rPh sb="487" eb="488">
      <t>トモナ</t>
    </rPh>
    <rPh sb="490" eb="492">
      <t>コンゴ</t>
    </rPh>
    <rPh sb="493" eb="499">
      <t>オスイショリゲンカ</t>
    </rPh>
    <rPh sb="500" eb="502">
      <t>ジョウショウ</t>
    </rPh>
    <rPh sb="503" eb="505">
      <t>ミコ</t>
    </rPh>
    <rPh sb="552" eb="554">
      <t>イッソウ</t>
    </rPh>
    <rPh sb="554" eb="555">
      <t>ツト</t>
    </rPh>
    <rPh sb="559" eb="561">
      <t>ヒツヨウ</t>
    </rPh>
    <rPh sb="567" eb="570">
      <t>ゲンジテン</t>
    </rPh>
    <rPh sb="573" eb="579">
      <t>オスイショリスイリョウ</t>
    </rPh>
    <rPh sb="580" eb="582">
      <t>キュウゲキ</t>
    </rPh>
    <rPh sb="583" eb="585">
      <t>ゾウカ</t>
    </rPh>
    <rPh sb="586" eb="588">
      <t>ミコ</t>
    </rPh>
    <rPh sb="598" eb="601">
      <t>コジマコ</t>
    </rPh>
    <rPh sb="601" eb="606">
      <t>リュウイキゲスイドウ</t>
    </rPh>
    <rPh sb="606" eb="610">
      <t>ケイエイセンリャク</t>
    </rPh>
    <rPh sb="615" eb="619">
      <t>トウメンシセツ</t>
    </rPh>
    <rPh sb="620" eb="622">
      <t>ゾウセツ</t>
    </rPh>
    <rPh sb="623" eb="624">
      <t>オコナ</t>
    </rPh>
    <rPh sb="627" eb="629">
      <t>ヨテイ</t>
    </rPh>
    <phoneticPr fontId="4"/>
  </si>
  <si>
    <t xml:space="preserve">　有形固定資産減価償却率については、公営企業会計に移行して３年しか経過していないため、類似団体平均より低い水準となっている。
　管渠については法定耐用年数を超過した管渠はない。しかしながら、今後法定耐用年数を超過する管渠が急増することが見込まれていることから、「ストックマネジメント計画」に基づいた定期的な管渠調査と、その結果に基づく改築を進めていく必要がある。
</t>
    <phoneticPr fontId="4"/>
  </si>
  <si>
    <t xml:space="preserve">　本県流域下水道事業の経営状況は概ね良好であるが、人口減少による処理水量の減に伴う負担金収入の減少や、電力費増加等による汚水処理原価の上昇に伴う収支状況の悪化が懸念されている。また、施設の老朽化に伴う更新費用の増加も見込まれている。
　引き続き、「児島湖流域下水道経営戦略」に定めた取組を着実に実行することにより経営の効率化や経営基盤の安定化に努めるとともに、「ストックマネジメント計画」に基づく施設の改築・更新を行うことにより、改築・更新コストの縮減を図ることとする。
</t>
    <rPh sb="56" eb="57">
      <t>ナド</t>
    </rPh>
    <rPh sb="70" eb="71">
      <t>トモナ</t>
    </rPh>
    <rPh sb="72" eb="74">
      <t>シュウシ</t>
    </rPh>
    <rPh sb="74" eb="76">
      <t>ジョウキョウ</t>
    </rPh>
    <rPh sb="77" eb="79">
      <t>アッカ</t>
    </rPh>
    <rPh sb="118" eb="119">
      <t>ヒ</t>
    </rPh>
    <rPh sb="120" eb="121">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</si>
</sst>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967-4C42-9924-12910F70AF0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1.87</c:v>
                </c:pt>
                <c:pt idx="4">
                  <c:v>0.1</c:v>
                </c:pt>
              </c:numCache>
            </c:numRef>
          </c:val>
          <c:smooth val="0"/>
          <c:extLst>
            <c:ext xmlns:c16="http://schemas.microsoft.com/office/drawing/2014/chart" uri="{C3380CC4-5D6E-409C-BE32-E72D297353CC}">
              <c16:uniqueId val="{00000001-3967-4C42-9924-12910F70AF0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63.32</c:v>
                </c:pt>
                <c:pt idx="3">
                  <c:v>64.66</c:v>
                </c:pt>
                <c:pt idx="4">
                  <c:v>64.319999999999993</c:v>
                </c:pt>
              </c:numCache>
            </c:numRef>
          </c:val>
          <c:extLst>
            <c:ext xmlns:c16="http://schemas.microsoft.com/office/drawing/2014/chart" uri="{C3380CC4-5D6E-409C-BE32-E72D297353CC}">
              <c16:uniqueId val="{00000000-5255-4F26-B1ED-22EE540B14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67.209999999999994</c:v>
                </c:pt>
                <c:pt idx="3">
                  <c:v>68.2</c:v>
                </c:pt>
                <c:pt idx="4">
                  <c:v>68.05</c:v>
                </c:pt>
              </c:numCache>
            </c:numRef>
          </c:val>
          <c:smooth val="0"/>
          <c:extLst>
            <c:ext xmlns:c16="http://schemas.microsoft.com/office/drawing/2014/chart" uri="{C3380CC4-5D6E-409C-BE32-E72D297353CC}">
              <c16:uniqueId val="{00000001-5255-4F26-B1ED-22EE540B14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92.74</c:v>
                </c:pt>
                <c:pt idx="3">
                  <c:v>93.31</c:v>
                </c:pt>
                <c:pt idx="4">
                  <c:v>93.91</c:v>
                </c:pt>
              </c:numCache>
            </c:numRef>
          </c:val>
          <c:extLst>
            <c:ext xmlns:c16="http://schemas.microsoft.com/office/drawing/2014/chart" uri="{C3380CC4-5D6E-409C-BE32-E72D297353CC}">
              <c16:uniqueId val="{00000000-1902-4CF7-B55F-7D0A1CB54B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93.21</c:v>
                </c:pt>
                <c:pt idx="3">
                  <c:v>94.01</c:v>
                </c:pt>
                <c:pt idx="4">
                  <c:v>94.14</c:v>
                </c:pt>
              </c:numCache>
            </c:numRef>
          </c:val>
          <c:smooth val="0"/>
          <c:extLst>
            <c:ext xmlns:c16="http://schemas.microsoft.com/office/drawing/2014/chart" uri="{C3380CC4-5D6E-409C-BE32-E72D297353CC}">
              <c16:uniqueId val="{00000001-1902-4CF7-B55F-7D0A1CB54B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101.47</c:v>
                </c:pt>
                <c:pt idx="3">
                  <c:v>95.64</c:v>
                </c:pt>
                <c:pt idx="4">
                  <c:v>98.66</c:v>
                </c:pt>
              </c:numCache>
            </c:numRef>
          </c:val>
          <c:extLst>
            <c:ext xmlns:c16="http://schemas.microsoft.com/office/drawing/2014/chart" uri="{C3380CC4-5D6E-409C-BE32-E72D297353CC}">
              <c16:uniqueId val="{00000000-67AF-4094-A1B1-8E840C44D8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100.49</c:v>
                </c:pt>
                <c:pt idx="3">
                  <c:v>101.63</c:v>
                </c:pt>
                <c:pt idx="4">
                  <c:v>100.14</c:v>
                </c:pt>
              </c:numCache>
            </c:numRef>
          </c:val>
          <c:smooth val="0"/>
          <c:extLst>
            <c:ext xmlns:c16="http://schemas.microsoft.com/office/drawing/2014/chart" uri="{C3380CC4-5D6E-409C-BE32-E72D297353CC}">
              <c16:uniqueId val="{00000001-67AF-4094-A1B1-8E840C44D8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6.26</c:v>
                </c:pt>
                <c:pt idx="3">
                  <c:v>11.84</c:v>
                </c:pt>
                <c:pt idx="4">
                  <c:v>17.45</c:v>
                </c:pt>
              </c:numCache>
            </c:numRef>
          </c:val>
          <c:extLst>
            <c:ext xmlns:c16="http://schemas.microsoft.com/office/drawing/2014/chart" uri="{C3380CC4-5D6E-409C-BE32-E72D297353CC}">
              <c16:uniqueId val="{00000000-3F0B-4CC0-AE23-E125B25A97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39.35</c:v>
                </c:pt>
                <c:pt idx="3">
                  <c:v>31.96</c:v>
                </c:pt>
                <c:pt idx="4">
                  <c:v>34.17</c:v>
                </c:pt>
              </c:numCache>
            </c:numRef>
          </c:val>
          <c:smooth val="0"/>
          <c:extLst>
            <c:ext xmlns:c16="http://schemas.microsoft.com/office/drawing/2014/chart" uri="{C3380CC4-5D6E-409C-BE32-E72D297353CC}">
              <c16:uniqueId val="{00000001-3F0B-4CC0-AE23-E125B25A97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55-479D-9FF3-6DC777048C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1.17</c:v>
                </c:pt>
                <c:pt idx="3">
                  <c:v>0.93</c:v>
                </c:pt>
                <c:pt idx="4">
                  <c:v>1.04</c:v>
                </c:pt>
              </c:numCache>
            </c:numRef>
          </c:val>
          <c:smooth val="0"/>
          <c:extLst>
            <c:ext xmlns:c16="http://schemas.microsoft.com/office/drawing/2014/chart" uri="{C3380CC4-5D6E-409C-BE32-E72D297353CC}">
              <c16:uniqueId val="{00000001-D255-479D-9FF3-6DC777048C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c:v>7.7</c:v>
                </c:pt>
                <c:pt idx="4">
                  <c:v>11.45</c:v>
                </c:pt>
              </c:numCache>
            </c:numRef>
          </c:val>
          <c:extLst>
            <c:ext xmlns:c16="http://schemas.microsoft.com/office/drawing/2014/chart" uri="{C3380CC4-5D6E-409C-BE32-E72D297353CC}">
              <c16:uniqueId val="{00000000-B94A-49C5-9C39-CCAC1AD46D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7.27</c:v>
                </c:pt>
                <c:pt idx="3">
                  <c:v>9.1</c:v>
                </c:pt>
                <c:pt idx="4">
                  <c:v>10.71</c:v>
                </c:pt>
              </c:numCache>
            </c:numRef>
          </c:val>
          <c:smooth val="0"/>
          <c:extLst>
            <c:ext xmlns:c16="http://schemas.microsoft.com/office/drawing/2014/chart" uri="{C3380CC4-5D6E-409C-BE32-E72D297353CC}">
              <c16:uniqueId val="{00000001-B94A-49C5-9C39-CCAC1AD46D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313.87</c:v>
                </c:pt>
                <c:pt idx="3">
                  <c:v>274.11</c:v>
                </c:pt>
                <c:pt idx="4">
                  <c:v>345.38</c:v>
                </c:pt>
              </c:numCache>
            </c:numRef>
          </c:val>
          <c:extLst>
            <c:ext xmlns:c16="http://schemas.microsoft.com/office/drawing/2014/chart" uri="{C3380CC4-5D6E-409C-BE32-E72D297353CC}">
              <c16:uniqueId val="{00000000-9237-45DC-B30C-5560EC8989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97.37</c:v>
                </c:pt>
                <c:pt idx="3">
                  <c:v>101.14</c:v>
                </c:pt>
                <c:pt idx="4">
                  <c:v>104.74</c:v>
                </c:pt>
              </c:numCache>
            </c:numRef>
          </c:val>
          <c:smooth val="0"/>
          <c:extLst>
            <c:ext xmlns:c16="http://schemas.microsoft.com/office/drawing/2014/chart" uri="{C3380CC4-5D6E-409C-BE32-E72D297353CC}">
              <c16:uniqueId val="{00000001-9237-45DC-B30C-5560EC8989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279.47000000000003</c:v>
                </c:pt>
                <c:pt idx="3">
                  <c:v>277.92</c:v>
                </c:pt>
                <c:pt idx="4">
                  <c:v>237.19</c:v>
                </c:pt>
              </c:numCache>
            </c:numRef>
          </c:val>
          <c:extLst>
            <c:ext xmlns:c16="http://schemas.microsoft.com/office/drawing/2014/chart" uri="{C3380CC4-5D6E-409C-BE32-E72D297353CC}">
              <c16:uniqueId val="{00000000-690D-4AAE-93A4-970275FB80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287.39</c:v>
                </c:pt>
                <c:pt idx="3">
                  <c:v>255.67</c:v>
                </c:pt>
                <c:pt idx="4">
                  <c:v>242.44</c:v>
                </c:pt>
              </c:numCache>
            </c:numRef>
          </c:val>
          <c:smooth val="0"/>
          <c:extLst>
            <c:ext xmlns:c16="http://schemas.microsoft.com/office/drawing/2014/chart" uri="{C3380CC4-5D6E-409C-BE32-E72D297353CC}">
              <c16:uniqueId val="{00000001-690D-4AAE-93A4-970275FB80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D94-4567-B8D5-7404C1DDAC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D94-4567-B8D5-7404C1DDAC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38.08</c:v>
                </c:pt>
                <c:pt idx="3">
                  <c:v>37.950000000000003</c:v>
                </c:pt>
                <c:pt idx="4">
                  <c:v>38.72</c:v>
                </c:pt>
              </c:numCache>
            </c:numRef>
          </c:val>
          <c:extLst>
            <c:ext xmlns:c16="http://schemas.microsoft.com/office/drawing/2014/chart" uri="{C3380CC4-5D6E-409C-BE32-E72D297353CC}">
              <c16:uniqueId val="{00000000-A4BB-4E82-A52D-C0B9C2B6AE9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50.64</c:v>
                </c:pt>
                <c:pt idx="3">
                  <c:v>50.67</c:v>
                </c:pt>
                <c:pt idx="4">
                  <c:v>48.7</c:v>
                </c:pt>
              </c:numCache>
            </c:numRef>
          </c:val>
          <c:smooth val="0"/>
          <c:extLst>
            <c:ext xmlns:c16="http://schemas.microsoft.com/office/drawing/2014/chart" uri="{C3380CC4-5D6E-409C-BE32-E72D297353CC}">
              <c16:uniqueId val="{00000001-A4BB-4E82-A52D-C0B9C2B6AE9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岡山県</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流域下水道</v>
      </c>
      <c r="Q8" s="59"/>
      <c r="R8" s="59"/>
      <c r="S8" s="59"/>
      <c r="T8" s="59"/>
      <c r="U8" s="59"/>
      <c r="V8" s="59"/>
      <c r="W8" s="59" t="str">
        <f>データ!L6</f>
        <v>E1</v>
      </c>
      <c r="X8" s="59"/>
      <c r="Y8" s="59"/>
      <c r="Z8" s="59"/>
      <c r="AA8" s="59"/>
      <c r="AB8" s="59"/>
      <c r="AC8" s="59"/>
      <c r="AD8" s="60" t="str">
        <f>データ!$M$6</f>
        <v>非設置</v>
      </c>
      <c r="AE8" s="60"/>
      <c r="AF8" s="60"/>
      <c r="AG8" s="60"/>
      <c r="AH8" s="60"/>
      <c r="AI8" s="60"/>
      <c r="AJ8" s="60"/>
      <c r="AK8" s="3"/>
      <c r="AL8" s="39">
        <f>データ!S6</f>
        <v>1879280</v>
      </c>
      <c r="AM8" s="39"/>
      <c r="AN8" s="39"/>
      <c r="AO8" s="39"/>
      <c r="AP8" s="39"/>
      <c r="AQ8" s="39"/>
      <c r="AR8" s="39"/>
      <c r="AS8" s="39"/>
      <c r="AT8" s="40">
        <f>データ!T6</f>
        <v>7114.77</v>
      </c>
      <c r="AU8" s="40"/>
      <c r="AV8" s="40"/>
      <c r="AW8" s="40"/>
      <c r="AX8" s="40"/>
      <c r="AY8" s="40"/>
      <c r="AZ8" s="40"/>
      <c r="BA8" s="40"/>
      <c r="BB8" s="40">
        <f>データ!U6</f>
        <v>264.14</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15">
      <c r="A10" s="2"/>
      <c r="B10" s="40" t="str">
        <f>データ!N6</f>
        <v>-</v>
      </c>
      <c r="C10" s="40"/>
      <c r="D10" s="40"/>
      <c r="E10" s="40"/>
      <c r="F10" s="40"/>
      <c r="G10" s="40"/>
      <c r="H10" s="40"/>
      <c r="I10" s="40">
        <f>データ!O6</f>
        <v>84.39</v>
      </c>
      <c r="J10" s="40"/>
      <c r="K10" s="40"/>
      <c r="L10" s="40"/>
      <c r="M10" s="40"/>
      <c r="N10" s="40"/>
      <c r="O10" s="40"/>
      <c r="P10" s="40">
        <f>データ!P6</f>
        <v>43.21</v>
      </c>
      <c r="Q10" s="40"/>
      <c r="R10" s="40"/>
      <c r="S10" s="40"/>
      <c r="T10" s="40"/>
      <c r="U10" s="40"/>
      <c r="V10" s="40"/>
      <c r="W10" s="40">
        <f>データ!Q6</f>
        <v>100</v>
      </c>
      <c r="X10" s="40"/>
      <c r="Y10" s="40"/>
      <c r="Z10" s="40"/>
      <c r="AA10" s="40"/>
      <c r="AB10" s="40"/>
      <c r="AC10" s="40"/>
      <c r="AD10" s="39">
        <f>データ!R6</f>
        <v>0</v>
      </c>
      <c r="AE10" s="39"/>
      <c r="AF10" s="39"/>
      <c r="AG10" s="39"/>
      <c r="AH10" s="39"/>
      <c r="AI10" s="39"/>
      <c r="AJ10" s="39"/>
      <c r="AK10" s="2"/>
      <c r="AL10" s="39">
        <f>データ!V6</f>
        <v>543278</v>
      </c>
      <c r="AM10" s="39"/>
      <c r="AN10" s="39"/>
      <c r="AO10" s="39"/>
      <c r="AP10" s="39"/>
      <c r="AQ10" s="39"/>
      <c r="AR10" s="39"/>
      <c r="AS10" s="39"/>
      <c r="AT10" s="40">
        <f>データ!W6</f>
        <v>97.14</v>
      </c>
      <c r="AU10" s="40"/>
      <c r="AV10" s="40"/>
      <c r="AW10" s="40"/>
      <c r="AX10" s="40"/>
      <c r="AY10" s="40"/>
      <c r="AZ10" s="40"/>
      <c r="BA10" s="40"/>
      <c r="BB10" s="40">
        <f>データ!X6</f>
        <v>5592.73</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80"/>
      <c r="BM60" s="81"/>
      <c r="BN60" s="81"/>
      <c r="BO60" s="81"/>
      <c r="BP60" s="81"/>
      <c r="BQ60" s="81"/>
      <c r="BR60" s="81"/>
      <c r="BS60" s="81"/>
      <c r="BT60" s="81"/>
      <c r="BU60" s="81"/>
      <c r="BV60" s="81"/>
      <c r="BW60" s="81"/>
      <c r="BX60" s="81"/>
      <c r="BY60" s="81"/>
      <c r="BZ60" s="82"/>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117</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0cYrXNmdiu1k4OnsZOGABp264E+f52KWlrjNc+pgtOZf00oqz4ugjeASV14rfaHuiU0f2NXHM81/ZryQmPfu/w==" saltValue="h/MpzfcJpwBLjLxNfZBB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330001</v>
      </c>
      <c r="D6" s="19">
        <f t="shared" si="3"/>
        <v>46</v>
      </c>
      <c r="E6" s="19">
        <f t="shared" si="3"/>
        <v>17</v>
      </c>
      <c r="F6" s="19">
        <f t="shared" si="3"/>
        <v>3</v>
      </c>
      <c r="G6" s="19">
        <f t="shared" si="3"/>
        <v>0</v>
      </c>
      <c r="H6" s="19" t="str">
        <f t="shared" si="3"/>
        <v>岡山県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84.39</v>
      </c>
      <c r="P6" s="20">
        <f t="shared" si="3"/>
        <v>43.21</v>
      </c>
      <c r="Q6" s="20">
        <f t="shared" si="3"/>
        <v>100</v>
      </c>
      <c r="R6" s="20">
        <f t="shared" si="3"/>
        <v>0</v>
      </c>
      <c r="S6" s="20">
        <f t="shared" si="3"/>
        <v>1879280</v>
      </c>
      <c r="T6" s="20">
        <f t="shared" si="3"/>
        <v>7114.77</v>
      </c>
      <c r="U6" s="20">
        <f t="shared" si="3"/>
        <v>264.14</v>
      </c>
      <c r="V6" s="20">
        <f t="shared" si="3"/>
        <v>543278</v>
      </c>
      <c r="W6" s="20">
        <f t="shared" si="3"/>
        <v>97.14</v>
      </c>
      <c r="X6" s="20">
        <f t="shared" si="3"/>
        <v>5592.73</v>
      </c>
      <c r="Y6" s="21" t="str">
        <f>IF(Y7="",NA(),Y7)</f>
        <v>-</v>
      </c>
      <c r="Z6" s="21" t="str">
        <f t="shared" ref="Z6:AH6" si="4">IF(Z7="",NA(),Z7)</f>
        <v>-</v>
      </c>
      <c r="AA6" s="21">
        <f t="shared" si="4"/>
        <v>101.47</v>
      </c>
      <c r="AB6" s="21">
        <f t="shared" si="4"/>
        <v>95.64</v>
      </c>
      <c r="AC6" s="21">
        <f t="shared" si="4"/>
        <v>98.66</v>
      </c>
      <c r="AD6" s="21" t="str">
        <f t="shared" si="4"/>
        <v>-</v>
      </c>
      <c r="AE6" s="21" t="str">
        <f t="shared" si="4"/>
        <v>-</v>
      </c>
      <c r="AF6" s="21">
        <f t="shared" si="4"/>
        <v>100.49</v>
      </c>
      <c r="AG6" s="21">
        <f t="shared" si="4"/>
        <v>101.63</v>
      </c>
      <c r="AH6" s="21">
        <f t="shared" si="4"/>
        <v>100.14</v>
      </c>
      <c r="AI6" s="20" t="str">
        <f>IF(AI7="","",IF(AI7="-","【-】","【"&amp;SUBSTITUTE(TEXT(AI7,"#,##0.00"),"-","△")&amp;"】"))</f>
        <v>【100.18】</v>
      </c>
      <c r="AJ6" s="21" t="str">
        <f>IF(AJ7="",NA(),AJ7)</f>
        <v>-</v>
      </c>
      <c r="AK6" s="21" t="str">
        <f t="shared" ref="AK6:AS6" si="5">IF(AK7="",NA(),AK7)</f>
        <v>-</v>
      </c>
      <c r="AL6" s="20">
        <f t="shared" si="5"/>
        <v>0</v>
      </c>
      <c r="AM6" s="21">
        <f t="shared" si="5"/>
        <v>7.7</v>
      </c>
      <c r="AN6" s="21">
        <f t="shared" si="5"/>
        <v>11.45</v>
      </c>
      <c r="AO6" s="21" t="str">
        <f t="shared" si="5"/>
        <v>-</v>
      </c>
      <c r="AP6" s="21" t="str">
        <f t="shared" si="5"/>
        <v>-</v>
      </c>
      <c r="AQ6" s="21">
        <f t="shared" si="5"/>
        <v>7.27</v>
      </c>
      <c r="AR6" s="21">
        <f t="shared" si="5"/>
        <v>9.1</v>
      </c>
      <c r="AS6" s="21">
        <f t="shared" si="5"/>
        <v>10.71</v>
      </c>
      <c r="AT6" s="20" t="str">
        <f>IF(AT7="","",IF(AT7="-","【-】","【"&amp;SUBSTITUTE(TEXT(AT7,"#,##0.00"),"-","△")&amp;"】"))</f>
        <v>【10.64】</v>
      </c>
      <c r="AU6" s="21" t="str">
        <f>IF(AU7="",NA(),AU7)</f>
        <v>-</v>
      </c>
      <c r="AV6" s="21" t="str">
        <f t="shared" ref="AV6:BD6" si="6">IF(AV7="",NA(),AV7)</f>
        <v>-</v>
      </c>
      <c r="AW6" s="21">
        <f t="shared" si="6"/>
        <v>313.87</v>
      </c>
      <c r="AX6" s="21">
        <f t="shared" si="6"/>
        <v>274.11</v>
      </c>
      <c r="AY6" s="21">
        <f t="shared" si="6"/>
        <v>345.38</v>
      </c>
      <c r="AZ6" s="21" t="str">
        <f t="shared" si="6"/>
        <v>-</v>
      </c>
      <c r="BA6" s="21" t="str">
        <f t="shared" si="6"/>
        <v>-</v>
      </c>
      <c r="BB6" s="21">
        <f t="shared" si="6"/>
        <v>97.37</v>
      </c>
      <c r="BC6" s="21">
        <f t="shared" si="6"/>
        <v>101.14</v>
      </c>
      <c r="BD6" s="21">
        <f t="shared" si="6"/>
        <v>104.74</v>
      </c>
      <c r="BE6" s="20" t="str">
        <f>IF(BE7="","",IF(BE7="-","【-】","【"&amp;SUBSTITUTE(TEXT(BE7,"#,##0.00"),"-","△")&amp;"】"))</f>
        <v>【104.34】</v>
      </c>
      <c r="BF6" s="21" t="str">
        <f>IF(BF7="",NA(),BF7)</f>
        <v>-</v>
      </c>
      <c r="BG6" s="21" t="str">
        <f t="shared" ref="BG6:BO6" si="7">IF(BG7="",NA(),BG7)</f>
        <v>-</v>
      </c>
      <c r="BH6" s="21">
        <f t="shared" si="7"/>
        <v>279.47000000000003</v>
      </c>
      <c r="BI6" s="21">
        <f t="shared" si="7"/>
        <v>277.92</v>
      </c>
      <c r="BJ6" s="21">
        <f t="shared" si="7"/>
        <v>237.19</v>
      </c>
      <c r="BK6" s="21" t="str">
        <f t="shared" si="7"/>
        <v>-</v>
      </c>
      <c r="BL6" s="21" t="str">
        <f t="shared" si="7"/>
        <v>-</v>
      </c>
      <c r="BM6" s="21">
        <f t="shared" si="7"/>
        <v>287.39</v>
      </c>
      <c r="BN6" s="21">
        <f t="shared" si="7"/>
        <v>255.67</v>
      </c>
      <c r="BO6" s="21">
        <f t="shared" si="7"/>
        <v>242.44</v>
      </c>
      <c r="BP6" s="20" t="str">
        <f>IF(BP7="","",IF(BP7="-","【-】","【"&amp;SUBSTITUTE(TEXT(BP7,"#,##0.00"),"-","△")&amp;"】"))</f>
        <v>【245.36】</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38.08</v>
      </c>
      <c r="CE6" s="21">
        <f t="shared" si="9"/>
        <v>37.950000000000003</v>
      </c>
      <c r="CF6" s="21">
        <f t="shared" si="9"/>
        <v>38.72</v>
      </c>
      <c r="CG6" s="21" t="str">
        <f t="shared" si="9"/>
        <v>-</v>
      </c>
      <c r="CH6" s="21" t="str">
        <f t="shared" si="9"/>
        <v>-</v>
      </c>
      <c r="CI6" s="21">
        <f t="shared" si="9"/>
        <v>50.64</v>
      </c>
      <c r="CJ6" s="21">
        <f t="shared" si="9"/>
        <v>50.67</v>
      </c>
      <c r="CK6" s="21">
        <f t="shared" si="9"/>
        <v>48.7</v>
      </c>
      <c r="CL6" s="20" t="str">
        <f>IF(CL7="","",IF(CL7="-","【-】","【"&amp;SUBSTITUTE(TEXT(CL7,"#,##0.00"),"-","△")&amp;"】"))</f>
        <v>【48.89】</v>
      </c>
      <c r="CM6" s="21" t="str">
        <f>IF(CM7="",NA(),CM7)</f>
        <v>-</v>
      </c>
      <c r="CN6" s="21" t="str">
        <f t="shared" ref="CN6:CV6" si="10">IF(CN7="",NA(),CN7)</f>
        <v>-</v>
      </c>
      <c r="CO6" s="21">
        <f t="shared" si="10"/>
        <v>63.32</v>
      </c>
      <c r="CP6" s="21">
        <f t="shared" si="10"/>
        <v>64.66</v>
      </c>
      <c r="CQ6" s="21">
        <f t="shared" si="10"/>
        <v>64.319999999999993</v>
      </c>
      <c r="CR6" s="21" t="str">
        <f t="shared" si="10"/>
        <v>-</v>
      </c>
      <c r="CS6" s="21" t="str">
        <f t="shared" si="10"/>
        <v>-</v>
      </c>
      <c r="CT6" s="21">
        <f t="shared" si="10"/>
        <v>67.209999999999994</v>
      </c>
      <c r="CU6" s="21">
        <f t="shared" si="10"/>
        <v>68.2</v>
      </c>
      <c r="CV6" s="21">
        <f t="shared" si="10"/>
        <v>68.05</v>
      </c>
      <c r="CW6" s="20" t="str">
        <f>IF(CW7="","",IF(CW7="-","【-】","【"&amp;SUBSTITUTE(TEXT(CW7,"#,##0.00"),"-","△")&amp;"】"))</f>
        <v>【68.03】</v>
      </c>
      <c r="CX6" s="21" t="str">
        <f>IF(CX7="",NA(),CX7)</f>
        <v>-</v>
      </c>
      <c r="CY6" s="21" t="str">
        <f t="shared" ref="CY6:DG6" si="11">IF(CY7="",NA(),CY7)</f>
        <v>-</v>
      </c>
      <c r="CZ6" s="21">
        <f t="shared" si="11"/>
        <v>92.74</v>
      </c>
      <c r="DA6" s="21">
        <f t="shared" si="11"/>
        <v>93.31</v>
      </c>
      <c r="DB6" s="21">
        <f t="shared" si="11"/>
        <v>93.91</v>
      </c>
      <c r="DC6" s="21" t="str">
        <f t="shared" si="11"/>
        <v>-</v>
      </c>
      <c r="DD6" s="21" t="str">
        <f t="shared" si="11"/>
        <v>-</v>
      </c>
      <c r="DE6" s="21">
        <f t="shared" si="11"/>
        <v>93.21</v>
      </c>
      <c r="DF6" s="21">
        <f t="shared" si="11"/>
        <v>94.01</v>
      </c>
      <c r="DG6" s="21">
        <f t="shared" si="11"/>
        <v>94.14</v>
      </c>
      <c r="DH6" s="20" t="str">
        <f>IF(DH7="","",IF(DH7="-","【-】","【"&amp;SUBSTITUTE(TEXT(DH7,"#,##0.00"),"-","△")&amp;"】"))</f>
        <v>【94.07】</v>
      </c>
      <c r="DI6" s="21" t="str">
        <f>IF(DI7="",NA(),DI7)</f>
        <v>-</v>
      </c>
      <c r="DJ6" s="21" t="str">
        <f t="shared" ref="DJ6:DR6" si="12">IF(DJ7="",NA(),DJ7)</f>
        <v>-</v>
      </c>
      <c r="DK6" s="21">
        <f t="shared" si="12"/>
        <v>6.26</v>
      </c>
      <c r="DL6" s="21">
        <f t="shared" si="12"/>
        <v>11.84</v>
      </c>
      <c r="DM6" s="21">
        <f t="shared" si="12"/>
        <v>17.45</v>
      </c>
      <c r="DN6" s="21" t="str">
        <f t="shared" si="12"/>
        <v>-</v>
      </c>
      <c r="DO6" s="21" t="str">
        <f t="shared" si="12"/>
        <v>-</v>
      </c>
      <c r="DP6" s="21">
        <f t="shared" si="12"/>
        <v>39.35</v>
      </c>
      <c r="DQ6" s="21">
        <f t="shared" si="12"/>
        <v>31.96</v>
      </c>
      <c r="DR6" s="21">
        <f t="shared" si="12"/>
        <v>34.17</v>
      </c>
      <c r="DS6" s="20" t="str">
        <f>IF(DS7="","",IF(DS7="-","【-】","【"&amp;SUBSTITUTE(TEXT(DS7,"#,##0.00"),"-","△")&amp;"】"))</f>
        <v>【33.95】</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1.17</v>
      </c>
      <c r="EB6" s="21">
        <f t="shared" si="13"/>
        <v>0.93</v>
      </c>
      <c r="EC6" s="21">
        <f t="shared" si="13"/>
        <v>1.04</v>
      </c>
      <c r="ED6" s="20" t="str">
        <f>IF(ED7="","",IF(ED7="-","【-】","【"&amp;SUBSTITUTE(TEXT(ED7,"#,##0.00"),"-","△")&amp;"】"))</f>
        <v>【1.02】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7.0000000000000007E-2</v>
      </c>
      <c r="EM6" s="21">
        <f t="shared" si="14"/>
        <v>1.87</v>
      </c>
      <c r="EN6" s="21">
        <f t="shared" si="14"/>
        <v>0.1</v>
      </c>
      <c r="EO6" s="20" t="str">
        <f>IF(EO7="","",IF(EO7="-","【-】","【"&amp;SUBSTITUTE(TEXT(EO7,"#,##0.00"),"-","△")&amp;"】"))</f>
        <v>【0.10】</v>
      </c>
    </row>
    <row r="7" spans="1:148" s="22" customFormat="1" x14ac:dyDescent="0.15">
      <c r="A7" s="14"/>
      <c r="B7" s="23">
        <v>2021</v>
      </c>
      <c r="C7" s="23">
        <v>330001</v>
      </c>
      <c r="D7" s="23">
        <v>46</v>
      </c>
      <c r="E7" s="23">
        <v>17</v>
      </c>
      <c r="F7" s="23">
        <v>3</v>
      </c>
      <c r="G7" s="23">
        <v>0</v>
      </c>
      <c r="H7" s="23" t="s">
        <v>96</v>
      </c>
      <c r="I7" s="23" t="s">
        <v>97</v>
      </c>
      <c r="J7" s="23" t="s">
        <v>98</v>
      </c>
      <c r="K7" s="23" t="s">
        <v>99</v>
      </c>
      <c r="L7" s="23" t="s">
        <v>100</v>
      </c>
      <c r="M7" s="23" t="s">
        <v>101</v>
      </c>
      <c r="N7" s="24" t="s">
        <v>102</v>
      </c>
      <c r="O7" s="24">
        <v>84.39</v>
      </c>
      <c r="P7" s="24">
        <v>43.21</v>
      </c>
      <c r="Q7" s="24">
        <v>100</v>
      </c>
      <c r="R7" s="24">
        <v>0</v>
      </c>
      <c r="S7" s="24">
        <v>1879280</v>
      </c>
      <c r="T7" s="24">
        <v>7114.77</v>
      </c>
      <c r="U7" s="24">
        <v>264.14</v>
      </c>
      <c r="V7" s="24">
        <v>543278</v>
      </c>
      <c r="W7" s="24">
        <v>97.14</v>
      </c>
      <c r="X7" s="24">
        <v>5592.73</v>
      </c>
      <c r="Y7" s="24" t="s">
        <v>102</v>
      </c>
      <c r="Z7" s="24" t="s">
        <v>102</v>
      </c>
      <c r="AA7" s="24">
        <v>101.47</v>
      </c>
      <c r="AB7" s="24">
        <v>95.64</v>
      </c>
      <c r="AC7" s="24">
        <v>98.66</v>
      </c>
      <c r="AD7" s="24" t="s">
        <v>102</v>
      </c>
      <c r="AE7" s="24" t="s">
        <v>102</v>
      </c>
      <c r="AF7" s="24">
        <v>100.49</v>
      </c>
      <c r="AG7" s="24">
        <v>101.63</v>
      </c>
      <c r="AH7" s="24">
        <v>100.14</v>
      </c>
      <c r="AI7" s="24">
        <v>100.18</v>
      </c>
      <c r="AJ7" s="24" t="s">
        <v>102</v>
      </c>
      <c r="AK7" s="24" t="s">
        <v>102</v>
      </c>
      <c r="AL7" s="24">
        <v>0</v>
      </c>
      <c r="AM7" s="24">
        <v>7.7</v>
      </c>
      <c r="AN7" s="24">
        <v>11.45</v>
      </c>
      <c r="AO7" s="24" t="s">
        <v>102</v>
      </c>
      <c r="AP7" s="24" t="s">
        <v>102</v>
      </c>
      <c r="AQ7" s="24">
        <v>7.27</v>
      </c>
      <c r="AR7" s="24">
        <v>9.1</v>
      </c>
      <c r="AS7" s="24">
        <v>10.71</v>
      </c>
      <c r="AT7" s="24">
        <v>10.64</v>
      </c>
      <c r="AU7" s="24" t="s">
        <v>102</v>
      </c>
      <c r="AV7" s="24" t="s">
        <v>102</v>
      </c>
      <c r="AW7" s="24">
        <v>313.87</v>
      </c>
      <c r="AX7" s="24">
        <v>274.11</v>
      </c>
      <c r="AY7" s="24">
        <v>345.38</v>
      </c>
      <c r="AZ7" s="24" t="s">
        <v>102</v>
      </c>
      <c r="BA7" s="24" t="s">
        <v>102</v>
      </c>
      <c r="BB7" s="24">
        <v>97.37</v>
      </c>
      <c r="BC7" s="24">
        <v>101.14</v>
      </c>
      <c r="BD7" s="24">
        <v>104.74</v>
      </c>
      <c r="BE7" s="24">
        <v>104.34</v>
      </c>
      <c r="BF7" s="24" t="s">
        <v>102</v>
      </c>
      <c r="BG7" s="24" t="s">
        <v>102</v>
      </c>
      <c r="BH7" s="24">
        <v>279.47000000000003</v>
      </c>
      <c r="BI7" s="24">
        <v>277.92</v>
      </c>
      <c r="BJ7" s="24">
        <v>237.19</v>
      </c>
      <c r="BK7" s="24" t="s">
        <v>102</v>
      </c>
      <c r="BL7" s="24" t="s">
        <v>102</v>
      </c>
      <c r="BM7" s="24">
        <v>287.39</v>
      </c>
      <c r="BN7" s="24">
        <v>255.67</v>
      </c>
      <c r="BO7" s="24">
        <v>242.44</v>
      </c>
      <c r="BP7" s="24">
        <v>245.36</v>
      </c>
      <c r="BQ7" s="24" t="s">
        <v>102</v>
      </c>
      <c r="BR7" s="24" t="s">
        <v>102</v>
      </c>
      <c r="BS7" s="24">
        <v>0</v>
      </c>
      <c r="BT7" s="24">
        <v>0</v>
      </c>
      <c r="BU7" s="24">
        <v>0</v>
      </c>
      <c r="BV7" s="24" t="s">
        <v>102</v>
      </c>
      <c r="BW7" s="24" t="s">
        <v>102</v>
      </c>
      <c r="BX7" s="24">
        <v>0</v>
      </c>
      <c r="BY7" s="24">
        <v>0</v>
      </c>
      <c r="BZ7" s="24">
        <v>0</v>
      </c>
      <c r="CA7" s="24">
        <v>0</v>
      </c>
      <c r="CB7" s="24" t="s">
        <v>102</v>
      </c>
      <c r="CC7" s="24" t="s">
        <v>102</v>
      </c>
      <c r="CD7" s="24">
        <v>38.08</v>
      </c>
      <c r="CE7" s="24">
        <v>37.950000000000003</v>
      </c>
      <c r="CF7" s="24">
        <v>38.72</v>
      </c>
      <c r="CG7" s="24" t="s">
        <v>102</v>
      </c>
      <c r="CH7" s="24" t="s">
        <v>102</v>
      </c>
      <c r="CI7" s="24">
        <v>50.64</v>
      </c>
      <c r="CJ7" s="24">
        <v>50.67</v>
      </c>
      <c r="CK7" s="24">
        <v>48.7</v>
      </c>
      <c r="CL7" s="24">
        <v>48.89</v>
      </c>
      <c r="CM7" s="24" t="s">
        <v>102</v>
      </c>
      <c r="CN7" s="24" t="s">
        <v>102</v>
      </c>
      <c r="CO7" s="24">
        <v>63.32</v>
      </c>
      <c r="CP7" s="24">
        <v>64.66</v>
      </c>
      <c r="CQ7" s="24">
        <v>64.319999999999993</v>
      </c>
      <c r="CR7" s="24" t="s">
        <v>102</v>
      </c>
      <c r="CS7" s="24" t="s">
        <v>102</v>
      </c>
      <c r="CT7" s="24">
        <v>67.209999999999994</v>
      </c>
      <c r="CU7" s="24">
        <v>68.2</v>
      </c>
      <c r="CV7" s="24">
        <v>68.05</v>
      </c>
      <c r="CW7" s="24">
        <v>68.03</v>
      </c>
      <c r="CX7" s="24" t="s">
        <v>102</v>
      </c>
      <c r="CY7" s="24" t="s">
        <v>102</v>
      </c>
      <c r="CZ7" s="24">
        <v>92.74</v>
      </c>
      <c r="DA7" s="24">
        <v>93.31</v>
      </c>
      <c r="DB7" s="24">
        <v>93.91</v>
      </c>
      <c r="DC7" s="24" t="s">
        <v>102</v>
      </c>
      <c r="DD7" s="24" t="s">
        <v>102</v>
      </c>
      <c r="DE7" s="24">
        <v>93.21</v>
      </c>
      <c r="DF7" s="24">
        <v>94.01</v>
      </c>
      <c r="DG7" s="24">
        <v>94.14</v>
      </c>
      <c r="DH7" s="24">
        <v>94.07</v>
      </c>
      <c r="DI7" s="24" t="s">
        <v>102</v>
      </c>
      <c r="DJ7" s="24" t="s">
        <v>102</v>
      </c>
      <c r="DK7" s="24">
        <v>6.26</v>
      </c>
      <c r="DL7" s="24">
        <v>11.84</v>
      </c>
      <c r="DM7" s="24">
        <v>17.45</v>
      </c>
      <c r="DN7" s="24" t="s">
        <v>102</v>
      </c>
      <c r="DO7" s="24" t="s">
        <v>102</v>
      </c>
      <c r="DP7" s="24">
        <v>39.35</v>
      </c>
      <c r="DQ7" s="24">
        <v>31.96</v>
      </c>
      <c r="DR7" s="24">
        <v>34.17</v>
      </c>
      <c r="DS7" s="24">
        <v>33.950000000000003</v>
      </c>
      <c r="DT7" s="24" t="s">
        <v>102</v>
      </c>
      <c r="DU7" s="24" t="s">
        <v>102</v>
      </c>
      <c r="DV7" s="24">
        <v>0</v>
      </c>
      <c r="DW7" s="24">
        <v>0</v>
      </c>
      <c r="DX7" s="24">
        <v>0</v>
      </c>
      <c r="DY7" s="24" t="s">
        <v>102</v>
      </c>
      <c r="DZ7" s="24" t="s">
        <v>102</v>
      </c>
      <c r="EA7" s="24">
        <v>1.17</v>
      </c>
      <c r="EB7" s="24">
        <v>0.93</v>
      </c>
      <c r="EC7" s="24">
        <v>1.04</v>
      </c>
      <c r="ED7" s="24">
        <v>1.02</v>
      </c>
      <c r="EE7" s="24" t="s">
        <v>102</v>
      </c>
      <c r="EF7" s="24" t="s">
        <v>102</v>
      </c>
      <c r="EG7" s="24">
        <v>0</v>
      </c>
      <c r="EH7" s="24">
        <v>0</v>
      </c>
      <c r="EI7" s="24">
        <v>0</v>
      </c>
      <c r="EJ7" s="24" t="s">
        <v>102</v>
      </c>
      <c r="EK7" s="24" t="s">
        <v>102</v>
      </c>
      <c r="EL7" s="24">
        <v>7.0000000000000007E-2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中藤　涼祐</cp:lastModifiedBy>
  <cp:lastPrinted>2023-01-12T01:01:18Z</cp:lastPrinted>
  <dcterms:created xsi:type="dcterms:W3CDTF">2022-12-01T01:25:14Z</dcterms:created>
  <dcterms:modified xsi:type="dcterms:W3CDTF">2023-01-12T02:20:01Z</dcterms:modified>
  <cp:category/>
</cp:coreProperties>
</file>