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新06 調査係\★経営比較分析表\★R3決算（上水・下水・電気・バス・観光・駐車場・病院・工水）\05_公表に向けて\02-1_経営比較分析表提出フォルダ\01_水道\01_都道府県\"/>
    </mc:Choice>
  </mc:AlternateContent>
  <xr:revisionPtr revIDLastSave="0" documentId="13_ncr:1_{6FDDFFB8-9E24-4BFB-882D-60DC70C5F4E8}" xr6:coauthVersionLast="36" xr6:coauthVersionMax="36" xr10:uidLastSave="{00000000-0000-0000-0000-000000000000}"/>
  <workbookProtection workbookAlgorithmName="SHA-512" workbookHashValue="ugqJsXM1rA9KfMIqGkAsHL2SYAO/cO+XLwpWfcvQumi0jDQI2HSzAxEZkwA79F08tupHHyACz2JeP+3LP/3wGg==" workbookSaltValue="nHo5w+0jn49wK0WuIcE2BA==" workbookSpinCount="100000" lockStructure="1"/>
  <bookViews>
    <workbookView showHorizontalScroll="0" showVerticalScroll="0" showSheetTabs="0"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F85" i="4"/>
  <c r="E85" i="4"/>
  <c r="BB10" i="4"/>
  <c r="AT10" i="4"/>
  <c r="AL10" i="4"/>
  <c r="W10" i="4"/>
  <c r="I10" i="4"/>
  <c r="B10" i="4"/>
  <c r="BB8" i="4"/>
  <c r="AT8" i="4"/>
  <c r="AL8" i="4"/>
  <c r="AD8" i="4"/>
  <c r="P8" i="4"/>
  <c r="I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<sst xmlns="http://schemas.openxmlformats.org/spreadsheetml/2006/main" count="228" uniqueCount="115">
  <si>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</si>
  <si>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</si>
  <si>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</si>
  <si>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</si>
  <si>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</si>
  <si>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</si>
  <si>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</si>
  <si>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</si>
  <si>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</si>
  <si>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</si>
  <si>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</si>
  <si>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</si>
  <si>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</si>
  <si>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</si>
  <si>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</si>
  <si>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</si>
  <si>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</si>
  <si>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</si>
  <si>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</si>
  <si>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</si>
  <si>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</si>
  <si>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</si>
  <si>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</si>
  <si>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</si>
  <si>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</si>
  <si>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</si>
  <si>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</si>
  <si>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</si>
  <si>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</si>
  <si>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</si>
  <si>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</si>
  <si>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</si>
  <si>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</si>
  <si>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</si>
  <si>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</si>
  <si>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</si>
  <si>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</si>
  <si>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</si>
  <si>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</si>
  <si>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</si>
  <si>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</si>
  <si>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</si>
  <si>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</si>
  <si>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</si>
  <si>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</si>
  <si>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</si>
  <si>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</si>
  <si>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</si>
  <si>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</si>
  <si>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</si>
  <si>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</si>
  <si>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</si>
  <si>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</si>
  <si>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</si>
  <si>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</si>
  <si>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</si>
  <si>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</si>
  <si>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</si>
  <si>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</si>
  <si>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</si>
  <si>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</si>
  <si>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</si>
  <si>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</si>
  <si>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</si>
  <si>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</si>
  <si>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</si>
  <si>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</si>
  <si>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</si>
  <si>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</si>
  <si>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</si>
  <si>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</si>
  <si>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</si>
  <si>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</si>
  <si>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</si>
  <si>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</si>
  <si>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</si>
  <si>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</si>
  <si>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</si>
  <si>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</si>
  <si>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</si>
  <si>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</si>
  <si>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</si>
  <si>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</si>
  <si>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</si>
  <si>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</si>
  <si>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</si>
  <si>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</si>
  <si>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</si>
  <si>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</si>
  <si>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</si>
  <si>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</si>
  <si>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</si>
  <si>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</si>
  <si>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</si>
  <si>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</si>
  <si>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</si>
  <si>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</si>
  <si>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</si>
  <si>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</si>
  <si>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</si>
  <si>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</si>
  <si>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</si>
  <si>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</si>
  <si>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</si>
  <si>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</si>
  <si>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</si>
  <si>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</si>
  <si>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</si>
  <si>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</si>
  <si>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</si>
  <si>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</si>
  <si>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</si>
  <si>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【①経常収支比率，②累積欠損金比率】
　経常収支比率は126.55％で健全経営の水準となる100％を上回っており，累積欠損金もないことから，経営は堅調に推移している。
【③流動比率】
　流動比率は439.07％で短期債務に対する支払い可能な現金等の保有状況を示す100％を上回り，支払能力を確保している。
【④企業債残高対給水収益比率】
　企業債残高対給水収益比率は169％で企業債の発行抑制に努めたことにより，類似団体平均値（以下「平均値」という。）より低い水準を維持している。
【⑤料金回収率】
　料金回収率は125.15％で給水費用を給水収益で賄うことのできる100％を上回っている。
【⑥給水原価】
　給水原価は94.84円で平均値に比べ高い水準にある。この要因は，管路延長が長く，管路等の更新費用及び維持管理費用が高いためである。
【⑦施設利用率】
　施設利用率は49.91％で平均値を下回っている。この要因は，計画給水人口に対する現在給水人口が低く，水需要が建設当初の計画水量まで伸びていないためである。
【⑧有収率】
　有収率は100％を維持している。</t>
    <rPh sb="2" eb="4">
      <t>ケイジョウ</t>
    </rPh>
    <rPh sb="4" eb="6">
      <t>シュウシ</t>
    </rPh>
    <rPh sb="6" eb="8">
      <t>ヒリツ</t>
    </rPh>
    <rPh sb="10" eb="12">
      <t>ルイセキ</t>
    </rPh>
    <rPh sb="12" eb="14">
      <t>ケッソン</t>
    </rPh>
    <rPh sb="14" eb="15">
      <t>キン</t>
    </rPh>
    <rPh sb="15" eb="17">
      <t>ヒリツ</t>
    </rPh>
    <rPh sb="20" eb="22">
      <t>ケイジョウ</t>
    </rPh>
    <rPh sb="22" eb="24">
      <t>シュウシ</t>
    </rPh>
    <rPh sb="24" eb="26">
      <t>ヒリツ</t>
    </rPh>
    <rPh sb="35" eb="37">
      <t>ケンゼン</t>
    </rPh>
    <rPh sb="37" eb="39">
      <t>ケイエイ</t>
    </rPh>
    <rPh sb="40" eb="42">
      <t>スイジュン</t>
    </rPh>
    <rPh sb="50" eb="52">
      <t>ウワマワ</t>
    </rPh>
    <rPh sb="57" eb="59">
      <t>ルイセキ</t>
    </rPh>
    <rPh sb="59" eb="61">
      <t>ケッソン</t>
    </rPh>
    <rPh sb="61" eb="62">
      <t>キン</t>
    </rPh>
    <rPh sb="70" eb="72">
      <t>ケイエイ</t>
    </rPh>
    <rPh sb="73" eb="75">
      <t>ケンチョウ</t>
    </rPh>
    <rPh sb="76" eb="78">
      <t>スイイ</t>
    </rPh>
    <rPh sb="86" eb="88">
      <t>リュウドウ</t>
    </rPh>
    <rPh sb="88" eb="90">
      <t>ヒリツ</t>
    </rPh>
    <rPh sb="93" eb="95">
      <t>リュウドウ</t>
    </rPh>
    <rPh sb="95" eb="97">
      <t>ヒリツ</t>
    </rPh>
    <rPh sb="106" eb="108">
      <t>タンキ</t>
    </rPh>
    <rPh sb="108" eb="110">
      <t>サイム</t>
    </rPh>
    <rPh sb="111" eb="112">
      <t>タイ</t>
    </rPh>
    <rPh sb="114" eb="116">
      <t>シハラ</t>
    </rPh>
    <rPh sb="117" eb="119">
      <t>カノウ</t>
    </rPh>
    <rPh sb="120" eb="122">
      <t>ゲンキン</t>
    </rPh>
    <rPh sb="122" eb="123">
      <t>トウ</t>
    </rPh>
    <rPh sb="124" eb="126">
      <t>ホユウ</t>
    </rPh>
    <rPh sb="126" eb="128">
      <t>ジョウキョウ</t>
    </rPh>
    <rPh sb="129" eb="130">
      <t>シメ</t>
    </rPh>
    <rPh sb="136" eb="138">
      <t>ウワマワ</t>
    </rPh>
    <rPh sb="140" eb="142">
      <t>シハラ</t>
    </rPh>
    <rPh sb="142" eb="144">
      <t>ノウリョク</t>
    </rPh>
    <rPh sb="145" eb="147">
      <t>カクホ</t>
    </rPh>
    <rPh sb="155" eb="157">
      <t>キギョウ</t>
    </rPh>
    <rPh sb="157" eb="158">
      <t>サイ</t>
    </rPh>
    <rPh sb="158" eb="160">
      <t>ザンダカ</t>
    </rPh>
    <rPh sb="160" eb="161">
      <t>タイ</t>
    </rPh>
    <rPh sb="161" eb="163">
      <t>キュウスイ</t>
    </rPh>
    <rPh sb="163" eb="165">
      <t>シュウエキ</t>
    </rPh>
    <rPh sb="165" eb="167">
      <t>ヒリツ</t>
    </rPh>
    <rPh sb="170" eb="172">
      <t>キギョウ</t>
    </rPh>
    <rPh sb="172" eb="173">
      <t>サイ</t>
    </rPh>
    <rPh sb="173" eb="175">
      <t>ザンダカ</t>
    </rPh>
    <rPh sb="175" eb="176">
      <t>タイ</t>
    </rPh>
    <rPh sb="176" eb="178">
      <t>キュウスイ</t>
    </rPh>
    <rPh sb="178" eb="180">
      <t>シュウエキ</t>
    </rPh>
    <rPh sb="180" eb="182">
      <t>ヒリツ</t>
    </rPh>
    <rPh sb="206" eb="213">
      <t>ルイジダンタイヘイキンチ</t>
    </rPh>
    <rPh sb="214" eb="216">
      <t>イカ</t>
    </rPh>
    <rPh sb="243" eb="245">
      <t>リョウキン</t>
    </rPh>
    <rPh sb="245" eb="247">
      <t>カイシュウ</t>
    </rPh>
    <rPh sb="247" eb="248">
      <t>リツ</t>
    </rPh>
    <rPh sb="251" eb="253">
      <t>リョウキン</t>
    </rPh>
    <rPh sb="253" eb="255">
      <t>カイシュウ</t>
    </rPh>
    <rPh sb="255" eb="256">
      <t>リツ</t>
    </rPh>
    <rPh sb="265" eb="267">
      <t>キュウスイ</t>
    </rPh>
    <rPh sb="267" eb="269">
      <t>ヒヨウ</t>
    </rPh>
    <rPh sb="270" eb="272">
      <t>キュウスイ</t>
    </rPh>
    <rPh sb="272" eb="274">
      <t>シュウエキ</t>
    </rPh>
    <rPh sb="275" eb="276">
      <t>マカナ</t>
    </rPh>
    <rPh sb="288" eb="290">
      <t>ウワマワ</t>
    </rPh>
    <rPh sb="298" eb="300">
      <t>キュウスイ</t>
    </rPh>
    <rPh sb="300" eb="302">
      <t>ゲンカ</t>
    </rPh>
    <rPh sb="305" eb="307">
      <t>キュウスイ</t>
    </rPh>
    <rPh sb="307" eb="309">
      <t>ゲンカ</t>
    </rPh>
    <rPh sb="315" eb="316">
      <t>エン</t>
    </rPh>
    <rPh sb="317" eb="320">
      <t>ヘイキンチ</t>
    </rPh>
    <rPh sb="321" eb="322">
      <t>クラ</t>
    </rPh>
    <rPh sb="323" eb="324">
      <t>タカ</t>
    </rPh>
    <rPh sb="325" eb="327">
      <t>スイジュン</t>
    </rPh>
    <rPh sb="333" eb="335">
      <t>ヨウイン</t>
    </rPh>
    <rPh sb="345" eb="347">
      <t>カンロ</t>
    </rPh>
    <rPh sb="347" eb="348">
      <t>トウ</t>
    </rPh>
    <rPh sb="349" eb="351">
      <t>コウシン</t>
    </rPh>
    <rPh sb="351" eb="353">
      <t>ヒヨウ</t>
    </rPh>
    <rPh sb="353" eb="354">
      <t>オヨ</t>
    </rPh>
    <rPh sb="355" eb="357">
      <t>イジ</t>
    </rPh>
    <rPh sb="357" eb="359">
      <t>カンリ</t>
    </rPh>
    <rPh sb="359" eb="361">
      <t>ヒヨウ</t>
    </rPh>
    <rPh sb="362" eb="363">
      <t>タカ</t>
    </rPh>
    <rPh sb="373" eb="375">
      <t>シセツ</t>
    </rPh>
    <rPh sb="375" eb="377">
      <t>リヨウ</t>
    </rPh>
    <rPh sb="377" eb="378">
      <t>リツ</t>
    </rPh>
    <rPh sb="381" eb="383">
      <t>シセツ</t>
    </rPh>
    <rPh sb="383" eb="385">
      <t>リヨウ</t>
    </rPh>
    <rPh sb="385" eb="386">
      <t>リツ</t>
    </rPh>
    <rPh sb="407" eb="409">
      <t>ヨウイン</t>
    </rPh>
    <rPh sb="411" eb="413">
      <t>ケイカク</t>
    </rPh>
    <rPh sb="413" eb="415">
      <t>キュウスイ</t>
    </rPh>
    <rPh sb="415" eb="417">
      <t>ジンコウ</t>
    </rPh>
    <rPh sb="418" eb="419">
      <t>タイ</t>
    </rPh>
    <rPh sb="421" eb="423">
      <t>ゲンザイ</t>
    </rPh>
    <rPh sb="423" eb="425">
      <t>キュウスイ</t>
    </rPh>
    <rPh sb="425" eb="427">
      <t>ジンコウ</t>
    </rPh>
    <rPh sb="428" eb="429">
      <t>ヒク</t>
    </rPh>
    <rPh sb="431" eb="432">
      <t>ミズ</t>
    </rPh>
    <rPh sb="432" eb="434">
      <t>ジュヨウ</t>
    </rPh>
    <rPh sb="435" eb="437">
      <t>ケンセツ</t>
    </rPh>
    <rPh sb="437" eb="439">
      <t>トウショ</t>
    </rPh>
    <rPh sb="461" eb="464">
      <t>ユウシュウリツ</t>
    </rPh>
    <rPh sb="467" eb="470">
      <t>ユウシュウリツ</t>
    </rPh>
    <rPh sb="476" eb="478">
      <t>イジ</t>
    </rPh>
    <phoneticPr fontId="4"/>
  </si>
  <si>
    <t>【①有形固定資産減価償却率】
　有形固定資産減価償却率は62.92％で平均値を上回っており上昇傾向にあることから，資産の老朽化が進行している。
【②管路経年化率，③管路更新率】
　管路経年化率は56.28％で平均値を上回っており，優先度の高い管路から順次耐震管に取り替えて管路を更新しているものの，昭和40～50年代に敷設した管路が多く，老朽化が進行している。なお，令和２年度は法定耐用年数を迎えた管路が多く，管路経年化率が大きく上昇している。
　管路更新率は各年度で変動がある。この要因は管路更新工事の施工が複数年に及ぶためであり，令和元年度に0％となっているのは当該年度に完成した工事がなかったためである。</t>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2" eb="24">
      <t>ゲンカ</t>
    </rPh>
    <rPh sb="24" eb="26">
      <t>ショウキャク</t>
    </rPh>
    <rPh sb="26" eb="27">
      <t>リツ</t>
    </rPh>
    <rPh sb="35" eb="37">
      <t>ヘイキン</t>
    </rPh>
    <rPh sb="37" eb="38">
      <t>チ</t>
    </rPh>
    <rPh sb="39" eb="41">
      <t>ウワマワ</t>
    </rPh>
    <rPh sb="45" eb="47">
      <t>ジョウショウ</t>
    </rPh>
    <rPh sb="47" eb="49">
      <t>ケイコウ</t>
    </rPh>
    <rPh sb="64" eb="66">
      <t>シンコウ</t>
    </rPh>
    <rPh sb="83" eb="84">
      <t>ロ</t>
    </rPh>
    <rPh sb="104" eb="107">
      <t>ヘイキンチ</t>
    </rPh>
    <rPh sb="108" eb="110">
      <t>ウワマワ</t>
    </rPh>
    <rPh sb="169" eb="172">
      <t>ロウキュウカ</t>
    </rPh>
    <rPh sb="173" eb="175">
      <t>シンコウ</t>
    </rPh>
    <rPh sb="183" eb="185">
      <t>レイワ</t>
    </rPh>
    <rPh sb="186" eb="188">
      <t>ネンド</t>
    </rPh>
    <rPh sb="189" eb="195">
      <t>ホウテイタイヨウネンスウ</t>
    </rPh>
    <rPh sb="196" eb="197">
      <t>ムカ</t>
    </rPh>
    <rPh sb="199" eb="201">
      <t>カンロ</t>
    </rPh>
    <rPh sb="202" eb="203">
      <t>オオ</t>
    </rPh>
    <rPh sb="205" eb="209">
      <t>カンロケイネン</t>
    </rPh>
    <rPh sb="209" eb="210">
      <t>カ</t>
    </rPh>
    <rPh sb="210" eb="211">
      <t>リツ</t>
    </rPh>
    <rPh sb="212" eb="213">
      <t>オオ</t>
    </rPh>
    <rPh sb="215" eb="217">
      <t>ジョウショウ</t>
    </rPh>
    <rPh sb="242" eb="244">
      <t>ヨウイン</t>
    </rPh>
    <rPh sb="245" eb="247">
      <t>カンロ</t>
    </rPh>
    <rPh sb="247" eb="249">
      <t>コウシン</t>
    </rPh>
    <rPh sb="249" eb="251">
      <t>コウジ</t>
    </rPh>
    <rPh sb="252" eb="254">
      <t>セコウ</t>
    </rPh>
    <rPh sb="259" eb="260">
      <t>オヨ</t>
    </rPh>
    <rPh sb="267" eb="272">
      <t>レイワガンネンド</t>
    </rPh>
    <rPh sb="283" eb="285">
      <t>トウガイ</t>
    </rPh>
    <rPh sb="285" eb="287">
      <t>ネンド</t>
    </rPh>
    <rPh sb="288" eb="290">
      <t>カンセイ</t>
    </rPh>
    <rPh sb="292" eb="294">
      <t>コウジ</t>
    </rPh>
    <phoneticPr fontId="4"/>
  </si>
  <si>
    <t>　経営の健全性・効率性について，経常収支比率は100％を上回っており，平均値と比較して良好な経営状況となっているが，将来の収支見通しは，人口減少等に伴う給水収益の減少，管路更新に伴う費用の増加などにより，経営状況は悪化する見込みである。
　このため，同様の課題を抱える市町水道事業との広域連携による施設規模の最適化や業務の効率化によるコスト縮減など，効率的な運営を進めるとともに，着実な更新投資の実施が必要である。
　課題の解消に向け，令和４年11月に県内の14市町と設立した「広島県水道広域連合企業団」において，コスト縮減など，効率的な運営を進めるとともに，着実な更新投資を実施していくこととしている。</t>
    <rPh sb="84" eb="88">
      <t>カンロコウシン</t>
    </rPh>
    <rPh sb="89" eb="90">
      <t>トモナ</t>
    </rPh>
    <rPh sb="91" eb="93">
      <t>ヒヨウ</t>
    </rPh>
    <rPh sb="94" eb="96">
      <t>ゾウカ</t>
    </rPh>
    <rPh sb="209" eb="211">
      <t>カダイ</t>
    </rPh>
    <rPh sb="212" eb="214">
      <t>カイショウ</t>
    </rPh>
    <rPh sb="215" eb="216">
      <t>ム</t>
    </rPh>
    <rPh sb="218" eb="220">
      <t>レイワ</t>
    </rPh>
    <rPh sb="221" eb="222">
      <t>ネン</t>
    </rPh>
    <rPh sb="224" eb="225">
      <t>ガツ</t>
    </rPh>
    <rPh sb="226" eb="228">
      <t>ケンナイ</t>
    </rPh>
    <rPh sb="231" eb="233">
      <t>シマチ</t>
    </rPh>
    <rPh sb="234" eb="236">
      <t>セツリツ</t>
    </rPh>
    <rPh sb="239" eb="242">
      <t>ヒロシマケン</t>
    </rPh>
    <rPh sb="242" eb="248">
      <t>スイドウコウイキレンゴウ</t>
    </rPh>
    <rPh sb="248" eb="251">
      <t>キギョウダン</t>
    </rPh>
    <rPh sb="260" eb="262">
      <t>シュクゲン</t>
    </rPh>
    <rPh sb="265" eb="268">
      <t>コウリツテキ</t>
    </rPh>
    <rPh sb="269" eb="271">
      <t>ウンエイ</t>
    </rPh>
    <rPh sb="272" eb="273">
      <t>スス</t>
    </rPh>
    <rPh sb="280" eb="282">
      <t>チャクジツ</t>
    </rPh>
    <rPh sb="283" eb="287">
      <t>コウシントウシ</t>
    </rPh>
    <rPh sb="288" eb="2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</si>
</sst>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0.22</c:v>
                </c:pt>
                <c:pt idx="1">
                  <c:v>0.59</c:v>
                </c:pt>
                <c:pt idx="2" formatCode="#,##0.00;&quot;△&quot;#,##0.00">
                  <c:v>0</c:v>
                </c:pt>
                <c:pt idx="3">
                  <c:v>0.22</c:v>
                </c:pt>
                <c:pt idx="4">
                  <c:v>0.42</c:v>
                </c:pt>
              </c:numCache>
            </c:numRef>
          </c:val>
          <c:extLst>
            <c:ext xmlns:c16="http://schemas.microsoft.com/office/drawing/2014/chart" uri="{C3380CC4-5D6E-409C-BE32-E72D297353CC}">
              <c16:uniqueId val="{00000000-69ED-472C-8C11-E444178E3C6A}"/>
            </c:ext>
          </c:extLst>
        </c:ser>
        <c:dLbls>
          <c:showLegendKey val="0"/>
          <c:showVal val="0"/>
          <c:showCatName val="0"/>
          <c:showSerName val="0"/>
          <c:showPercent val="0"/>
          <c:showBubbleSize val="0"/>
        </c:dLbls>
        <c:gapWidth val="150"/>
        <c:axId val="358723792"/>
        <c:axId val="35884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69ED-472C-8C11-E444178E3C6A}"/>
            </c:ext>
          </c:extLst>
        </c:ser>
        <c:dLbls>
          <c:showLegendKey val="0"/>
          <c:showVal val="0"/>
          <c:showCatName val="0"/>
          <c:showSerName val="0"/>
          <c:showPercent val="0"/>
          <c:showBubbleSize val="0"/>
        </c:dLbls>
        <c:marker val="1"/>
        <c:smooth val="0"/>
        <c:axId val="358723792"/>
        <c:axId val="358846904"/>
      </c:lineChart>
      <c:dateAx>
        <c:axId val="358723792"/>
        <c:scaling>
          <c:orientation val="minMax"/>
        </c:scaling>
        <c:delete val="1"/>
        <c:axPos val="b"/>
        <c:numFmt formatCode="&quot;H&quot;yy" sourceLinked="1"/>
        <c:majorTickMark val="none"/>
        <c:minorTickMark val="none"/>
        <c:tickLblPos val="none"/>
        <c:crossAx val="358846904"/>
        <c:crosses val="autoZero"/>
        <c:auto val="1"/>
        <c:lblOffset val="100"/>
        <c:baseTimeUnit val="years"/>
      </c:dateAx>
      <c:valAx>
        <c:axId val="3588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2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49.76</c:v>
                </c:pt>
                <c:pt idx="1">
                  <c:v>50.67</c:v>
                </c:pt>
                <c:pt idx="2">
                  <c:v>50.83</c:v>
                </c:pt>
                <c:pt idx="3">
                  <c:v>51.3</c:v>
                </c:pt>
                <c:pt idx="4">
                  <c:v>49.91</c:v>
                </c:pt>
              </c:numCache>
            </c:numRef>
          </c:val>
          <c:extLst>
            <c:ext xmlns:c16="http://schemas.microsoft.com/office/drawing/2014/chart" uri="{C3380CC4-5D6E-409C-BE32-E72D297353CC}">
              <c16:uniqueId val="{00000000-D117-4781-BB73-0B8A50CD35DB}"/>
            </c:ext>
          </c:extLst>
        </c:ser>
        <c:dLbls>
          <c:showLegendKey val="0"/>
          <c:showVal val="0"/>
          <c:showCatName val="0"/>
          <c:showSerName val="0"/>
          <c:showPercent val="0"/>
          <c:showBubbleSize val="0"/>
        </c:dLbls>
        <c:gapWidth val="150"/>
        <c:axId val="487203520"/>
        <c:axId val="4872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D117-4781-BB73-0B8A50CD35DB}"/>
            </c:ext>
          </c:extLst>
        </c:ser>
        <c:dLbls>
          <c:showLegendKey val="0"/>
          <c:showVal val="0"/>
          <c:showCatName val="0"/>
          <c:showSerName val="0"/>
          <c:showPercent val="0"/>
          <c:showBubbleSize val="0"/>
        </c:dLbls>
        <c:marker val="1"/>
        <c:smooth val="0"/>
        <c:axId val="487203520"/>
        <c:axId val="487205088"/>
      </c:lineChart>
      <c:dateAx>
        <c:axId val="487203520"/>
        <c:scaling>
          <c:orientation val="minMax"/>
        </c:scaling>
        <c:delete val="1"/>
        <c:axPos val="b"/>
        <c:numFmt formatCode="&quot;H&quot;yy" sourceLinked="1"/>
        <c:majorTickMark val="none"/>
        <c:minorTickMark val="none"/>
        <c:tickLblPos val="none"/>
        <c:crossAx val="487205088"/>
        <c:crosses val="autoZero"/>
        <c:auto val="1"/>
        <c:lblOffset val="100"/>
        <c:baseTimeUnit val="years"/>
      </c:dateAx>
      <c:valAx>
        <c:axId val="4872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F5-4D2F-B665-4A236F3FFC2E}"/>
            </c:ext>
          </c:extLst>
        </c:ser>
        <c:dLbls>
          <c:showLegendKey val="0"/>
          <c:showVal val="0"/>
          <c:showCatName val="0"/>
          <c:showSerName val="0"/>
          <c:showPercent val="0"/>
          <c:showBubbleSize val="0"/>
        </c:dLbls>
        <c:gapWidth val="150"/>
        <c:axId val="487204304"/>
        <c:axId val="48683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E3F5-4D2F-B665-4A236F3FFC2E}"/>
            </c:ext>
          </c:extLst>
        </c:ser>
        <c:dLbls>
          <c:showLegendKey val="0"/>
          <c:showVal val="0"/>
          <c:showCatName val="0"/>
          <c:showSerName val="0"/>
          <c:showPercent val="0"/>
          <c:showBubbleSize val="0"/>
        </c:dLbls>
        <c:marker val="1"/>
        <c:smooth val="0"/>
        <c:axId val="487204304"/>
        <c:axId val="486835160"/>
      </c:lineChart>
      <c:dateAx>
        <c:axId val="487204304"/>
        <c:scaling>
          <c:orientation val="minMax"/>
        </c:scaling>
        <c:delete val="1"/>
        <c:axPos val="b"/>
        <c:numFmt formatCode="&quot;H&quot;yy" sourceLinked="1"/>
        <c:majorTickMark val="none"/>
        <c:minorTickMark val="none"/>
        <c:tickLblPos val="none"/>
        <c:crossAx val="486835160"/>
        <c:crosses val="autoZero"/>
        <c:auto val="1"/>
        <c:lblOffset val="100"/>
        <c:baseTimeUnit val="years"/>
      </c:dateAx>
      <c:valAx>
        <c:axId val="4868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121.79</c:v>
                </c:pt>
                <c:pt idx="1">
                  <c:v>120.42</c:v>
                </c:pt>
                <c:pt idx="2">
                  <c:v>126.43</c:v>
                </c:pt>
                <c:pt idx="3">
                  <c:v>128.35</c:v>
                </c:pt>
                <c:pt idx="4">
                  <c:v>126.55</c:v>
                </c:pt>
              </c:numCache>
            </c:numRef>
          </c:val>
          <c:extLst>
            <c:ext xmlns:c16="http://schemas.microsoft.com/office/drawing/2014/chart" uri="{C3380CC4-5D6E-409C-BE32-E72D297353CC}">
              <c16:uniqueId val="{00000000-B1CA-48F7-9532-BA1040C39387}"/>
            </c:ext>
          </c:extLst>
        </c:ser>
        <c:dLbls>
          <c:showLegendKey val="0"/>
          <c:showVal val="0"/>
          <c:showCatName val="0"/>
          <c:showSerName val="0"/>
          <c:showPercent val="0"/>
          <c:showBubbleSize val="0"/>
        </c:dLbls>
        <c:gapWidth val="150"/>
        <c:axId val="358957512"/>
        <c:axId val="35895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B1CA-48F7-9532-BA1040C39387}"/>
            </c:ext>
          </c:extLst>
        </c:ser>
        <c:dLbls>
          <c:showLegendKey val="0"/>
          <c:showVal val="0"/>
          <c:showCatName val="0"/>
          <c:showSerName val="0"/>
          <c:showPercent val="0"/>
          <c:showBubbleSize val="0"/>
        </c:dLbls>
        <c:marker val="1"/>
        <c:smooth val="0"/>
        <c:axId val="358957512"/>
        <c:axId val="358957896"/>
      </c:lineChart>
      <c:dateAx>
        <c:axId val="358957512"/>
        <c:scaling>
          <c:orientation val="minMax"/>
        </c:scaling>
        <c:delete val="1"/>
        <c:axPos val="b"/>
        <c:numFmt formatCode="&quot;H&quot;yy" sourceLinked="1"/>
        <c:majorTickMark val="none"/>
        <c:minorTickMark val="none"/>
        <c:tickLblPos val="none"/>
        <c:crossAx val="358957896"/>
        <c:crosses val="autoZero"/>
        <c:auto val="1"/>
        <c:lblOffset val="100"/>
        <c:baseTimeUnit val="years"/>
      </c:dateAx>
      <c:valAx>
        <c:axId val="35895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58.17</c:v>
                </c:pt>
                <c:pt idx="1">
                  <c:v>59.3</c:v>
                </c:pt>
                <c:pt idx="2">
                  <c:v>60.81</c:v>
                </c:pt>
                <c:pt idx="3">
                  <c:v>62.01</c:v>
                </c:pt>
                <c:pt idx="4">
                  <c:v>62.92</c:v>
                </c:pt>
              </c:numCache>
            </c:numRef>
          </c:val>
          <c:extLst>
            <c:ext xmlns:c16="http://schemas.microsoft.com/office/drawing/2014/chart" uri="{C3380CC4-5D6E-409C-BE32-E72D297353CC}">
              <c16:uniqueId val="{00000000-EC5F-4B2B-BD00-A40D597418EA}"/>
            </c:ext>
          </c:extLst>
        </c:ser>
        <c:dLbls>
          <c:showLegendKey val="0"/>
          <c:showVal val="0"/>
          <c:showCatName val="0"/>
          <c:showSerName val="0"/>
          <c:showPercent val="0"/>
          <c:showBubbleSize val="0"/>
        </c:dLbls>
        <c:gapWidth val="150"/>
        <c:axId val="359409424"/>
        <c:axId val="35940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EC5F-4B2B-BD00-A40D597418EA}"/>
            </c:ext>
          </c:extLst>
        </c:ser>
        <c:dLbls>
          <c:showLegendKey val="0"/>
          <c:showVal val="0"/>
          <c:showCatName val="0"/>
          <c:showSerName val="0"/>
          <c:showPercent val="0"/>
          <c:showBubbleSize val="0"/>
        </c:dLbls>
        <c:marker val="1"/>
        <c:smooth val="0"/>
        <c:axId val="359409424"/>
        <c:axId val="359409808"/>
      </c:lineChart>
      <c:dateAx>
        <c:axId val="359409424"/>
        <c:scaling>
          <c:orientation val="minMax"/>
        </c:scaling>
        <c:delete val="1"/>
        <c:axPos val="b"/>
        <c:numFmt formatCode="&quot;H&quot;yy" sourceLinked="1"/>
        <c:majorTickMark val="none"/>
        <c:minorTickMark val="none"/>
        <c:tickLblPos val="none"/>
        <c:crossAx val="359409808"/>
        <c:crosses val="autoZero"/>
        <c:auto val="1"/>
        <c:lblOffset val="100"/>
        <c:baseTimeUnit val="years"/>
      </c:dateAx>
      <c:valAx>
        <c:axId val="35940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29.22</c:v>
                </c:pt>
                <c:pt idx="1">
                  <c:v>31.92</c:v>
                </c:pt>
                <c:pt idx="2">
                  <c:v>39.01</c:v>
                </c:pt>
                <c:pt idx="3">
                  <c:v>55.74</c:v>
                </c:pt>
                <c:pt idx="4">
                  <c:v>56.28</c:v>
                </c:pt>
              </c:numCache>
            </c:numRef>
          </c:val>
          <c:extLst>
            <c:ext xmlns:c16="http://schemas.microsoft.com/office/drawing/2014/chart" uri="{C3380CC4-5D6E-409C-BE32-E72D297353CC}">
              <c16:uniqueId val="{00000000-8655-4861-BAB6-8D39339F59D6}"/>
            </c:ext>
          </c:extLst>
        </c:ser>
        <c:dLbls>
          <c:showLegendKey val="0"/>
          <c:showVal val="0"/>
          <c:showCatName val="0"/>
          <c:showSerName val="0"/>
          <c:showPercent val="0"/>
          <c:showBubbleSize val="0"/>
        </c:dLbls>
        <c:gapWidth val="150"/>
        <c:axId val="358932512"/>
        <c:axId val="48676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8655-4861-BAB6-8D39339F59D6}"/>
            </c:ext>
          </c:extLst>
        </c:ser>
        <c:dLbls>
          <c:showLegendKey val="0"/>
          <c:showVal val="0"/>
          <c:showCatName val="0"/>
          <c:showSerName val="0"/>
          <c:showPercent val="0"/>
          <c:showBubbleSize val="0"/>
        </c:dLbls>
        <c:marker val="1"/>
        <c:smooth val="0"/>
        <c:axId val="358932512"/>
        <c:axId val="486761832"/>
      </c:lineChart>
      <c:dateAx>
        <c:axId val="358932512"/>
        <c:scaling>
          <c:orientation val="minMax"/>
        </c:scaling>
        <c:delete val="1"/>
        <c:axPos val="b"/>
        <c:numFmt formatCode="&quot;H&quot;yy" sourceLinked="1"/>
        <c:majorTickMark val="none"/>
        <c:minorTickMark val="none"/>
        <c:tickLblPos val="none"/>
        <c:crossAx val="486761832"/>
        <c:crosses val="autoZero"/>
        <c:auto val="1"/>
        <c:lblOffset val="100"/>
        <c:baseTimeUnit val="years"/>
      </c:dateAx>
      <c:valAx>
        <c:axId val="4867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0-417C-8425-F17027FB50B5}"/>
            </c:ext>
          </c:extLst>
        </c:ser>
        <c:dLbls>
          <c:showLegendKey val="0"/>
          <c:showVal val="0"/>
          <c:showCatName val="0"/>
          <c:showSerName val="0"/>
          <c:showPercent val="0"/>
          <c:showBubbleSize val="0"/>
        </c:dLbls>
        <c:gapWidth val="150"/>
        <c:axId val="486837120"/>
        <c:axId val="48683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3C40-417C-8425-F17027FB50B5}"/>
            </c:ext>
          </c:extLst>
        </c:ser>
        <c:dLbls>
          <c:showLegendKey val="0"/>
          <c:showVal val="0"/>
          <c:showCatName val="0"/>
          <c:showSerName val="0"/>
          <c:showPercent val="0"/>
          <c:showBubbleSize val="0"/>
        </c:dLbls>
        <c:marker val="1"/>
        <c:smooth val="0"/>
        <c:axId val="486837120"/>
        <c:axId val="486835944"/>
      </c:lineChart>
      <c:dateAx>
        <c:axId val="486837120"/>
        <c:scaling>
          <c:orientation val="minMax"/>
        </c:scaling>
        <c:delete val="1"/>
        <c:axPos val="b"/>
        <c:numFmt formatCode="&quot;H&quot;yy" sourceLinked="1"/>
        <c:majorTickMark val="none"/>
        <c:minorTickMark val="none"/>
        <c:tickLblPos val="none"/>
        <c:crossAx val="486835944"/>
        <c:crosses val="autoZero"/>
        <c:auto val="1"/>
        <c:lblOffset val="100"/>
        <c:baseTimeUnit val="years"/>
      </c:dateAx>
      <c:valAx>
        <c:axId val="48683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525.5</c:v>
                </c:pt>
                <c:pt idx="1">
                  <c:v>444.54</c:v>
                </c:pt>
                <c:pt idx="2">
                  <c:v>497.1</c:v>
                </c:pt>
                <c:pt idx="3">
                  <c:v>464.76</c:v>
                </c:pt>
                <c:pt idx="4">
                  <c:v>439.07</c:v>
                </c:pt>
              </c:numCache>
            </c:numRef>
          </c:val>
          <c:extLst>
            <c:ext xmlns:c16="http://schemas.microsoft.com/office/drawing/2014/chart" uri="{C3380CC4-5D6E-409C-BE32-E72D297353CC}">
              <c16:uniqueId val="{00000000-713F-4BA5-BD7D-F2AD7955A659}"/>
            </c:ext>
          </c:extLst>
        </c:ser>
        <c:dLbls>
          <c:showLegendKey val="0"/>
          <c:showVal val="0"/>
          <c:showCatName val="0"/>
          <c:showSerName val="0"/>
          <c:showPercent val="0"/>
          <c:showBubbleSize val="0"/>
        </c:dLbls>
        <c:gapWidth val="150"/>
        <c:axId val="486836336"/>
        <c:axId val="48720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13F-4BA5-BD7D-F2AD7955A659}"/>
            </c:ext>
          </c:extLst>
        </c:ser>
        <c:dLbls>
          <c:showLegendKey val="0"/>
          <c:showVal val="0"/>
          <c:showCatName val="0"/>
          <c:showSerName val="0"/>
          <c:showPercent val="0"/>
          <c:showBubbleSize val="0"/>
        </c:dLbls>
        <c:marker val="1"/>
        <c:smooth val="0"/>
        <c:axId val="486836336"/>
        <c:axId val="487201952"/>
      </c:lineChart>
      <c:dateAx>
        <c:axId val="486836336"/>
        <c:scaling>
          <c:orientation val="minMax"/>
        </c:scaling>
        <c:delete val="1"/>
        <c:axPos val="b"/>
        <c:numFmt formatCode="&quot;H&quot;yy" sourceLinked="1"/>
        <c:majorTickMark val="none"/>
        <c:minorTickMark val="none"/>
        <c:tickLblPos val="none"/>
        <c:crossAx val="487201952"/>
        <c:crosses val="autoZero"/>
        <c:auto val="1"/>
        <c:lblOffset val="100"/>
        <c:baseTimeUnit val="years"/>
      </c:dateAx>
      <c:valAx>
        <c:axId val="48720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83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254.24</c:v>
                </c:pt>
                <c:pt idx="1">
                  <c:v>235.51</c:v>
                </c:pt>
                <c:pt idx="2">
                  <c:v>212.39</c:v>
                </c:pt>
                <c:pt idx="3">
                  <c:v>189.12</c:v>
                </c:pt>
                <c:pt idx="4">
                  <c:v>169</c:v>
                </c:pt>
              </c:numCache>
            </c:numRef>
          </c:val>
          <c:extLst>
            <c:ext xmlns:c16="http://schemas.microsoft.com/office/drawing/2014/chart" uri="{C3380CC4-5D6E-409C-BE32-E72D297353CC}">
              <c16:uniqueId val="{00000000-2388-49D4-A867-F50724A51D50}"/>
            </c:ext>
          </c:extLst>
        </c:ser>
        <c:dLbls>
          <c:showLegendKey val="0"/>
          <c:showVal val="0"/>
          <c:showCatName val="0"/>
          <c:showSerName val="0"/>
          <c:showPercent val="0"/>
          <c:showBubbleSize val="0"/>
        </c:dLbls>
        <c:gapWidth val="150"/>
        <c:axId val="487198816"/>
        <c:axId val="48720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2388-49D4-A867-F50724A51D50}"/>
            </c:ext>
          </c:extLst>
        </c:ser>
        <c:dLbls>
          <c:showLegendKey val="0"/>
          <c:showVal val="0"/>
          <c:showCatName val="0"/>
          <c:showSerName val="0"/>
          <c:showPercent val="0"/>
          <c:showBubbleSize val="0"/>
        </c:dLbls>
        <c:marker val="1"/>
        <c:smooth val="0"/>
        <c:axId val="487198816"/>
        <c:axId val="487206264"/>
      </c:lineChart>
      <c:dateAx>
        <c:axId val="487198816"/>
        <c:scaling>
          <c:orientation val="minMax"/>
        </c:scaling>
        <c:delete val="1"/>
        <c:axPos val="b"/>
        <c:numFmt formatCode="&quot;H&quot;yy" sourceLinked="1"/>
        <c:majorTickMark val="none"/>
        <c:minorTickMark val="none"/>
        <c:tickLblPos val="none"/>
        <c:crossAx val="487206264"/>
        <c:crosses val="autoZero"/>
        <c:auto val="1"/>
        <c:lblOffset val="100"/>
        <c:baseTimeUnit val="years"/>
      </c:dateAx>
      <c:valAx>
        <c:axId val="48720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1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120.17</c:v>
                </c:pt>
                <c:pt idx="1">
                  <c:v>116.74</c:v>
                </c:pt>
                <c:pt idx="2">
                  <c:v>125.13</c:v>
                </c:pt>
                <c:pt idx="3">
                  <c:v>127.27</c:v>
                </c:pt>
                <c:pt idx="4">
                  <c:v>125.15</c:v>
                </c:pt>
              </c:numCache>
            </c:numRef>
          </c:val>
          <c:extLst>
            <c:ext xmlns:c16="http://schemas.microsoft.com/office/drawing/2014/chart" uri="{C3380CC4-5D6E-409C-BE32-E72D297353CC}">
              <c16:uniqueId val="{00000000-E855-437E-B49F-6B650DBF2613}"/>
            </c:ext>
          </c:extLst>
        </c:ser>
        <c:dLbls>
          <c:showLegendKey val="0"/>
          <c:showVal val="0"/>
          <c:showCatName val="0"/>
          <c:showSerName val="0"/>
          <c:showPercent val="0"/>
          <c:showBubbleSize val="0"/>
        </c:dLbls>
        <c:gapWidth val="150"/>
        <c:axId val="487201560"/>
        <c:axId val="4871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E855-437E-B49F-6B650DBF2613}"/>
            </c:ext>
          </c:extLst>
        </c:ser>
        <c:dLbls>
          <c:showLegendKey val="0"/>
          <c:showVal val="0"/>
          <c:showCatName val="0"/>
          <c:showSerName val="0"/>
          <c:showPercent val="0"/>
          <c:showBubbleSize val="0"/>
        </c:dLbls>
        <c:marker val="1"/>
        <c:smooth val="0"/>
        <c:axId val="487201560"/>
        <c:axId val="487199992"/>
      </c:lineChart>
      <c:dateAx>
        <c:axId val="487201560"/>
        <c:scaling>
          <c:orientation val="minMax"/>
        </c:scaling>
        <c:delete val="1"/>
        <c:axPos val="b"/>
        <c:numFmt formatCode="&quot;H&quot;yy" sourceLinked="1"/>
        <c:majorTickMark val="none"/>
        <c:minorTickMark val="none"/>
        <c:tickLblPos val="none"/>
        <c:crossAx val="487199992"/>
        <c:crosses val="autoZero"/>
        <c:auto val="1"/>
        <c:lblOffset val="100"/>
        <c:baseTimeUnit val="years"/>
      </c:dateAx>
      <c:valAx>
        <c:axId val="48719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96.8</c:v>
                </c:pt>
                <c:pt idx="1">
                  <c:v>100.1</c:v>
                </c:pt>
                <c:pt idx="2">
                  <c:v>93.38</c:v>
                </c:pt>
                <c:pt idx="3">
                  <c:v>91.59</c:v>
                </c:pt>
                <c:pt idx="4">
                  <c:v>94.84</c:v>
                </c:pt>
              </c:numCache>
            </c:numRef>
          </c:val>
          <c:extLst>
            <c:ext xmlns:c16="http://schemas.microsoft.com/office/drawing/2014/chart" uri="{C3380CC4-5D6E-409C-BE32-E72D297353CC}">
              <c16:uniqueId val="{00000000-0620-471D-8B8A-D9AACCE3FFF6}"/>
            </c:ext>
          </c:extLst>
        </c:ser>
        <c:dLbls>
          <c:showLegendKey val="0"/>
          <c:showVal val="0"/>
          <c:showCatName val="0"/>
          <c:showSerName val="0"/>
          <c:showPercent val="0"/>
          <c:showBubbleSize val="0"/>
        </c:dLbls>
        <c:gapWidth val="150"/>
        <c:axId val="487202344"/>
        <c:axId val="48720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0620-471D-8B8A-D9AACCE3FFF6}"/>
            </c:ext>
          </c:extLst>
        </c:ser>
        <c:dLbls>
          <c:showLegendKey val="0"/>
          <c:showVal val="0"/>
          <c:showCatName val="0"/>
          <c:showSerName val="0"/>
          <c:showPercent val="0"/>
          <c:showBubbleSize val="0"/>
        </c:dLbls>
        <c:marker val="1"/>
        <c:smooth val="0"/>
        <c:axId val="487202344"/>
        <c:axId val="487205480"/>
      </c:lineChart>
      <c:dateAx>
        <c:axId val="487202344"/>
        <c:scaling>
          <c:orientation val="minMax"/>
        </c:scaling>
        <c:delete val="1"/>
        <c:axPos val="b"/>
        <c:numFmt formatCode="&quot;H&quot;yy" sourceLinked="1"/>
        <c:majorTickMark val="none"/>
        <c:minorTickMark val="none"/>
        <c:tickLblPos val="none"/>
        <c:crossAx val="487205480"/>
        <c:crosses val="autoZero"/>
        <c:auto val="1"/>
        <c:lblOffset val="100"/>
        <c:baseTimeUnit val="years"/>
      </c:dateAx>
      <c:valAx>
        <c:axId val="48720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1" sqref="B1"/>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広島県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2788687</v>
      </c>
      <c r="AM8" s="45"/>
      <c r="AN8" s="45"/>
      <c r="AO8" s="45"/>
      <c r="AP8" s="45"/>
      <c r="AQ8" s="45"/>
      <c r="AR8" s="45"/>
      <c r="AS8" s="45"/>
      <c r="AT8" s="46">
        <f>データ!$S$6</f>
        <v>8479.2199999999993</v>
      </c>
      <c r="AU8" s="47"/>
      <c r="AV8" s="47"/>
      <c r="AW8" s="47"/>
      <c r="AX8" s="47"/>
      <c r="AY8" s="47"/>
      <c r="AZ8" s="47"/>
      <c r="BA8" s="47"/>
      <c r="BB8" s="48">
        <f>データ!$T$6</f>
        <v>328.88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84.95</v>
      </c>
      <c r="J10" s="47"/>
      <c r="K10" s="47"/>
      <c r="L10" s="47"/>
      <c r="M10" s="47"/>
      <c r="N10" s="47"/>
      <c r="O10" s="81"/>
      <c r="P10" s="48">
        <f>データ!$P$6</f>
        <v>96.26</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2665195</v>
      </c>
      <c r="AM10" s="45"/>
      <c r="AN10" s="45"/>
      <c r="AO10" s="45"/>
      <c r="AP10" s="45"/>
      <c r="AQ10" s="45"/>
      <c r="AR10" s="45"/>
      <c r="AS10" s="45"/>
      <c r="AT10" s="46">
        <f>データ!$V$6</f>
        <v>1332.99</v>
      </c>
      <c r="AU10" s="47"/>
      <c r="AV10" s="47"/>
      <c r="AW10" s="47"/>
      <c r="AX10" s="47"/>
      <c r="AY10" s="47"/>
      <c r="AZ10" s="47"/>
      <c r="BA10" s="47"/>
      <c r="BB10" s="48">
        <f>データ!$W$6</f>
        <v>1999.41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e4awlkhDKA9BDGCgTLHyzYxGkMFJjriZhXGl/GOfqIfw6Pg95Jytp03ekHvP5503B53DGJ2OxKSPifX6pp4XKQ==" saltValue="nnoTQuUGuph9L6KpDFuJ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340006</v>
      </c>
      <c r="D6" s="20">
        <f t="shared" si="3"/>
        <v>46</v>
      </c>
      <c r="E6" s="20">
        <f t="shared" si="3"/>
        <v>1</v>
      </c>
      <c r="F6" s="20">
        <f t="shared" si="3"/>
        <v>0</v>
      </c>
      <c r="G6" s="20">
        <f t="shared" si="3"/>
        <v>2</v>
      </c>
      <c r="H6" s="20" t="str">
        <f t="shared" si="3"/>
        <v>広島県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84.95</v>
      </c>
      <c r="P6" s="21">
        <f t="shared" si="3"/>
        <v>96.26</v>
      </c>
      <c r="Q6" s="21">
        <f t="shared" si="3"/>
        <v>0</v>
      </c>
      <c r="R6" s="21">
        <f t="shared" si="3"/>
        <v>2788687</v>
      </c>
      <c r="S6" s="21">
        <f t="shared" si="3"/>
        <v>8479.2199999999993</v>
      </c>
      <c r="T6" s="21">
        <f t="shared" si="3"/>
        <v>328.88</v>
      </c>
      <c r="U6" s="21">
        <f t="shared" si="3"/>
        <v>2665195</v>
      </c>
      <c r="V6" s="21">
        <f t="shared" si="3"/>
        <v>1332.99</v>
      </c>
      <c r="W6" s="21">
        <f t="shared" si="3"/>
        <v>1999.41</v>
      </c>
      <c r="X6" s="22">
        <f>IF(X7="",NA(),X7)</f>
        <v>121.79</v>
      </c>
      <c r="Y6" s="22">
        <f t="shared" ref="Y6:AG6" si="4">IF(Y7="",NA(),Y7)</f>
        <v>120.42</v>
      </c>
      <c r="Z6" s="22">
        <f t="shared" si="4"/>
        <v>126.43</v>
      </c>
      <c r="AA6" s="22">
        <f t="shared" si="4"/>
        <v>128.35</v>
      </c>
      <c r="AB6" s="22">
        <f t="shared" si="4"/>
        <v>126.55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525.5</v>
      </c>
      <c r="AU6" s="22">
        <f t="shared" ref="AU6:BC6" si="6">IF(AU7="",NA(),AU7)</f>
        <v>444.54</v>
      </c>
      <c r="AV6" s="22">
        <f t="shared" si="6"/>
        <v>497.1</v>
      </c>
      <c r="AW6" s="22">
        <f t="shared" si="6"/>
        <v>464.76</v>
      </c>
      <c r="AX6" s="22">
        <f t="shared" si="6"/>
        <v>439.07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254.24</v>
      </c>
      <c r="BF6" s="22">
        <f t="shared" ref="BF6:BN6" si="7">IF(BF7="",NA(),BF7)</f>
        <v>235.51</v>
      </c>
      <c r="BG6" s="22">
        <f t="shared" si="7"/>
        <v>212.39</v>
      </c>
      <c r="BH6" s="22">
        <f t="shared" si="7"/>
        <v>189.12</v>
      </c>
      <c r="BI6" s="22">
        <f t="shared" si="7"/>
        <v>169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120.17</v>
      </c>
      <c r="BQ6" s="22">
        <f t="shared" ref="BQ6:BY6" si="8">IF(BQ7="",NA(),BQ7)</f>
        <v>116.74</v>
      </c>
      <c r="BR6" s="22">
        <f t="shared" si="8"/>
        <v>125.13</v>
      </c>
      <c r="BS6" s="22">
        <f t="shared" si="8"/>
        <v>127.27</v>
      </c>
      <c r="BT6" s="22">
        <f t="shared" si="8"/>
        <v>125.15</v>
      </c>
      <c r="BU6" s="22">
        <f t="shared" si="8"/>
        <v>114.14</v>
      </c>
      <c r="BV6" s="22">
        <f t="shared" si="8"/>
        <v>112.83</v>
      </c>
      <c r="BW6" s="22">
        <f t="shared" si="8"/>
        <v>112.84</v>
      </c>
      <c r="BX6" s="22">
        <f t="shared" si="8"/>
        <v>110.77</v>
      </c>
      <c r="BY6" s="22">
        <f t="shared" si="8"/>
        <v>112.35</v>
      </c>
      <c r="BZ6" s="21" t="str">
        <f>IF(BZ7="","",IF(BZ7="-","【-】","【"&amp;SUBSTITUTE(TEXT(BZ7,"#,##0.00"),"-","△")&amp;"】"))</f>
        <v>【112.35】</v>
      </c>
      <c r="CA6" s="22">
        <f>IF(CA7="",NA(),CA7)</f>
        <v>96.8</v>
      </c>
      <c r="CB6" s="22">
        <f t="shared" ref="CB6:CJ6" si="9">IF(CB7="",NA(),CB7)</f>
        <v>100.1</v>
      </c>
      <c r="CC6" s="22">
        <f t="shared" si="9"/>
        <v>93.38</v>
      </c>
      <c r="CD6" s="22">
        <f t="shared" si="9"/>
        <v>91.59</v>
      </c>
      <c r="CE6" s="22">
        <f t="shared" si="9"/>
        <v>94.84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49.76</v>
      </c>
      <c r="CM6" s="22">
        <f t="shared" ref="CM6:CU6" si="10">IF(CM7="",NA(),CM7)</f>
        <v>50.67</v>
      </c>
      <c r="CN6" s="22">
        <f t="shared" si="10"/>
        <v>50.83</v>
      </c>
      <c r="CO6" s="22">
        <f t="shared" si="10"/>
        <v>51.3</v>
      </c>
      <c r="CP6" s="22">
        <f t="shared" si="10"/>
        <v>49.91</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58.17</v>
      </c>
      <c r="DI6" s="22">
        <f t="shared" ref="DI6:DQ6" si="12">IF(DI7="",NA(),DI7)</f>
        <v>59.3</v>
      </c>
      <c r="DJ6" s="22">
        <f t="shared" si="12"/>
        <v>60.81</v>
      </c>
      <c r="DK6" s="22">
        <f t="shared" si="12"/>
        <v>62.01</v>
      </c>
      <c r="DL6" s="22">
        <f t="shared" si="12"/>
        <v>62.92</v>
      </c>
      <c r="DM6" s="22">
        <f t="shared" si="12"/>
        <v>54.73</v>
      </c>
      <c r="DN6" s="22">
        <f t="shared" si="12"/>
        <v>55.77</v>
      </c>
      <c r="DO6" s="22">
        <f t="shared" si="12"/>
        <v>56.48</v>
      </c>
      <c r="DP6" s="22">
        <f t="shared" si="12"/>
        <v>57.5</v>
      </c>
      <c r="DQ6" s="22">
        <f t="shared" si="12"/>
        <v>58.52</v>
      </c>
      <c r="DR6" s="21" t="str">
        <f>IF(DR7="","",IF(DR7="-","【-】","【"&amp;SUBSTITUTE(TEXT(DR7,"#,##0.00"),"-","△")&amp;"】"))</f>
        <v>【58.52】</v>
      </c>
      <c r="DS6" s="22">
        <f>IF(DS7="",NA(),DS7)</f>
        <v>29.22</v>
      </c>
      <c r="DT6" s="22">
        <f t="shared" ref="DT6:EB6" si="13">IF(DT7="",NA(),DT7)</f>
        <v>31.92</v>
      </c>
      <c r="DU6" s="22">
        <f t="shared" si="13"/>
        <v>39.01</v>
      </c>
      <c r="DV6" s="22">
        <f t="shared" si="13"/>
        <v>55.74</v>
      </c>
      <c r="DW6" s="22">
        <f t="shared" si="13"/>
        <v>56.28</v>
      </c>
      <c r="DX6" s="22">
        <f t="shared" si="13"/>
        <v>22.46</v>
      </c>
      <c r="DY6" s="22">
        <f t="shared" si="13"/>
        <v>25.84</v>
      </c>
      <c r="DZ6" s="22">
        <f t="shared" si="13"/>
        <v>27.61</v>
      </c>
      <c r="EA6" s="22">
        <f t="shared" si="13"/>
        <v>30.3</v>
      </c>
      <c r="EB6" s="22">
        <f t="shared" si="13"/>
        <v>31.74</v>
      </c>
      <c r="EC6" s="21" t="str">
        <f>IF(EC7="","",IF(EC7="-","【-】","【"&amp;SUBSTITUTE(TEXT(EC7,"#,##0.00"),"-","△")&amp;"】"))</f>
        <v>【31.74】</v>
      </c>
      <c r="ED6" s="22">
        <f>IF(ED7="",NA(),ED7)</f>
        <v>0.22</v>
      </c>
      <c r="EE6" s="22">
        <f t="shared" ref="EE6:EM6" si="14">IF(EE7="",NA(),EE7)</f>
        <v>0.59</v>
      </c>
      <c r="EF6" s="21">
        <f t="shared" si="14"/>
        <v>0</v>
      </c>
      <c r="EG6" s="22">
        <f t="shared" si="14"/>
        <v>0.22</v>
      </c>
      <c r="EH6" s="22">
        <f t="shared" si="14"/>
        <v>0.42</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340006</v>
      </c>
      <c r="D7" s="24">
        <v>46</v>
      </c>
      <c r="E7" s="24">
        <v>1</v>
      </c>
      <c r="F7" s="24">
        <v>0</v>
      </c>
      <c r="G7" s="24">
        <v>2</v>
      </c>
      <c r="H7" s="24" t="s">
        <v>93</v>
      </c>
      <c r="I7" s="24" t="s">
        <v>94</v>
      </c>
      <c r="J7" s="24" t="s">
        <v>95</v>
      </c>
      <c r="K7" s="24" t="s">
        <v>96</v>
      </c>
      <c r="L7" s="24" t="s">
        <v>97</v>
      </c>
      <c r="M7" s="24" t="s">
        <v>98</v>
      </c>
      <c r="N7" s="25" t="s">
        <v>99</v>
      </c>
      <c r="O7" s="25">
        <v>84.95</v>
      </c>
      <c r="P7" s="25">
        <v>96.26</v>
      </c>
      <c r="Q7" s="25">
        <v>0</v>
      </c>
      <c r="R7" s="25">
        <v>2788687</v>
      </c>
      <c r="S7" s="25">
        <v>8479.2199999999993</v>
      </c>
      <c r="T7" s="25">
        <v>328.88</v>
      </c>
      <c r="U7" s="25">
        <v>2665195</v>
      </c>
      <c r="V7" s="25">
        <v>1332.99</v>
      </c>
      <c r="W7" s="25">
        <v>1999.41</v>
      </c>
      <c r="X7" s="25">
        <v>121.79</v>
      </c>
      <c r="Y7" s="25">
        <v>120.42</v>
      </c>
      <c r="Z7" s="25">
        <v>126.43</v>
      </c>
      <c r="AA7" s="25">
        <v>128.35</v>
      </c>
      <c r="AB7" s="25">
        <v>126.55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525.5</v>
      </c>
      <c r="AU7" s="25">
        <v>444.54</v>
      </c>
      <c r="AV7" s="25">
        <v>497.1</v>
      </c>
      <c r="AW7" s="25">
        <v>464.76</v>
      </c>
      <c r="AX7" s="25">
        <v>439.07</v>
      </c>
      <c r="AY7" s="25">
        <v>243.44</v>
      </c>
      <c r="AZ7" s="25">
        <v>258.49</v>
      </c>
      <c r="BA7" s="25">
        <v>271.10000000000002</v>
      </c>
      <c r="BB7" s="25">
        <v>284.45</v>
      </c>
      <c r="BC7" s="25">
        <v>309.23</v>
      </c>
      <c r="BD7" s="25">
        <v>309.23</v>
      </c>
      <c r="BE7" s="25">
        <v>254.24</v>
      </c>
      <c r="BF7" s="25">
        <v>235.51</v>
      </c>
      <c r="BG7" s="25">
        <v>212.39</v>
      </c>
      <c r="BH7" s="25">
        <v>189.12</v>
      </c>
      <c r="BI7" s="25">
        <v>169</v>
      </c>
      <c r="BJ7" s="25">
        <v>303.26</v>
      </c>
      <c r="BK7" s="25">
        <v>290.31</v>
      </c>
      <c r="BL7" s="25">
        <v>272.95999999999998</v>
      </c>
      <c r="BM7" s="25">
        <v>260.95999999999998</v>
      </c>
      <c r="BN7" s="25">
        <v>240.07</v>
      </c>
      <c r="BO7" s="25">
        <v>240.07</v>
      </c>
      <c r="BP7" s="25">
        <v>120.17</v>
      </c>
      <c r="BQ7" s="25">
        <v>116.74</v>
      </c>
      <c r="BR7" s="25">
        <v>125.13</v>
      </c>
      <c r="BS7" s="25">
        <v>127.27</v>
      </c>
      <c r="BT7" s="25">
        <v>125.15</v>
      </c>
      <c r="BU7" s="25">
        <v>114.14</v>
      </c>
      <c r="BV7" s="25">
        <v>112.83</v>
      </c>
      <c r="BW7" s="25">
        <v>112.84</v>
      </c>
      <c r="BX7" s="25">
        <v>110.77</v>
      </c>
      <c r="BY7" s="25">
        <v>112.35</v>
      </c>
      <c r="BZ7" s="25">
        <v>112.35</v>
      </c>
      <c r="CA7" s="25">
        <v>96.8</v>
      </c>
      <c r="CB7" s="25">
        <v>100.1</v>
      </c>
      <c r="CC7" s="25">
        <v>93.38</v>
      </c>
      <c r="CD7" s="25">
        <v>91.59</v>
      </c>
      <c r="CE7" s="25">
        <v>94.84</v>
      </c>
      <c r="CF7" s="25">
        <v>73.03</v>
      </c>
      <c r="CG7" s="25">
        <v>73.86</v>
      </c>
      <c r="CH7" s="25">
        <v>73.849999999999994</v>
      </c>
      <c r="CI7" s="25">
        <v>73.180000000000007</v>
      </c>
      <c r="CJ7" s="25">
        <v>73.05</v>
      </c>
      <c r="CK7" s="25">
        <v>73.05</v>
      </c>
      <c r="CL7" s="25">
        <v>49.76</v>
      </c>
      <c r="CM7" s="25">
        <v>50.67</v>
      </c>
      <c r="CN7" s="25">
        <v>50.83</v>
      </c>
      <c r="CO7" s="25">
        <v>51.3</v>
      </c>
      <c r="CP7" s="25">
        <v>49.91</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58.17</v>
      </c>
      <c r="DI7" s="25">
        <v>59.3</v>
      </c>
      <c r="DJ7" s="25">
        <v>60.81</v>
      </c>
      <c r="DK7" s="25">
        <v>62.01</v>
      </c>
      <c r="DL7" s="25">
        <v>62.92</v>
      </c>
      <c r="DM7" s="25">
        <v>54.73</v>
      </c>
      <c r="DN7" s="25">
        <v>55.77</v>
      </c>
      <c r="DO7" s="25">
        <v>56.48</v>
      </c>
      <c r="DP7" s="25">
        <v>57.5</v>
      </c>
      <c r="DQ7" s="25">
        <v>58.52</v>
      </c>
      <c r="DR7" s="25">
        <v>58.52</v>
      </c>
      <c r="DS7" s="25">
        <v>29.22</v>
      </c>
      <c r="DT7" s="25">
        <v>31.92</v>
      </c>
      <c r="DU7" s="25">
        <v>39.01</v>
      </c>
      <c r="DV7" s="25">
        <v>55.74</v>
      </c>
      <c r="DW7" s="25">
        <v>56.28</v>
      </c>
      <c r="DX7" s="25">
        <v>22.46</v>
      </c>
      <c r="DY7" s="25">
        <v>25.84</v>
      </c>
      <c r="DZ7" s="25">
        <v>27.61</v>
      </c>
      <c r="EA7" s="25">
        <v>30.3</v>
      </c>
      <c r="EB7" s="25">
        <v>31.74</v>
      </c>
      <c r="EC7" s="25">
        <v>31.74</v>
      </c>
      <c r="ED7" s="25">
        <v>0.22</v>
      </c>
      <c r="EE7" s="25">
        <v>0.59</v>
      </c>
      <c r="EF7" s="25">
        <v>0</v>
      </c>
      <c r="EG7" s="25">
        <v>0.22</v>
      </c>
      <c r="EH7" s="25">
        <v>0.42</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居安　祐治</cp:lastModifiedBy>
  <cp:lastPrinted>2023-01-18T07:01:22Z</cp:lastPrinted>
  <dcterms:created xsi:type="dcterms:W3CDTF">2022-12-01T01:03:39Z</dcterms:created>
  <dcterms:modified xsi:type="dcterms:W3CDTF">2023-01-31T09:11:59Z</dcterms:modified>
  <cp:category/>
</cp:coreProperties>
</file>