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120病院事業局\010県立病院課\002 経営戦略G\100 決算\01 決算統計\経営比較分析表\R3\02回答\"/>
    </mc:Choice>
  </mc:AlternateContent>
  <workbookProtection workbookAlgorithmName="SHA-512" workbookHashValue="ZoLTNA3tfoG6uA3snIfKnzJKzxoJEXBZIV3zVFUq4/tHuNc8w/irTtLiQgPo7FItZ8u3I6mBpk6HR3u/2LKZRw==" workbookSaltValue="kaOb3VVA0UQ7bDi1rVVWG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AB6" i="5"/>
  <c r="AA6" i="5"/>
  <c r="Z6" i="5"/>
  <c r="Y6" i="5"/>
  <c r="X6" i="5"/>
  <c r="W6" i="5"/>
  <c r="V6" i="5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ID10" i="4"/>
  <c r="FZ10" i="4"/>
  <c r="AU10" i="4"/>
  <c r="B10" i="4"/>
  <c r="LP8" i="4"/>
  <c r="JW8" i="4"/>
  <c r="ID8" i="4"/>
  <c r="FZ8" i="4"/>
  <c r="CN8" i="4"/>
  <c r="AU8" i="4"/>
  <c r="B8" i="4"/>
  <c r="MH78" i="4" l="1"/>
  <c r="IZ54" i="4"/>
  <c r="IZ32" i="4"/>
  <c r="FL54" i="4"/>
  <c r="BX54" i="4"/>
  <c r="FL32" i="4"/>
  <c r="BX32" i="4"/>
  <c r="MN54" i="4"/>
  <c r="MN32" i="4"/>
  <c r="HM78" i="4"/>
  <c r="CS78" i="4"/>
  <c r="C11" i="5"/>
  <c r="D11" i="5"/>
  <c r="E11" i="5"/>
  <c r="B11" i="5"/>
  <c r="FH78" i="4" l="1"/>
  <c r="DS54" i="4"/>
  <c r="DS32" i="4"/>
  <c r="AN78" i="4"/>
  <c r="AE54" i="4"/>
  <c r="AE32" i="4"/>
  <c r="KU54" i="4"/>
  <c r="KC78" i="4"/>
  <c r="HG54" i="4"/>
  <c r="HG32" i="4"/>
  <c r="KU32" i="4"/>
  <c r="JJ78" i="4"/>
  <c r="GR54" i="4"/>
  <c r="EO78" i="4"/>
  <c r="U78" i="4"/>
  <c r="P54" i="4"/>
  <c r="KF54" i="4"/>
  <c r="KF32" i="4"/>
  <c r="GR32" i="4"/>
  <c r="DD54" i="4"/>
  <c r="DD32" i="4"/>
  <c r="P32" i="4"/>
  <c r="LY54" i="4"/>
  <c r="IK32" i="4"/>
  <c r="LO78" i="4"/>
  <c r="IK54" i="4"/>
  <c r="GT78" i="4"/>
  <c r="EW32" i="4"/>
  <c r="BZ78" i="4"/>
  <c r="BI54" i="4"/>
  <c r="BI32" i="4"/>
  <c r="LY32" i="4"/>
  <c r="EW54" i="4"/>
  <c r="BG78" i="4"/>
  <c r="AT54" i="4"/>
  <c r="HV32" i="4"/>
  <c r="HV54" i="4"/>
  <c r="KV78" i="4"/>
  <c r="GA78" i="4"/>
  <c r="EH54" i="4"/>
  <c r="EH32" i="4"/>
  <c r="AT32" i="4"/>
  <c r="LJ54" i="4"/>
  <c r="LJ32" i="4"/>
</calcChain>
</file>

<file path=xl/sharedStrings.xml><?xml version="1.0" encoding="utf-8"?>
<sst xmlns="http://schemas.openxmlformats.org/spreadsheetml/2006/main" count="326" uniqueCount="184">
  <si>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</si>
  <si>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</si>
  <si>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</si>
  <si>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</si>
  <si>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</si>
  <si>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</si>
  <si>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</si>
  <si>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</si>
  <si>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</si>
  <si>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</si>
  <si>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</si>
  <si>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</si>
  <si>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</si>
  <si>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</si>
  <si>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</si>
  <si>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</si>
  <si>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</si>
  <si>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</si>
  <si>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</si>
  <si>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</si>
  <si>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</si>
  <si>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</si>
  <si>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</si>
  <si>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</si>
  <si>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</si>
  <si>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</si>
  <si>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</si>
  <si>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</si>
  <si>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</si>
  <si>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</si>
  <si>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</si>
  <si>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</si>
  <si>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</si>
  <si>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</si>
  <si>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</si>
  <si>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</si>
  <si>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</si>
  <si>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</si>
  <si>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</si>
  <si>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</si>
  <si>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</si>
  <si>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</si>
  <si>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</si>
  <si>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</si>
  <si>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</si>
  <si>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</si>
  <si>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</si>
  <si>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</si>
  <si>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</si>
  <si>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</si>
  <si>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</si>
  <si>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</si>
  <si>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</si>
  <si>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</si>
  <si>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</si>
  <si>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</si>
  <si>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</si>
  <si>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</si>
  <si>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</si>
  <si>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</si>
  <si>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</si>
  <si>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</si>
  <si>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</si>
  <si>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</si>
  <si>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</si>
  <si>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</si>
  <si>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</si>
  <si>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</si>
  <si>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</si>
  <si>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</si>
  <si>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</si>
  <si>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</si>
  <si>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</si>
  <si>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</si>
  <si>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</si>
  <si>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</si>
  <si>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</si>
  <si>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</si>
  <si>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</si>
  <si>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</si>
  <si>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</si>
  <si>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</si>
  <si>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</si>
  <si>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</si>
  <si>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</si>
  <si>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</si>
  <si>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</si>
  <si>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</si>
  <si>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</si>
  <si>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</si>
  <si>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</si>
  <si>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</si>
  <si>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</si>
  <si>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</si>
  <si>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</si>
  <si>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</si>
  <si>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</si>
  <si>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</si>
  <si>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</si>
  <si>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</si>
  <si>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</si>
  <si>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</si>
  <si>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</si>
  <si>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</si>
  <si>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</si>
  <si>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</si>
  <si>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</si>
  <si>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</si>
  <si>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</si>
  <si>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</si>
  <si>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</si>
  <si>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</si>
  <si>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</si>
  <si>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</si>
  <si>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</si>
  <si>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</si>
  <si>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</si>
  <si>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</si>
  <si>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</si>
  <si>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</si>
  <si>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</si>
  <si>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</si>
  <si>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</si>
  <si>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</si>
  <si>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</si>
  <si>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</si>
  <si>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</si>
  <si>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</si>
  <si>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</si>
  <si>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</si>
  <si>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</si>
  <si>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</si>
  <si>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</si>
  <si>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</si>
  <si>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</si>
  <si>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</si>
  <si>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</si>
  <si>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</si>
  <si>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</si>
  <si>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</si>
  <si>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</si>
  <si>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</si>
  <si>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</si>
  <si>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</si>
  <si>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</si>
  <si>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</si>
  <si>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</si>
  <si>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</si>
  <si>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</si>
  <si>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</si>
  <si>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</si>
  <si>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</si>
  <si>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</si>
  <si>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</si>
  <si>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</si>
  <si>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</si>
  <si>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</si>
  <si>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</si>
  <si>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</si>
  <si>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</si>
  <si>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</si>
  <si>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</si>
  <si>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</si>
  <si>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県立広島病院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</si>
  <si>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</si>
  <si>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</si>
  <si>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</si>
  <si>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</si>
  <si>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</si>
  <si>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</si>
  <si>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</si>
  <si>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</si>
  <si>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</si>
  <si>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</si>
  <si>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</si>
  <si>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</si>
  <si>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</si>
  <si>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</si>
  <si>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</si>
  <si>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</si>
  <si>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・救急医療や母子・周産期医療をはじめとする高度医療，災害医療，地域医療支援などの政策医療を実施し，県全体を視野に入れた基幹病院としての役割を果たしている。
・また，臨床研修指定病院としての医師育成や，看護師等全職種での研修・学生実習の受け入れなど，県内の医療水準の向上に寄与している。</t>
    <phoneticPr fontId="5"/>
  </si>
  <si>
    <t>・減価償却率は全国平均を上回って推移しており，器械備品については老朽化が進んでいる。
・県の基幹病院として，政策医療をはじめ，高度急性期病院の役割を発揮するため，高額医療機器の整備を行っており，１床当たり有形固定資産は全国平均を上回っている。</t>
    <phoneticPr fontId="5"/>
  </si>
  <si>
    <t>・コロナ禍により厳しい経営環境が続くことが見込まれることから，更なる収支の改善や経営力の強化に取り組んでいく必要がある。</t>
    <phoneticPr fontId="5"/>
  </si>
  <si>
    <t>・経常収支比率は継続して100％前後を推移していたが，R3年度はコロナ補助金により全国平均を上回って改善した。また，医業収支比率も，全国平均を上回る水準で推移している。
・累積欠損金比率については，全国平均を大きく上回っているが，これは，企業債の元金償還に対する一般会計繰入金が全額自己資本金（繰入資本金）として計上されていたためである。
・職員給与費対医業収益比率は，全国平均を下回っているが，依然として類似病院平均を上回っているため，病床数に見合った職員配置となっているか検証し，引き続き職員の適正配置等に努める。</t>
    <rPh sb="29" eb="31">
      <t>ネンド</t>
    </rPh>
    <rPh sb="35" eb="38">
      <t>ホジョキン</t>
    </rPh>
    <rPh sb="41" eb="45">
      <t>ゼンコクヘイキン</t>
    </rPh>
    <rPh sb="46" eb="48">
      <t>ウワマワ</t>
    </rPh>
    <rPh sb="50" eb="52">
      <t>カイゼン</t>
    </rPh>
    <rPh sb="91" eb="93">
      <t>ヒリツ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</si>
</sst>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85.1</c:v>
                </c:pt>
                <c:pt idx="1">
                  <c:v>78.099999999999994</c:v>
                </c:pt>
                <c:pt idx="2">
                  <c:v>77.3</c:v>
                </c:pt>
                <c:pt idx="3">
                  <c:v>78.900000000000006</c:v>
                </c:pt>
                <c:pt idx="4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14-46C5-A36E-F9232A09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52328"/>
        <c:axId val="32482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14-46C5-A36E-F9232A09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952328"/>
        <c:axId val="324828264"/>
      </c:lineChart>
      <c:catAx>
        <c:axId val="323952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4828264"/>
        <c:crosses val="autoZero"/>
        <c:auto val="1"/>
        <c:lblAlgn val="ctr"/>
        <c:lblOffset val="100"/>
        <c:noMultiLvlLbl val="1"/>
      </c:catAx>
      <c:valAx>
        <c:axId val="32482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3952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19943</c:v>
                </c:pt>
                <c:pt idx="1">
                  <c:v>21285</c:v>
                </c:pt>
                <c:pt idx="2">
                  <c:v>23156</c:v>
                </c:pt>
                <c:pt idx="3">
                  <c:v>24990</c:v>
                </c:pt>
                <c:pt idx="4">
                  <c:v>26196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A-428E-AE35-8B7F7C43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10192"/>
        <c:axId val="480809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FA-428E-AE35-8B7F7C43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10192"/>
        <c:axId val="480809016"/>
      </c:lineChart>
      <c:catAx>
        <c:axId val="480810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809016"/>
        <c:crosses val="autoZero"/>
        <c:auto val="1"/>
        <c:lblAlgn val="ctr"/>
        <c:lblOffset val="100"/>
        <c:noMultiLvlLbl val="1"/>
      </c:catAx>
      <c:valAx>
        <c:axId val="480809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0810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71965</c:v>
                </c:pt>
                <c:pt idx="1">
                  <c:v>76739</c:v>
                </c:pt>
                <c:pt idx="2">
                  <c:v>78960</c:v>
                </c:pt>
                <c:pt idx="3">
                  <c:v>84217</c:v>
                </c:pt>
                <c:pt idx="4">
                  <c:v>89000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29-4586-A24E-5A33EDEB0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14896"/>
        <c:axId val="480815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29-4586-A24E-5A33EDEB0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14896"/>
        <c:axId val="480815288"/>
      </c:lineChart>
      <c:catAx>
        <c:axId val="480814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815288"/>
        <c:crosses val="autoZero"/>
        <c:auto val="1"/>
        <c:lblAlgn val="ctr"/>
        <c:lblOffset val="100"/>
        <c:noMultiLvlLbl val="1"/>
      </c:catAx>
      <c:valAx>
        <c:axId val="480815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0814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106.7</c:v>
                </c:pt>
                <c:pt idx="2">
                  <c:v>105.1</c:v>
                </c:pt>
                <c:pt idx="3">
                  <c:v>106.5</c:v>
                </c:pt>
                <c:pt idx="4">
                  <c:v>91.5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9E-486D-8644-28506368A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980584"/>
        <c:axId val="48061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9E-486D-8644-28506368A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980584"/>
        <c:axId val="480616200"/>
      </c:lineChart>
      <c:catAx>
        <c:axId val="480980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616200"/>
        <c:crosses val="autoZero"/>
        <c:auto val="1"/>
        <c:lblAlgn val="ctr"/>
        <c:lblOffset val="100"/>
        <c:noMultiLvlLbl val="1"/>
      </c:catAx>
      <c:valAx>
        <c:axId val="48061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980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99.3</c:v>
                </c:pt>
                <c:pt idx="1">
                  <c:v>97.7</c:v>
                </c:pt>
                <c:pt idx="2">
                  <c:v>97.8</c:v>
                </c:pt>
                <c:pt idx="3">
                  <c:v>92.9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81-44B7-8324-F7F54E72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3560"/>
        <c:axId val="48068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81-44B7-8324-F7F54E72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83560"/>
        <c:axId val="480683944"/>
      </c:lineChart>
      <c:catAx>
        <c:axId val="480683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683944"/>
        <c:crosses val="autoZero"/>
        <c:auto val="1"/>
        <c:lblAlgn val="ctr"/>
        <c:lblOffset val="100"/>
        <c:noMultiLvlLbl val="1"/>
      </c:catAx>
      <c:valAx>
        <c:axId val="48068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683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102.1</c:v>
                </c:pt>
                <c:pt idx="1">
                  <c:v>101.3</c:v>
                </c:pt>
                <c:pt idx="2">
                  <c:v>99.5</c:v>
                </c:pt>
                <c:pt idx="3">
                  <c:v>102.9</c:v>
                </c:pt>
                <c:pt idx="4">
                  <c:v>110.6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55-4401-B673-248298CC5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713672"/>
        <c:axId val="48071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55-4401-B673-248298CC5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13672"/>
        <c:axId val="480714056"/>
      </c:lineChart>
      <c:catAx>
        <c:axId val="480713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714056"/>
        <c:crosses val="autoZero"/>
        <c:auto val="1"/>
        <c:lblAlgn val="ctr"/>
        <c:lblOffset val="100"/>
        <c:noMultiLvlLbl val="1"/>
      </c:catAx>
      <c:valAx>
        <c:axId val="48071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48071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66.400000000000006</c:v>
                </c:pt>
                <c:pt idx="1">
                  <c:v>68.3</c:v>
                </c:pt>
                <c:pt idx="2">
                  <c:v>70</c:v>
                </c:pt>
                <c:pt idx="3">
                  <c:v>71.3</c:v>
                </c:pt>
                <c:pt idx="4">
                  <c:v>72.900000000000006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1B-4FA3-959E-5D3DFF060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750192"/>
        <c:axId val="48075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1B-4FA3-959E-5D3DFF060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50192"/>
        <c:axId val="480750576"/>
      </c:lineChart>
      <c:catAx>
        <c:axId val="480750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750576"/>
        <c:crosses val="autoZero"/>
        <c:auto val="1"/>
        <c:lblAlgn val="ctr"/>
        <c:lblOffset val="100"/>
        <c:noMultiLvlLbl val="1"/>
      </c:catAx>
      <c:valAx>
        <c:axId val="48075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750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70.400000000000006</c:v>
                </c:pt>
                <c:pt idx="2">
                  <c:v>72.400000000000006</c:v>
                </c:pt>
                <c:pt idx="3">
                  <c:v>73.5</c:v>
                </c:pt>
                <c:pt idx="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8F-47FC-BC17-40869DD0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12936"/>
        <c:axId val="48081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8F-47FC-BC17-40869DD0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12936"/>
        <c:axId val="480811368"/>
      </c:lineChart>
      <c:catAx>
        <c:axId val="480812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811368"/>
        <c:crosses val="autoZero"/>
        <c:auto val="1"/>
        <c:lblAlgn val="ctr"/>
        <c:lblOffset val="100"/>
        <c:noMultiLvlLbl val="1"/>
      </c:catAx>
      <c:valAx>
        <c:axId val="48081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812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62934621</c:v>
                </c:pt>
                <c:pt idx="1">
                  <c:v>63538413</c:v>
                </c:pt>
                <c:pt idx="2">
                  <c:v>63431244</c:v>
                </c:pt>
                <c:pt idx="3">
                  <c:v>64447457</c:v>
                </c:pt>
                <c:pt idx="4">
                  <c:v>65400090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B3-46E2-B27D-FD97EFE34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08624"/>
        <c:axId val="48081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B3-46E2-B27D-FD97EFE34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8624"/>
        <c:axId val="480810976"/>
      </c:lineChart>
      <c:catAx>
        <c:axId val="480808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810976"/>
        <c:crosses val="autoZero"/>
        <c:auto val="1"/>
        <c:lblAlgn val="ctr"/>
        <c:lblOffset val="100"/>
        <c:noMultiLvlLbl val="1"/>
      </c:catAx>
      <c:valAx>
        <c:axId val="48081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0808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29.2</c:v>
                </c:pt>
                <c:pt idx="1">
                  <c:v>29.6</c:v>
                </c:pt>
                <c:pt idx="2">
                  <c:v>31.3</c:v>
                </c:pt>
                <c:pt idx="3">
                  <c:v>32.200000000000003</c:v>
                </c:pt>
                <c:pt idx="4">
                  <c:v>32.700000000000003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A-47E3-8443-1E79D0B2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09800"/>
        <c:axId val="48080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7A-47E3-8443-1E79D0B2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9800"/>
        <c:axId val="480808232"/>
      </c:lineChart>
      <c:catAx>
        <c:axId val="480809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808232"/>
        <c:crosses val="autoZero"/>
        <c:auto val="1"/>
        <c:lblAlgn val="ctr"/>
        <c:lblOffset val="100"/>
        <c:noMultiLvlLbl val="1"/>
      </c:catAx>
      <c:valAx>
        <c:axId val="48080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809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53.9</c:v>
                </c:pt>
                <c:pt idx="1">
                  <c:v>54.2</c:v>
                </c:pt>
                <c:pt idx="2">
                  <c:v>52.6</c:v>
                </c:pt>
                <c:pt idx="3">
                  <c:v>56.3</c:v>
                </c:pt>
                <c:pt idx="4">
                  <c:v>54.4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1D-4469-861E-C9791771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07840"/>
        <c:axId val="48081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1D-4469-861E-C9791771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7840"/>
        <c:axId val="480814504"/>
      </c:lineChart>
      <c:catAx>
        <c:axId val="480807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0814504"/>
        <c:crosses val="autoZero"/>
        <c:auto val="1"/>
        <c:lblAlgn val="ctr"/>
        <c:lblOffset val="100"/>
        <c:noMultiLvlLbl val="1"/>
      </c:catAx>
      <c:valAx>
        <c:axId val="48081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807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0" zoomScaleNormal="80" zoomScaleSheetLayoutView="70" workbookViewId="0">
      <selection activeCell="NZ44" sqref="NZ4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広島県　県立広島病院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46" t="s">
        <v>9</v>
      </c>
      <c r="NK7" s="147"/>
      <c r="NL7" s="147"/>
      <c r="NM7" s="147"/>
      <c r="NN7" s="147"/>
      <c r="NO7" s="147"/>
      <c r="NP7" s="147"/>
      <c r="NQ7" s="147"/>
      <c r="NR7" s="147"/>
      <c r="NS7" s="147"/>
      <c r="NT7" s="147"/>
      <c r="NU7" s="147"/>
      <c r="NV7" s="147"/>
      <c r="NW7" s="148"/>
      <c r="NX7" s="3"/>
    </row>
    <row r="8" spans="1:388" ht="18.75" customHeight="1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500床以上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学術・研究機関出身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650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9" t="s">
        <v>10</v>
      </c>
      <c r="NK8" s="150"/>
      <c r="NL8" s="142" t="s">
        <v>11</v>
      </c>
      <c r="NM8" s="142"/>
      <c r="NN8" s="142"/>
      <c r="NO8" s="142"/>
      <c r="NP8" s="142"/>
      <c r="NQ8" s="142"/>
      <c r="NR8" s="142"/>
      <c r="NS8" s="142"/>
      <c r="NT8" s="142"/>
      <c r="NU8" s="142"/>
      <c r="NV8" s="142"/>
      <c r="NW8" s="143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4" t="s">
        <v>20</v>
      </c>
      <c r="NK9" s="145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34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対象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透 I 未 訓 ガ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が へ 災 地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>
        <f>データ!AC6</f>
        <v>50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700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40" t="s">
        <v>22</v>
      </c>
      <c r="NK10" s="141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2788687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68179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７：１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588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588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6" t="s">
        <v>43</v>
      </c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6"/>
      <c r="NX20" s="106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7"/>
      <c r="NK21" s="107"/>
      <c r="NL21" s="107"/>
      <c r="NM21" s="107"/>
      <c r="NN21" s="107"/>
      <c r="NO21" s="107"/>
      <c r="NP21" s="107"/>
      <c r="NQ21" s="107"/>
      <c r="NR21" s="107"/>
      <c r="NS21" s="107"/>
      <c r="NT21" s="107"/>
      <c r="NU21" s="107"/>
      <c r="NV21" s="107"/>
      <c r="NW21" s="107"/>
      <c r="NX21" s="107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180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0"/>
      <c r="NK23" s="101"/>
      <c r="NL23" s="101"/>
      <c r="NM23" s="101"/>
      <c r="NN23" s="101"/>
      <c r="NO23" s="101"/>
      <c r="NP23" s="101"/>
      <c r="NQ23" s="101"/>
      <c r="NR23" s="101"/>
      <c r="NS23" s="101"/>
      <c r="NT23" s="101"/>
      <c r="NU23" s="101"/>
      <c r="NV23" s="101"/>
      <c r="NW23" s="101"/>
      <c r="NX23" s="102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0"/>
      <c r="NK24" s="101"/>
      <c r="NL24" s="101"/>
      <c r="NM24" s="101"/>
      <c r="NN24" s="101"/>
      <c r="NO24" s="101"/>
      <c r="NP24" s="101"/>
      <c r="NQ24" s="101"/>
      <c r="NR24" s="101"/>
      <c r="NS24" s="101"/>
      <c r="NT24" s="101"/>
      <c r="NU24" s="101"/>
      <c r="NV24" s="101"/>
      <c r="NW24" s="101"/>
      <c r="NX24" s="102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0"/>
      <c r="NK25" s="101"/>
      <c r="NL25" s="101"/>
      <c r="NM25" s="101"/>
      <c r="NN25" s="101"/>
      <c r="NO25" s="101"/>
      <c r="NP25" s="101"/>
      <c r="NQ25" s="101"/>
      <c r="NR25" s="101"/>
      <c r="NS25" s="101"/>
      <c r="NT25" s="101"/>
      <c r="NU25" s="101"/>
      <c r="NV25" s="101"/>
      <c r="NW25" s="101"/>
      <c r="NX25" s="102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0"/>
      <c r="NK26" s="101"/>
      <c r="NL26" s="101"/>
      <c r="NM26" s="101"/>
      <c r="NN26" s="101"/>
      <c r="NO26" s="101"/>
      <c r="NP26" s="101"/>
      <c r="NQ26" s="101"/>
      <c r="NR26" s="101"/>
      <c r="NS26" s="101"/>
      <c r="NT26" s="101"/>
      <c r="NU26" s="101"/>
      <c r="NV26" s="101"/>
      <c r="NW26" s="101"/>
      <c r="NX26" s="102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0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2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0"/>
      <c r="NK28" s="101"/>
      <c r="NL28" s="101"/>
      <c r="NM28" s="101"/>
      <c r="NN28" s="101"/>
      <c r="NO28" s="101"/>
      <c r="NP28" s="101"/>
      <c r="NQ28" s="101"/>
      <c r="NR28" s="101"/>
      <c r="NS28" s="101"/>
      <c r="NT28" s="101"/>
      <c r="NU28" s="101"/>
      <c r="NV28" s="101"/>
      <c r="NW28" s="101"/>
      <c r="NX28" s="102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0"/>
      <c r="NK29" s="101"/>
      <c r="NL29" s="101"/>
      <c r="NM29" s="101"/>
      <c r="NN29" s="101"/>
      <c r="NO29" s="101"/>
      <c r="NP29" s="101"/>
      <c r="NQ29" s="101"/>
      <c r="NR29" s="101"/>
      <c r="NS29" s="101"/>
      <c r="NT29" s="101"/>
      <c r="NU29" s="101"/>
      <c r="NV29" s="101"/>
      <c r="NW29" s="101"/>
      <c r="NX29" s="102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0"/>
      <c r="NK30" s="101"/>
      <c r="NL30" s="101"/>
      <c r="NM30" s="101"/>
      <c r="NN30" s="101"/>
      <c r="NO30" s="101"/>
      <c r="NP30" s="101"/>
      <c r="NQ30" s="101"/>
      <c r="NR30" s="101"/>
      <c r="NS30" s="101"/>
      <c r="NT30" s="101"/>
      <c r="NU30" s="101"/>
      <c r="NV30" s="101"/>
      <c r="NW30" s="101"/>
      <c r="NX30" s="102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0"/>
      <c r="NK31" s="101"/>
      <c r="NL31" s="101"/>
      <c r="NM31" s="101"/>
      <c r="NN31" s="101"/>
      <c r="NO31" s="101"/>
      <c r="NP31" s="101"/>
      <c r="NQ31" s="101"/>
      <c r="NR31" s="101"/>
      <c r="NS31" s="101"/>
      <c r="NT31" s="101"/>
      <c r="NU31" s="101"/>
      <c r="NV31" s="101"/>
      <c r="NW31" s="101"/>
      <c r="NX31" s="102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0"/>
      <c r="NK32" s="101"/>
      <c r="NL32" s="101"/>
      <c r="NM32" s="101"/>
      <c r="NN32" s="101"/>
      <c r="NO32" s="101"/>
      <c r="NP32" s="101"/>
      <c r="NQ32" s="101"/>
      <c r="NR32" s="101"/>
      <c r="NS32" s="101"/>
      <c r="NT32" s="101"/>
      <c r="NU32" s="101"/>
      <c r="NV32" s="101"/>
      <c r="NW32" s="101"/>
      <c r="NX32" s="102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102.1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101.3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99.5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102.9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110.6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99.3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97.7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97.8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92.9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94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103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106.7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105.1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106.5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91.5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85.1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78.099999999999994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77.3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78.900000000000006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78.099999999999994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0"/>
      <c r="NK33" s="101"/>
      <c r="NL33" s="101"/>
      <c r="NM33" s="101"/>
      <c r="NN33" s="101"/>
      <c r="NO33" s="101"/>
      <c r="NP33" s="101"/>
      <c r="NQ33" s="101"/>
      <c r="NR33" s="101"/>
      <c r="NS33" s="101"/>
      <c r="NT33" s="101"/>
      <c r="NU33" s="101"/>
      <c r="NV33" s="101"/>
      <c r="NW33" s="101"/>
      <c r="NX33" s="102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100.1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99.2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102.9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106.1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94.1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93.7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88.7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90.6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34.9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32.6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27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34.200000000000003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29.2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79.900000000000006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80.2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70.599999999999994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71.400000000000006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6" t="s">
        <v>61</v>
      </c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6"/>
      <c r="NX35" s="106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0" t="s">
        <v>183</v>
      </c>
      <c r="NK39" s="101"/>
      <c r="NL39" s="101"/>
      <c r="NM39" s="101"/>
      <c r="NN39" s="101"/>
      <c r="NO39" s="101"/>
      <c r="NP39" s="101"/>
      <c r="NQ39" s="101"/>
      <c r="NR39" s="101"/>
      <c r="NS39" s="101"/>
      <c r="NT39" s="101"/>
      <c r="NU39" s="101"/>
      <c r="NV39" s="101"/>
      <c r="NW39" s="101"/>
      <c r="NX39" s="102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0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2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0"/>
      <c r="NK41" s="101"/>
      <c r="NL41" s="101"/>
      <c r="NM41" s="101"/>
      <c r="NN41" s="101"/>
      <c r="NO41" s="101"/>
      <c r="NP41" s="101"/>
      <c r="NQ41" s="101"/>
      <c r="NR41" s="101"/>
      <c r="NS41" s="101"/>
      <c r="NT41" s="101"/>
      <c r="NU41" s="101"/>
      <c r="NV41" s="101"/>
      <c r="NW41" s="101"/>
      <c r="NX41" s="102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0"/>
      <c r="NK42" s="101"/>
      <c r="NL42" s="101"/>
      <c r="NM42" s="101"/>
      <c r="NN42" s="101"/>
      <c r="NO42" s="101"/>
      <c r="NP42" s="101"/>
      <c r="NQ42" s="101"/>
      <c r="NR42" s="101"/>
      <c r="NS42" s="101"/>
      <c r="NT42" s="101"/>
      <c r="NU42" s="101"/>
      <c r="NV42" s="101"/>
      <c r="NW42" s="101"/>
      <c r="NX42" s="102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0"/>
      <c r="NK43" s="101"/>
      <c r="NL43" s="101"/>
      <c r="NM43" s="101"/>
      <c r="NN43" s="101"/>
      <c r="NO43" s="101"/>
      <c r="NP43" s="101"/>
      <c r="NQ43" s="101"/>
      <c r="NR43" s="101"/>
      <c r="NS43" s="101"/>
      <c r="NT43" s="101"/>
      <c r="NU43" s="101"/>
      <c r="NV43" s="101"/>
      <c r="NW43" s="101"/>
      <c r="NX43" s="102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0"/>
      <c r="NK44" s="101"/>
      <c r="NL44" s="101"/>
      <c r="NM44" s="101"/>
      <c r="NN44" s="101"/>
      <c r="NO44" s="101"/>
      <c r="NP44" s="101"/>
      <c r="NQ44" s="101"/>
      <c r="NR44" s="101"/>
      <c r="NS44" s="101"/>
      <c r="NT44" s="101"/>
      <c r="NU44" s="101"/>
      <c r="NV44" s="101"/>
      <c r="NW44" s="101"/>
      <c r="NX44" s="102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0"/>
      <c r="NK45" s="101"/>
      <c r="NL45" s="101"/>
      <c r="NM45" s="101"/>
      <c r="NN45" s="101"/>
      <c r="NO45" s="101"/>
      <c r="NP45" s="101"/>
      <c r="NQ45" s="101"/>
      <c r="NR45" s="101"/>
      <c r="NS45" s="101"/>
      <c r="NT45" s="101"/>
      <c r="NU45" s="101"/>
      <c r="NV45" s="101"/>
      <c r="NW45" s="101"/>
      <c r="NX45" s="102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0"/>
      <c r="NK46" s="101"/>
      <c r="NL46" s="101"/>
      <c r="NM46" s="101"/>
      <c r="NN46" s="101"/>
      <c r="NO46" s="101"/>
      <c r="NP46" s="101"/>
      <c r="NQ46" s="101"/>
      <c r="NR46" s="101"/>
      <c r="NS46" s="101"/>
      <c r="NT46" s="101"/>
      <c r="NU46" s="101"/>
      <c r="NV46" s="101"/>
      <c r="NW46" s="101"/>
      <c r="NX46" s="102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0"/>
      <c r="NK47" s="101"/>
      <c r="NL47" s="101"/>
      <c r="NM47" s="101"/>
      <c r="NN47" s="101"/>
      <c r="NO47" s="101"/>
      <c r="NP47" s="101"/>
      <c r="NQ47" s="101"/>
      <c r="NR47" s="101"/>
      <c r="NS47" s="101"/>
      <c r="NT47" s="101"/>
      <c r="NU47" s="101"/>
      <c r="NV47" s="101"/>
      <c r="NW47" s="101"/>
      <c r="NX47" s="102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0"/>
      <c r="NK48" s="101"/>
      <c r="NL48" s="101"/>
      <c r="NM48" s="101"/>
      <c r="NN48" s="101"/>
      <c r="NO48" s="101"/>
      <c r="NP48" s="101"/>
      <c r="NQ48" s="101"/>
      <c r="NR48" s="101"/>
      <c r="NS48" s="101"/>
      <c r="NT48" s="101"/>
      <c r="NU48" s="101"/>
      <c r="NV48" s="101"/>
      <c r="NW48" s="101"/>
      <c r="NX48" s="102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0"/>
      <c r="NK49" s="101"/>
      <c r="NL49" s="101"/>
      <c r="NM49" s="101"/>
      <c r="NN49" s="101"/>
      <c r="NO49" s="101"/>
      <c r="NP49" s="101"/>
      <c r="NQ49" s="101"/>
      <c r="NR49" s="101"/>
      <c r="NS49" s="101"/>
      <c r="NT49" s="101"/>
      <c r="NU49" s="101"/>
      <c r="NV49" s="101"/>
      <c r="NW49" s="101"/>
      <c r="NX49" s="102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0"/>
      <c r="NK50" s="101"/>
      <c r="NL50" s="101"/>
      <c r="NM50" s="101"/>
      <c r="NN50" s="101"/>
      <c r="NO50" s="101"/>
      <c r="NP50" s="101"/>
      <c r="NQ50" s="101"/>
      <c r="NR50" s="101"/>
      <c r="NS50" s="101"/>
      <c r="NT50" s="101"/>
      <c r="NU50" s="101"/>
      <c r="NV50" s="101"/>
      <c r="NW50" s="101"/>
      <c r="NX50" s="102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0" t="s">
        <v>181</v>
      </c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2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71965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76739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78960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84217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89000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19943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21285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23156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24990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26196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53.9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54.2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52.6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56.3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54.4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29.2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29.6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31.3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32.200000000000003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32.700000000000003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0"/>
      <c r="NK55" s="101"/>
      <c r="NL55" s="101"/>
      <c r="NM55" s="101"/>
      <c r="NN55" s="101"/>
      <c r="NO55" s="101"/>
      <c r="NP55" s="101"/>
      <c r="NQ55" s="101"/>
      <c r="NR55" s="101"/>
      <c r="NS55" s="101"/>
      <c r="NT55" s="101"/>
      <c r="NU55" s="101"/>
      <c r="NV55" s="101"/>
      <c r="NW55" s="101"/>
      <c r="NX55" s="102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66228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68751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70630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75766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79610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18393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19207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20687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22637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23244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48.7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48.3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47.7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51.8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49.6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27.8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28.1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29.2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29.2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0"/>
      <c r="NK56" s="101"/>
      <c r="NL56" s="101"/>
      <c r="NM56" s="101"/>
      <c r="NN56" s="101"/>
      <c r="NO56" s="101"/>
      <c r="NP56" s="101"/>
      <c r="NQ56" s="101"/>
      <c r="NR56" s="101"/>
      <c r="NS56" s="101"/>
      <c r="NT56" s="101"/>
      <c r="NU56" s="101"/>
      <c r="NV56" s="101"/>
      <c r="NW56" s="101"/>
      <c r="NX56" s="102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0"/>
      <c r="NK57" s="101"/>
      <c r="NL57" s="101"/>
      <c r="NM57" s="101"/>
      <c r="NN57" s="101"/>
      <c r="NO57" s="101"/>
      <c r="NP57" s="101"/>
      <c r="NQ57" s="101"/>
      <c r="NR57" s="101"/>
      <c r="NS57" s="101"/>
      <c r="NT57" s="101"/>
      <c r="NU57" s="101"/>
      <c r="NV57" s="101"/>
      <c r="NW57" s="101"/>
      <c r="NX57" s="102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0"/>
      <c r="NK58" s="101"/>
      <c r="NL58" s="101"/>
      <c r="NM58" s="101"/>
      <c r="NN58" s="101"/>
      <c r="NO58" s="101"/>
      <c r="NP58" s="101"/>
      <c r="NQ58" s="101"/>
      <c r="NR58" s="101"/>
      <c r="NS58" s="101"/>
      <c r="NT58" s="101"/>
      <c r="NU58" s="101"/>
      <c r="NV58" s="101"/>
      <c r="NW58" s="101"/>
      <c r="NX58" s="102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0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2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0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2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0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2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0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2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0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2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0"/>
      <c r="NK64" s="101"/>
      <c r="NL64" s="101"/>
      <c r="NM64" s="101"/>
      <c r="NN64" s="101"/>
      <c r="NO64" s="101"/>
      <c r="NP64" s="101"/>
      <c r="NQ64" s="101"/>
      <c r="NR64" s="101"/>
      <c r="NS64" s="101"/>
      <c r="NT64" s="101"/>
      <c r="NU64" s="101"/>
      <c r="NV64" s="101"/>
      <c r="NW64" s="101"/>
      <c r="NX64" s="102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0"/>
      <c r="NK65" s="101"/>
      <c r="NL65" s="101"/>
      <c r="NM65" s="101"/>
      <c r="NN65" s="101"/>
      <c r="NO65" s="101"/>
      <c r="NP65" s="101"/>
      <c r="NQ65" s="101"/>
      <c r="NR65" s="101"/>
      <c r="NS65" s="101"/>
      <c r="NT65" s="101"/>
      <c r="NU65" s="101"/>
      <c r="NV65" s="101"/>
      <c r="NW65" s="101"/>
      <c r="NX65" s="102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0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2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3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5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182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66.400000000000006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68.3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70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71.3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72.900000000000006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66.900000000000006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70.400000000000006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72.400000000000006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73.5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76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62934621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63538413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63431244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64447457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65400090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52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52.5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52.5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55.4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66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67.099999999999994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67.900000000000006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69.2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70.8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53351028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55620962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57155394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58042153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58985932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VGFj9AHOveIyLrA37ABxcz9SSfB1qNTRykqly0ibRIEumtFpnIQnALgGOclch1lcBFc+Prj/CIfvVbuW583zMw==" saltValue="MpTPiZvT+6pYmYV2dbAhxg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106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118</v>
      </c>
      <c r="B5" s="51"/>
      <c r="C5" s="51"/>
      <c r="D5" s="51"/>
      <c r="E5" s="51"/>
      <c r="F5" s="51"/>
      <c r="G5" s="51"/>
      <c r="H5" s="52" t="s">
        <v>119</v>
      </c>
      <c r="I5" s="52" t="s">
        <v>120</v>
      </c>
      <c r="J5" s="52" t="s">
        <v>121</v>
      </c>
      <c r="K5" s="52" t="s">
        <v>1</v>
      </c>
      <c r="L5" s="52" t="s">
        <v>2</v>
      </c>
      <c r="M5" s="52" t="s">
        <v>3</v>
      </c>
      <c r="N5" s="52" t="s">
        <v>122</v>
      </c>
      <c r="O5" s="52" t="s">
        <v>5</v>
      </c>
      <c r="P5" s="52" t="s">
        <v>123</v>
      </c>
      <c r="Q5" s="52" t="s">
        <v>124</v>
      </c>
      <c r="R5" s="52" t="s">
        <v>125</v>
      </c>
      <c r="S5" s="52" t="s">
        <v>126</v>
      </c>
      <c r="T5" s="52" t="s">
        <v>127</v>
      </c>
      <c r="U5" s="52" t="s">
        <v>128</v>
      </c>
      <c r="V5" s="52" t="s">
        <v>129</v>
      </c>
      <c r="W5" s="52" t="s">
        <v>130</v>
      </c>
      <c r="X5" s="52" t="s">
        <v>131</v>
      </c>
      <c r="Y5" s="52" t="s">
        <v>132</v>
      </c>
      <c r="Z5" s="52" t="s">
        <v>133</v>
      </c>
      <c r="AA5" s="52" t="s">
        <v>134</v>
      </c>
      <c r="AB5" s="52" t="s">
        <v>135</v>
      </c>
      <c r="AC5" s="52" t="s">
        <v>136</v>
      </c>
      <c r="AD5" s="52" t="s">
        <v>137</v>
      </c>
      <c r="AE5" s="52" t="s">
        <v>138</v>
      </c>
      <c r="AF5" s="52" t="s">
        <v>139</v>
      </c>
      <c r="AG5" s="52" t="s">
        <v>140</v>
      </c>
      <c r="AH5" s="52" t="s">
        <v>141</v>
      </c>
      <c r="AI5" s="52" t="s">
        <v>142</v>
      </c>
      <c r="AJ5" s="52" t="s">
        <v>143</v>
      </c>
      <c r="AK5" s="52" t="s">
        <v>144</v>
      </c>
      <c r="AL5" s="52" t="s">
        <v>145</v>
      </c>
      <c r="AM5" s="52" t="s">
        <v>146</v>
      </c>
      <c r="AN5" s="52" t="s">
        <v>147</v>
      </c>
      <c r="AO5" s="52" t="s">
        <v>148</v>
      </c>
      <c r="AP5" s="52" t="s">
        <v>149</v>
      </c>
      <c r="AQ5" s="52" t="s">
        <v>150</v>
      </c>
      <c r="AR5" s="52" t="s">
        <v>151</v>
      </c>
      <c r="AS5" s="52" t="s">
        <v>152</v>
      </c>
      <c r="AT5" s="52" t="s">
        <v>142</v>
      </c>
      <c r="AU5" s="52" t="s">
        <v>143</v>
      </c>
      <c r="AV5" s="52" t="s">
        <v>144</v>
      </c>
      <c r="AW5" s="52" t="s">
        <v>145</v>
      </c>
      <c r="AX5" s="52" t="s">
        <v>146</v>
      </c>
      <c r="AY5" s="52" t="s">
        <v>147</v>
      </c>
      <c r="AZ5" s="52" t="s">
        <v>148</v>
      </c>
      <c r="BA5" s="52" t="s">
        <v>149</v>
      </c>
      <c r="BB5" s="52" t="s">
        <v>150</v>
      </c>
      <c r="BC5" s="52" t="s">
        <v>151</v>
      </c>
      <c r="BD5" s="52" t="s">
        <v>152</v>
      </c>
      <c r="BE5" s="52" t="s">
        <v>142</v>
      </c>
      <c r="BF5" s="52" t="s">
        <v>143</v>
      </c>
      <c r="BG5" s="52" t="s">
        <v>144</v>
      </c>
      <c r="BH5" s="52" t="s">
        <v>153</v>
      </c>
      <c r="BI5" s="52" t="s">
        <v>146</v>
      </c>
      <c r="BJ5" s="52" t="s">
        <v>147</v>
      </c>
      <c r="BK5" s="52" t="s">
        <v>148</v>
      </c>
      <c r="BL5" s="52" t="s">
        <v>149</v>
      </c>
      <c r="BM5" s="52" t="s">
        <v>150</v>
      </c>
      <c r="BN5" s="52" t="s">
        <v>151</v>
      </c>
      <c r="BO5" s="52" t="s">
        <v>152</v>
      </c>
      <c r="BP5" s="52" t="s">
        <v>142</v>
      </c>
      <c r="BQ5" s="52" t="s">
        <v>143</v>
      </c>
      <c r="BR5" s="52" t="s">
        <v>144</v>
      </c>
      <c r="BS5" s="52" t="s">
        <v>154</v>
      </c>
      <c r="BT5" s="52" t="s">
        <v>146</v>
      </c>
      <c r="BU5" s="52" t="s">
        <v>147</v>
      </c>
      <c r="BV5" s="52" t="s">
        <v>148</v>
      </c>
      <c r="BW5" s="52" t="s">
        <v>149</v>
      </c>
      <c r="BX5" s="52" t="s">
        <v>150</v>
      </c>
      <c r="BY5" s="52" t="s">
        <v>151</v>
      </c>
      <c r="BZ5" s="52" t="s">
        <v>152</v>
      </c>
      <c r="CA5" s="52" t="s">
        <v>155</v>
      </c>
      <c r="CB5" s="52" t="s">
        <v>156</v>
      </c>
      <c r="CC5" s="52" t="s">
        <v>144</v>
      </c>
      <c r="CD5" s="52" t="s">
        <v>145</v>
      </c>
      <c r="CE5" s="52" t="s">
        <v>146</v>
      </c>
      <c r="CF5" s="52" t="s">
        <v>147</v>
      </c>
      <c r="CG5" s="52" t="s">
        <v>148</v>
      </c>
      <c r="CH5" s="52" t="s">
        <v>149</v>
      </c>
      <c r="CI5" s="52" t="s">
        <v>150</v>
      </c>
      <c r="CJ5" s="52" t="s">
        <v>151</v>
      </c>
      <c r="CK5" s="52" t="s">
        <v>152</v>
      </c>
      <c r="CL5" s="52" t="s">
        <v>142</v>
      </c>
      <c r="CM5" s="52" t="s">
        <v>143</v>
      </c>
      <c r="CN5" s="52" t="s">
        <v>157</v>
      </c>
      <c r="CO5" s="52" t="s">
        <v>145</v>
      </c>
      <c r="CP5" s="52" t="s">
        <v>146</v>
      </c>
      <c r="CQ5" s="52" t="s">
        <v>147</v>
      </c>
      <c r="CR5" s="52" t="s">
        <v>148</v>
      </c>
      <c r="CS5" s="52" t="s">
        <v>149</v>
      </c>
      <c r="CT5" s="52" t="s">
        <v>150</v>
      </c>
      <c r="CU5" s="52" t="s">
        <v>151</v>
      </c>
      <c r="CV5" s="52" t="s">
        <v>152</v>
      </c>
      <c r="CW5" s="52" t="s">
        <v>155</v>
      </c>
      <c r="CX5" s="52" t="s">
        <v>143</v>
      </c>
      <c r="CY5" s="52" t="s">
        <v>144</v>
      </c>
      <c r="CZ5" s="52" t="s">
        <v>145</v>
      </c>
      <c r="DA5" s="52" t="s">
        <v>146</v>
      </c>
      <c r="DB5" s="52" t="s">
        <v>147</v>
      </c>
      <c r="DC5" s="52" t="s">
        <v>148</v>
      </c>
      <c r="DD5" s="52" t="s">
        <v>149</v>
      </c>
      <c r="DE5" s="52" t="s">
        <v>150</v>
      </c>
      <c r="DF5" s="52" t="s">
        <v>151</v>
      </c>
      <c r="DG5" s="52" t="s">
        <v>152</v>
      </c>
      <c r="DH5" s="52" t="s">
        <v>142</v>
      </c>
      <c r="DI5" s="52" t="s">
        <v>143</v>
      </c>
      <c r="DJ5" s="52" t="s">
        <v>144</v>
      </c>
      <c r="DK5" s="52" t="s">
        <v>145</v>
      </c>
      <c r="DL5" s="52" t="s">
        <v>146</v>
      </c>
      <c r="DM5" s="52" t="s">
        <v>147</v>
      </c>
      <c r="DN5" s="52" t="s">
        <v>148</v>
      </c>
      <c r="DO5" s="52" t="s">
        <v>149</v>
      </c>
      <c r="DP5" s="52" t="s">
        <v>150</v>
      </c>
      <c r="DQ5" s="52" t="s">
        <v>151</v>
      </c>
      <c r="DR5" s="52" t="s">
        <v>152</v>
      </c>
      <c r="DS5" s="52" t="s">
        <v>158</v>
      </c>
      <c r="DT5" s="52" t="s">
        <v>143</v>
      </c>
      <c r="DU5" s="52" t="s">
        <v>144</v>
      </c>
      <c r="DV5" s="52" t="s">
        <v>145</v>
      </c>
      <c r="DW5" s="52" t="s">
        <v>146</v>
      </c>
      <c r="DX5" s="52" t="s">
        <v>147</v>
      </c>
      <c r="DY5" s="52" t="s">
        <v>148</v>
      </c>
      <c r="DZ5" s="52" t="s">
        <v>149</v>
      </c>
      <c r="EA5" s="52" t="s">
        <v>150</v>
      </c>
      <c r="EB5" s="52" t="s">
        <v>151</v>
      </c>
      <c r="EC5" s="52" t="s">
        <v>152</v>
      </c>
      <c r="ED5" s="52" t="s">
        <v>142</v>
      </c>
      <c r="EE5" s="52" t="s">
        <v>143</v>
      </c>
      <c r="EF5" s="52" t="s">
        <v>144</v>
      </c>
      <c r="EG5" s="52" t="s">
        <v>145</v>
      </c>
      <c r="EH5" s="52" t="s">
        <v>146</v>
      </c>
      <c r="EI5" s="52" t="s">
        <v>147</v>
      </c>
      <c r="EJ5" s="52" t="s">
        <v>148</v>
      </c>
      <c r="EK5" s="52" t="s">
        <v>149</v>
      </c>
      <c r="EL5" s="52" t="s">
        <v>150</v>
      </c>
      <c r="EM5" s="52" t="s">
        <v>151</v>
      </c>
      <c r="EN5" s="52" t="s">
        <v>159</v>
      </c>
      <c r="EO5" s="52" t="s">
        <v>142</v>
      </c>
      <c r="EP5" s="52" t="s">
        <v>143</v>
      </c>
      <c r="EQ5" s="52" t="s">
        <v>144</v>
      </c>
      <c r="ER5" s="52" t="s">
        <v>145</v>
      </c>
      <c r="ES5" s="52" t="s">
        <v>146</v>
      </c>
      <c r="ET5" s="52" t="s">
        <v>147</v>
      </c>
      <c r="EU5" s="52" t="s">
        <v>148</v>
      </c>
      <c r="EV5" s="52" t="s">
        <v>149</v>
      </c>
      <c r="EW5" s="52" t="s">
        <v>150</v>
      </c>
      <c r="EX5" s="52" t="s">
        <v>151</v>
      </c>
      <c r="EY5" s="52" t="s">
        <v>152</v>
      </c>
    </row>
    <row r="6" spans="1:155" s="57" customFormat="1">
      <c r="A6" s="38" t="s">
        <v>160</v>
      </c>
      <c r="B6" s="53">
        <f>B8</f>
        <v>2021</v>
      </c>
      <c r="C6" s="53">
        <f t="shared" ref="C6:M6" si="2">C8</f>
        <v>340006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7" t="str">
        <f>IF(H8&lt;&gt;I8,H8,"")&amp;IF(I8&lt;&gt;J8,I8,"")&amp;"　"&amp;J8</f>
        <v>広島県　県立広島病院</v>
      </c>
      <c r="I6" s="158"/>
      <c r="J6" s="159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学術・研究機関出身</v>
      </c>
      <c r="P6" s="53" t="str">
        <f>P8</f>
        <v>直営</v>
      </c>
      <c r="Q6" s="54">
        <f t="shared" ref="Q6:AH6" si="3">Q8</f>
        <v>34</v>
      </c>
      <c r="R6" s="53" t="str">
        <f t="shared" si="3"/>
        <v>対象</v>
      </c>
      <c r="S6" s="53" t="str">
        <f t="shared" si="3"/>
        <v>透 I 未 訓 ガ</v>
      </c>
      <c r="T6" s="53" t="str">
        <f t="shared" si="3"/>
        <v>救 臨 が へ 災 地 輪</v>
      </c>
      <c r="U6" s="54">
        <f>U8</f>
        <v>2788687</v>
      </c>
      <c r="V6" s="54">
        <f>V8</f>
        <v>68179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650</v>
      </c>
      <c r="AA6" s="54" t="str">
        <f t="shared" si="3"/>
        <v>-</v>
      </c>
      <c r="AB6" s="54" t="str">
        <f t="shared" si="3"/>
        <v>-</v>
      </c>
      <c r="AC6" s="54">
        <f t="shared" si="3"/>
        <v>50</v>
      </c>
      <c r="AD6" s="54" t="str">
        <f t="shared" si="3"/>
        <v>-</v>
      </c>
      <c r="AE6" s="54">
        <f t="shared" si="3"/>
        <v>700</v>
      </c>
      <c r="AF6" s="54">
        <f t="shared" si="3"/>
        <v>588</v>
      </c>
      <c r="AG6" s="54" t="str">
        <f t="shared" si="3"/>
        <v>-</v>
      </c>
      <c r="AH6" s="54">
        <f t="shared" si="3"/>
        <v>588</v>
      </c>
      <c r="AI6" s="55">
        <f>IF(AI8="-",NA(),AI8)</f>
        <v>102.1</v>
      </c>
      <c r="AJ6" s="55">
        <f t="shared" ref="AJ6:AR6" si="5">IF(AJ8="-",NA(),AJ8)</f>
        <v>101.3</v>
      </c>
      <c r="AK6" s="55">
        <f t="shared" si="5"/>
        <v>99.5</v>
      </c>
      <c r="AL6" s="55">
        <f t="shared" si="5"/>
        <v>102.9</v>
      </c>
      <c r="AM6" s="55">
        <f t="shared" si="5"/>
        <v>110.6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99.3</v>
      </c>
      <c r="AU6" s="55">
        <f t="shared" ref="AU6:BC6" si="6">IF(AU8="-",NA(),AU8)</f>
        <v>97.7</v>
      </c>
      <c r="AV6" s="55">
        <f t="shared" si="6"/>
        <v>97.8</v>
      </c>
      <c r="AW6" s="55">
        <f t="shared" si="6"/>
        <v>92.9</v>
      </c>
      <c r="AX6" s="55">
        <f t="shared" si="6"/>
        <v>94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103</v>
      </c>
      <c r="BF6" s="55">
        <f t="shared" ref="BF6:BN6" si="7">IF(BF8="-",NA(),BF8)</f>
        <v>106.7</v>
      </c>
      <c r="BG6" s="55">
        <f t="shared" si="7"/>
        <v>105.1</v>
      </c>
      <c r="BH6" s="55">
        <f t="shared" si="7"/>
        <v>106.5</v>
      </c>
      <c r="BI6" s="55">
        <f t="shared" si="7"/>
        <v>91.5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85.1</v>
      </c>
      <c r="BQ6" s="55">
        <f t="shared" ref="BQ6:BY6" si="8">IF(BQ8="-",NA(),BQ8)</f>
        <v>78.099999999999994</v>
      </c>
      <c r="BR6" s="55">
        <f t="shared" si="8"/>
        <v>77.3</v>
      </c>
      <c r="BS6" s="55">
        <f t="shared" si="8"/>
        <v>78.900000000000006</v>
      </c>
      <c r="BT6" s="55">
        <f t="shared" si="8"/>
        <v>78.099999999999994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71965</v>
      </c>
      <c r="CB6" s="56">
        <f t="shared" ref="CB6:CJ6" si="9">IF(CB8="-",NA(),CB8)</f>
        <v>76739</v>
      </c>
      <c r="CC6" s="56">
        <f t="shared" si="9"/>
        <v>78960</v>
      </c>
      <c r="CD6" s="56">
        <f t="shared" si="9"/>
        <v>84217</v>
      </c>
      <c r="CE6" s="56">
        <f t="shared" si="9"/>
        <v>89000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19943</v>
      </c>
      <c r="CM6" s="56">
        <f t="shared" ref="CM6:CU6" si="10">IF(CM8="-",NA(),CM8)</f>
        <v>21285</v>
      </c>
      <c r="CN6" s="56">
        <f t="shared" si="10"/>
        <v>23156</v>
      </c>
      <c r="CO6" s="56">
        <f t="shared" si="10"/>
        <v>24990</v>
      </c>
      <c r="CP6" s="56">
        <f t="shared" si="10"/>
        <v>26196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53.9</v>
      </c>
      <c r="CX6" s="55">
        <f t="shared" ref="CX6:DF6" si="11">IF(CX8="-",NA(),CX8)</f>
        <v>54.2</v>
      </c>
      <c r="CY6" s="55">
        <f t="shared" si="11"/>
        <v>52.6</v>
      </c>
      <c r="CZ6" s="55">
        <f t="shared" si="11"/>
        <v>56.3</v>
      </c>
      <c r="DA6" s="55">
        <f t="shared" si="11"/>
        <v>54.4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29.2</v>
      </c>
      <c r="DI6" s="55">
        <f t="shared" ref="DI6:DQ6" si="12">IF(DI8="-",NA(),DI8)</f>
        <v>29.6</v>
      </c>
      <c r="DJ6" s="55">
        <f t="shared" si="12"/>
        <v>31.3</v>
      </c>
      <c r="DK6" s="55">
        <f t="shared" si="12"/>
        <v>32.200000000000003</v>
      </c>
      <c r="DL6" s="55">
        <f t="shared" si="12"/>
        <v>32.700000000000003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66.400000000000006</v>
      </c>
      <c r="DT6" s="55">
        <f t="shared" ref="DT6:EB6" si="13">IF(DT8="-",NA(),DT8)</f>
        <v>68.3</v>
      </c>
      <c r="DU6" s="55">
        <f t="shared" si="13"/>
        <v>70</v>
      </c>
      <c r="DV6" s="55">
        <f t="shared" si="13"/>
        <v>71.3</v>
      </c>
      <c r="DW6" s="55">
        <f t="shared" si="13"/>
        <v>72.900000000000006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66.900000000000006</v>
      </c>
      <c r="EE6" s="55">
        <f t="shared" ref="EE6:EM6" si="14">IF(EE8="-",NA(),EE8)</f>
        <v>70.400000000000006</v>
      </c>
      <c r="EF6" s="55">
        <f t="shared" si="14"/>
        <v>72.400000000000006</v>
      </c>
      <c r="EG6" s="55">
        <f t="shared" si="14"/>
        <v>73.5</v>
      </c>
      <c r="EH6" s="55">
        <f t="shared" si="14"/>
        <v>76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62934621</v>
      </c>
      <c r="EP6" s="56">
        <f t="shared" ref="EP6:EX6" si="15">IF(EP8="-",NA(),EP8)</f>
        <v>63538413</v>
      </c>
      <c r="EQ6" s="56">
        <f t="shared" si="15"/>
        <v>63431244</v>
      </c>
      <c r="ER6" s="56">
        <f t="shared" si="15"/>
        <v>64447457</v>
      </c>
      <c r="ES6" s="56">
        <f t="shared" si="15"/>
        <v>65400090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161</v>
      </c>
      <c r="B7" s="53">
        <f t="shared" ref="B7:AH7" si="16">B8</f>
        <v>2021</v>
      </c>
      <c r="C7" s="53">
        <f t="shared" si="16"/>
        <v>340006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学術・研究機関出身</v>
      </c>
      <c r="P7" s="53" t="str">
        <f>P8</f>
        <v>直営</v>
      </c>
      <c r="Q7" s="54">
        <f t="shared" si="16"/>
        <v>34</v>
      </c>
      <c r="R7" s="53" t="str">
        <f t="shared" si="16"/>
        <v>対象</v>
      </c>
      <c r="S7" s="53" t="str">
        <f t="shared" si="16"/>
        <v>透 I 未 訓 ガ</v>
      </c>
      <c r="T7" s="53" t="str">
        <f t="shared" si="16"/>
        <v>救 臨 が へ 災 地 輪</v>
      </c>
      <c r="U7" s="54">
        <f>U8</f>
        <v>2788687</v>
      </c>
      <c r="V7" s="54">
        <f>V8</f>
        <v>68179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650</v>
      </c>
      <c r="AA7" s="54" t="str">
        <f t="shared" si="16"/>
        <v>-</v>
      </c>
      <c r="AB7" s="54" t="str">
        <f t="shared" si="16"/>
        <v>-</v>
      </c>
      <c r="AC7" s="54">
        <f t="shared" si="16"/>
        <v>50</v>
      </c>
      <c r="AD7" s="54" t="str">
        <f t="shared" si="16"/>
        <v>-</v>
      </c>
      <c r="AE7" s="54">
        <f t="shared" si="16"/>
        <v>700</v>
      </c>
      <c r="AF7" s="54">
        <f t="shared" si="16"/>
        <v>588</v>
      </c>
      <c r="AG7" s="54" t="str">
        <f t="shared" si="16"/>
        <v>-</v>
      </c>
      <c r="AH7" s="54">
        <f t="shared" si="16"/>
        <v>588</v>
      </c>
      <c r="AI7" s="55">
        <f>AI8</f>
        <v>102.1</v>
      </c>
      <c r="AJ7" s="55">
        <f t="shared" ref="AJ7:AR7" si="17">AJ8</f>
        <v>101.3</v>
      </c>
      <c r="AK7" s="55">
        <f t="shared" si="17"/>
        <v>99.5</v>
      </c>
      <c r="AL7" s="55">
        <f t="shared" si="17"/>
        <v>102.9</v>
      </c>
      <c r="AM7" s="55">
        <f t="shared" si="17"/>
        <v>110.6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99.3</v>
      </c>
      <c r="AU7" s="55">
        <f t="shared" ref="AU7:BC7" si="18">AU8</f>
        <v>97.7</v>
      </c>
      <c r="AV7" s="55">
        <f t="shared" si="18"/>
        <v>97.8</v>
      </c>
      <c r="AW7" s="55">
        <f t="shared" si="18"/>
        <v>92.9</v>
      </c>
      <c r="AX7" s="55">
        <f t="shared" si="18"/>
        <v>94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103</v>
      </c>
      <c r="BF7" s="55">
        <f t="shared" ref="BF7:BN7" si="19">BF8</f>
        <v>106.7</v>
      </c>
      <c r="BG7" s="55">
        <f t="shared" si="19"/>
        <v>105.1</v>
      </c>
      <c r="BH7" s="55">
        <f t="shared" si="19"/>
        <v>106.5</v>
      </c>
      <c r="BI7" s="55">
        <f t="shared" si="19"/>
        <v>91.5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85.1</v>
      </c>
      <c r="BQ7" s="55">
        <f t="shared" ref="BQ7:BY7" si="20">BQ8</f>
        <v>78.099999999999994</v>
      </c>
      <c r="BR7" s="55">
        <f t="shared" si="20"/>
        <v>77.3</v>
      </c>
      <c r="BS7" s="55">
        <f t="shared" si="20"/>
        <v>78.900000000000006</v>
      </c>
      <c r="BT7" s="55">
        <f t="shared" si="20"/>
        <v>78.099999999999994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71965</v>
      </c>
      <c r="CB7" s="56">
        <f t="shared" ref="CB7:CJ7" si="21">CB8</f>
        <v>76739</v>
      </c>
      <c r="CC7" s="56">
        <f t="shared" si="21"/>
        <v>78960</v>
      </c>
      <c r="CD7" s="56">
        <f t="shared" si="21"/>
        <v>84217</v>
      </c>
      <c r="CE7" s="56">
        <f t="shared" si="21"/>
        <v>89000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19943</v>
      </c>
      <c r="CM7" s="56">
        <f t="shared" ref="CM7:CU7" si="22">CM8</f>
        <v>21285</v>
      </c>
      <c r="CN7" s="56">
        <f t="shared" si="22"/>
        <v>23156</v>
      </c>
      <c r="CO7" s="56">
        <f t="shared" si="22"/>
        <v>24990</v>
      </c>
      <c r="CP7" s="56">
        <f t="shared" si="22"/>
        <v>26196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53.9</v>
      </c>
      <c r="CX7" s="55">
        <f t="shared" ref="CX7:DF7" si="23">CX8</f>
        <v>54.2</v>
      </c>
      <c r="CY7" s="55">
        <f t="shared" si="23"/>
        <v>52.6</v>
      </c>
      <c r="CZ7" s="55">
        <f t="shared" si="23"/>
        <v>56.3</v>
      </c>
      <c r="DA7" s="55">
        <f t="shared" si="23"/>
        <v>54.4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29.2</v>
      </c>
      <c r="DI7" s="55">
        <f t="shared" ref="DI7:DQ7" si="24">DI8</f>
        <v>29.6</v>
      </c>
      <c r="DJ7" s="55">
        <f t="shared" si="24"/>
        <v>31.3</v>
      </c>
      <c r="DK7" s="55">
        <f t="shared" si="24"/>
        <v>32.200000000000003</v>
      </c>
      <c r="DL7" s="55">
        <f t="shared" si="24"/>
        <v>32.700000000000003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66.400000000000006</v>
      </c>
      <c r="DT7" s="55">
        <f t="shared" ref="DT7:EB7" si="25">DT8</f>
        <v>68.3</v>
      </c>
      <c r="DU7" s="55">
        <f t="shared" si="25"/>
        <v>70</v>
      </c>
      <c r="DV7" s="55">
        <f t="shared" si="25"/>
        <v>71.3</v>
      </c>
      <c r="DW7" s="55">
        <f t="shared" si="25"/>
        <v>72.900000000000006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66.900000000000006</v>
      </c>
      <c r="EE7" s="55">
        <f t="shared" ref="EE7:EM7" si="26">EE8</f>
        <v>70.400000000000006</v>
      </c>
      <c r="EF7" s="55">
        <f t="shared" si="26"/>
        <v>72.400000000000006</v>
      </c>
      <c r="EG7" s="55">
        <f t="shared" si="26"/>
        <v>73.5</v>
      </c>
      <c r="EH7" s="55">
        <f t="shared" si="26"/>
        <v>76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62934621</v>
      </c>
      <c r="EP7" s="56">
        <f t="shared" ref="EP7:EX7" si="27">EP8</f>
        <v>63538413</v>
      </c>
      <c r="EQ7" s="56">
        <f t="shared" si="27"/>
        <v>63431244</v>
      </c>
      <c r="ER7" s="56">
        <f t="shared" si="27"/>
        <v>64447457</v>
      </c>
      <c r="ES7" s="56">
        <f t="shared" si="27"/>
        <v>65400090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>
      <c r="A8" s="38"/>
      <c r="B8" s="58">
        <v>2021</v>
      </c>
      <c r="C8" s="58">
        <v>340006</v>
      </c>
      <c r="D8" s="58">
        <v>46</v>
      </c>
      <c r="E8" s="58">
        <v>6</v>
      </c>
      <c r="F8" s="58">
        <v>0</v>
      </c>
      <c r="G8" s="58">
        <v>1</v>
      </c>
      <c r="H8" s="58" t="s">
        <v>162</v>
      </c>
      <c r="I8" s="58" t="s">
        <v>162</v>
      </c>
      <c r="J8" s="58" t="s">
        <v>163</v>
      </c>
      <c r="K8" s="58" t="s">
        <v>164</v>
      </c>
      <c r="L8" s="58" t="s">
        <v>165</v>
      </c>
      <c r="M8" s="58" t="s">
        <v>166</v>
      </c>
      <c r="N8" s="58" t="s">
        <v>167</v>
      </c>
      <c r="O8" s="58" t="s">
        <v>168</v>
      </c>
      <c r="P8" s="58" t="s">
        <v>169</v>
      </c>
      <c r="Q8" s="59">
        <v>34</v>
      </c>
      <c r="R8" s="58" t="s">
        <v>170</v>
      </c>
      <c r="S8" s="58" t="s">
        <v>171</v>
      </c>
      <c r="T8" s="58" t="s">
        <v>172</v>
      </c>
      <c r="U8" s="59">
        <v>2788687</v>
      </c>
      <c r="V8" s="59">
        <v>68179</v>
      </c>
      <c r="W8" s="58" t="s">
        <v>173</v>
      </c>
      <c r="X8" s="58" t="s">
        <v>173</v>
      </c>
      <c r="Y8" s="60" t="s">
        <v>174</v>
      </c>
      <c r="Z8" s="59">
        <v>650</v>
      </c>
      <c r="AA8" s="59" t="s">
        <v>39</v>
      </c>
      <c r="AB8" s="59" t="s">
        <v>39</v>
      </c>
      <c r="AC8" s="59">
        <v>50</v>
      </c>
      <c r="AD8" s="59" t="s">
        <v>39</v>
      </c>
      <c r="AE8" s="59">
        <v>700</v>
      </c>
      <c r="AF8" s="59">
        <v>588</v>
      </c>
      <c r="AG8" s="59" t="s">
        <v>39</v>
      </c>
      <c r="AH8" s="59">
        <v>588</v>
      </c>
      <c r="AI8" s="61">
        <v>102.1</v>
      </c>
      <c r="AJ8" s="61">
        <v>101.3</v>
      </c>
      <c r="AK8" s="61">
        <v>99.5</v>
      </c>
      <c r="AL8" s="61">
        <v>102.9</v>
      </c>
      <c r="AM8" s="61">
        <v>110.6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99.3</v>
      </c>
      <c r="AU8" s="61">
        <v>97.7</v>
      </c>
      <c r="AV8" s="61">
        <v>97.8</v>
      </c>
      <c r="AW8" s="61">
        <v>92.9</v>
      </c>
      <c r="AX8" s="61">
        <v>94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103</v>
      </c>
      <c r="BF8" s="62">
        <v>106.7</v>
      </c>
      <c r="BG8" s="62">
        <v>105.1</v>
      </c>
      <c r="BH8" s="62">
        <v>106.5</v>
      </c>
      <c r="BI8" s="62">
        <v>91.5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85.1</v>
      </c>
      <c r="BQ8" s="61">
        <v>78.099999999999994</v>
      </c>
      <c r="BR8" s="61">
        <v>77.3</v>
      </c>
      <c r="BS8" s="61">
        <v>78.900000000000006</v>
      </c>
      <c r="BT8" s="61">
        <v>78.099999999999994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71965</v>
      </c>
      <c r="CB8" s="62">
        <v>76739</v>
      </c>
      <c r="CC8" s="62">
        <v>78960</v>
      </c>
      <c r="CD8" s="62">
        <v>84217</v>
      </c>
      <c r="CE8" s="62">
        <v>89000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19943</v>
      </c>
      <c r="CM8" s="62">
        <v>21285</v>
      </c>
      <c r="CN8" s="62">
        <v>23156</v>
      </c>
      <c r="CO8" s="62">
        <v>24990</v>
      </c>
      <c r="CP8" s="62">
        <v>26196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53.9</v>
      </c>
      <c r="CX8" s="62">
        <v>54.2</v>
      </c>
      <c r="CY8" s="62">
        <v>52.6</v>
      </c>
      <c r="CZ8" s="62">
        <v>56.3</v>
      </c>
      <c r="DA8" s="62">
        <v>54.4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29.2</v>
      </c>
      <c r="DI8" s="62">
        <v>29.6</v>
      </c>
      <c r="DJ8" s="62">
        <v>31.3</v>
      </c>
      <c r="DK8" s="62">
        <v>32.200000000000003</v>
      </c>
      <c r="DL8" s="62">
        <v>32.700000000000003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66.400000000000006</v>
      </c>
      <c r="DT8" s="61">
        <v>68.3</v>
      </c>
      <c r="DU8" s="61">
        <v>70</v>
      </c>
      <c r="DV8" s="61">
        <v>71.3</v>
      </c>
      <c r="DW8" s="61">
        <v>72.900000000000006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66.900000000000006</v>
      </c>
      <c r="EE8" s="61">
        <v>70.400000000000006</v>
      </c>
      <c r="EF8" s="61">
        <v>72.400000000000006</v>
      </c>
      <c r="EG8" s="61">
        <v>73.5</v>
      </c>
      <c r="EH8" s="61">
        <v>76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62934621</v>
      </c>
      <c r="EP8" s="62">
        <v>63538413</v>
      </c>
      <c r="EQ8" s="62">
        <v>63431244</v>
      </c>
      <c r="ER8" s="62">
        <v>64447457</v>
      </c>
      <c r="ES8" s="62">
        <v>65400090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広島県</cp:lastModifiedBy>
  <cp:lastPrinted>2023-01-06T06:55:55Z</cp:lastPrinted>
  <dcterms:created xsi:type="dcterms:W3CDTF">2022-12-01T02:29:00Z</dcterms:created>
  <dcterms:modified xsi:type="dcterms:W3CDTF">2023-01-06T06:55:58Z</dcterms:modified>
  <cp:category/>
</cp:coreProperties>
</file>