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0.17.131.31\share\g03_予算経理\03経理主査\業務ファイル\16.経営比較分析\R4(R3決算)\③回答決裁(20230118)★\【経営比較分析表】2021_350001_46_020\【経営比較分析表】2021_350001_46_020\"/>
    </mc:Choice>
  </mc:AlternateContent>
  <xr:revisionPtr revIDLastSave="0" documentId="13_ncr:1_{E4C1873B-EAAC-49DE-944F-B735D1282788}" xr6:coauthVersionLast="47" xr6:coauthVersionMax="47" xr10:uidLastSave="{00000000-0000-0000-0000-000000000000}"/>
  <workbookProtection workbookAlgorithmName="SHA-512" workbookHashValue="r7A6wyFUhhtSvxIs9E2v/hKUV+Lf41RRKxuah4dUTIPeEVnJ9aLtPOd1Z1j+KPiAgG1TSeMjLBbTAAKyOQtPFQ==" workbookSaltValue="rIBFXpylJkXNrYG3fPGiYA==" workbookSpinCount="100000" lockStructure="1"/>
  <bookViews>
    <workbookView xWindow="-110" yWindow="-110" windowWidth="17020" windowHeight="101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FI90" i="4"/>
  <c r="EH90" i="4"/>
  <c r="DG90" i="4"/>
  <c r="CF90" i="4"/>
  <c r="PZ81" i="4"/>
  <c r="OY81" i="4"/>
  <c r="NX81" i="4"/>
  <c r="MW81" i="4"/>
  <c r="KO81" i="4"/>
  <c r="JN81" i="4"/>
  <c r="IM81" i="4"/>
  <c r="HL81" i="4"/>
  <c r="EC81" i="4"/>
  <c r="DB81" i="4"/>
  <c r="AZ81" i="4"/>
  <c r="Y81" i="4"/>
  <c r="RA80" i="4"/>
  <c r="PZ80" i="4"/>
  <c r="MW80" i="4"/>
  <c r="JN80" i="4"/>
  <c r="IM80" i="4"/>
  <c r="HL80" i="4"/>
  <c r="GK80" i="4"/>
  <c r="EC80" i="4"/>
  <c r="DB80" i="4"/>
  <c r="CA80" i="4"/>
  <c r="AZ80" i="4"/>
  <c r="OY79" i="4"/>
  <c r="NX79" i="4"/>
  <c r="MW79" i="4"/>
  <c r="KO79" i="4"/>
  <c r="IM79" i="4"/>
  <c r="HL79" i="4"/>
  <c r="GK79" i="4"/>
  <c r="CA79" i="4"/>
  <c r="AZ79" i="4"/>
  <c r="Y79" i="4"/>
  <c r="RH56" i="4"/>
  <c r="QN56" i="4"/>
  <c r="PT56" i="4"/>
  <c r="OZ56" i="4"/>
  <c r="OF56" i="4"/>
  <c r="MN56" i="4"/>
  <c r="LT56" i="4"/>
  <c r="K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BL55" i="4"/>
  <c r="AR55" i="4"/>
  <c r="X55" i="4"/>
  <c r="PT54" i="4"/>
  <c r="OZ54" i="4"/>
  <c r="OF54" i="4"/>
  <c r="MN54" i="4"/>
  <c r="LT54" i="4"/>
  <c r="KZ54" i="4"/>
  <c r="KF54" i="4"/>
  <c r="JL54" i="4"/>
  <c r="GF54" i="4"/>
  <c r="FL54" i="4"/>
  <c r="ER54" i="4"/>
  <c r="BL54" i="4"/>
  <c r="AR54" i="4"/>
  <c r="X54" i="4"/>
  <c r="RH33" i="4"/>
  <c r="QN33" i="4"/>
  <c r="PT33" i="4"/>
  <c r="OF33" i="4"/>
  <c r="LT33" i="4"/>
  <c r="KZ33" i="4"/>
  <c r="KF33" i="4"/>
  <c r="JL33" i="4"/>
  <c r="HT33" i="4"/>
  <c r="GZ33" i="4"/>
  <c r="GF33" i="4"/>
  <c r="FL33" i="4"/>
  <c r="CZ33" i="4"/>
  <c r="AR33" i="4"/>
  <c r="RH32" i="4"/>
  <c r="QN32" i="4"/>
  <c r="PT32" i="4"/>
  <c r="OZ32" i="4"/>
  <c r="OF32" i="4"/>
  <c r="MN32" i="4"/>
  <c r="LT32" i="4"/>
  <c r="JL32" i="4"/>
  <c r="GZ32" i="4"/>
  <c r="FL32" i="4"/>
  <c r="ER32" i="4"/>
  <c r="CZ32" i="4"/>
  <c r="CF32" i="4"/>
  <c r="AR32" i="4"/>
  <c r="PT31" i="4"/>
  <c r="OZ31" i="4"/>
  <c r="OF31" i="4"/>
  <c r="KZ31" i="4"/>
  <c r="KF31" i="4"/>
  <c r="JL31" i="4"/>
  <c r="HT31" i="4"/>
  <c r="GF31" i="4"/>
  <c r="FL31" i="4"/>
  <c r="ER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QN31" i="4" l="1"/>
  <c r="CF31" i="4"/>
  <c r="RH31" i="4"/>
  <c r="GF32" i="4"/>
  <c r="CF33" i="4"/>
  <c r="CF55" i="4"/>
  <c r="DB79" i="4"/>
  <c r="OY80" i="4"/>
  <c r="GK81" i="4"/>
  <c r="CZ31" i="4"/>
  <c r="X32" i="4"/>
  <c r="GZ54" i="4"/>
  <c r="CZ55" i="4"/>
  <c r="RA81" i="4"/>
  <c r="LT31" i="4"/>
  <c r="HT32" i="4"/>
  <c r="ER33" i="4"/>
  <c r="HT54" i="4"/>
  <c r="ER55" i="4"/>
  <c r="HT56" i="4"/>
  <c r="PZ79" i="4"/>
  <c r="GZ56" i="4"/>
  <c r="EC79" i="4"/>
  <c r="MN31" i="4"/>
  <c r="BL32" i="4"/>
  <c r="MN33" i="4"/>
  <c r="QN54" i="4"/>
  <c r="FL55" i="4"/>
  <c r="JL56" i="4"/>
  <c r="RA79" i="4"/>
  <c r="CF54" i="4"/>
  <c r="BL33" i="4"/>
  <c r="NX80" i="4"/>
  <c r="KF32" i="4"/>
  <c r="RH54" i="4"/>
  <c r="KF56" i="4"/>
  <c r="Y80" i="4"/>
  <c r="GZ31" i="4"/>
  <c r="KZ32" i="4"/>
  <c r="X33" i="4"/>
  <c r="OZ33" i="4"/>
  <c r="CZ54" i="4"/>
  <c r="JN79" i="4"/>
  <c r="KO80" i="4"/>
  <c r="CA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<sst xmlns="http://schemas.openxmlformats.org/spreadsheetml/2006/main" count="262" uniqueCount="107">
  <si>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</si>
  <si>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</si>
  <si>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</si>
  <si>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</si>
  <si>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</si>
  <si>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</si>
  <si>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</si>
  <si>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</si>
  <si>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</si>
  <si>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</si>
  <si>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</si>
  <si>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</si>
  <si>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</si>
  <si>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</si>
  <si>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</si>
  <si>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</si>
  <si>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</si>
  <si>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</si>
  <si>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</si>
  <si>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</si>
  <si>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</si>
  <si>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</si>
  <si>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</si>
  <si>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</si>
  <si>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</si>
  <si>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</si>
  <si>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</si>
  <si>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</si>
  <si>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</si>
  <si>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</si>
  <si>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</si>
  <si>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</si>
  <si>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</si>
  <si>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</si>
  <si>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</si>
  <si>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</si>
  <si>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</si>
  <si>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</si>
  <si>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</si>
  <si>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</si>
  <si>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</si>
  <si>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</si>
  <si>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</si>
  <si>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</si>
  <si>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</si>
  <si>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</si>
  <si>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</si>
  <si>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</si>
  <si>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</si>
  <si>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</si>
  <si>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</si>
  <si>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</si>
  <si>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</si>
  <si>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</si>
  <si>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</si>
  <si>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</si>
  <si>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</si>
  <si>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</si>
  <si>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</si>
  <si>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</si>
  <si>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</si>
  <si>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</si>
  <si>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</si>
  <si>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</si>
  <si>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</si>
  <si>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</si>
  <si>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</si>
  <si>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</si>
  <si>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</si>
  <si>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</si>
  <si>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</si>
  <si>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</si>
  <si>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</si>
  <si>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</si>
  <si>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</si>
  <si>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</si>
  <si>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</si>
  <si>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</si>
  <si>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</si>
  <si>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</si>
  <si>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</si>
  <si>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</si>
  <si>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</si>
  <si>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</si>
  <si>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</si>
  <si>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</si>
  <si>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</si>
  <si>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</si>
  <si>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350001</t>
  </si>
  <si>
    <t>46</t>
  </si>
  <si>
    <t>02</t>
  </si>
  <si>
    <t>0</t>
  </si>
  <si>
    <t>000</t>
  </si>
  <si>
    <t>山口県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</si>
  <si>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</si>
  <si>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</si>
  <si>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</si>
  <si>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</si>
  <si>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</si>
  <si>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</si>
  <si>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</si>
  <si>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</si>
  <si>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</si>
  <si>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</si>
  <si>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○経常収支比率は、減価償却費等の費用の増加により減少しているが、１００％以上であり、給水収益以外の収入への依存度も低く、経営の健全性は確保されている。　　　　　　　　　　　　　　　　　　　　　　　　　　　　　　　　　　　　　　　　　　　　　　　　　　　　　　　　　　　　　　○累積欠損金比率は、０％であり、経営の健全性は確保されている。　　　　　　　　　　　　　　　　　　　　　　　　　　　　　　　　　　　　　　　　　　　　　　　　　　　　　　　○流動比率は、１００％以上であり、未払金の減少に伴う流動負債の減少等により増加しており、経営の健全性は確保されている。
○企業債残高対給水収益比率は、減少しているが、全国平均より高い。これは、老朽化・耐震化対策の推進に合わせ企業債を発行しているためである。
○料金回収率は、給水原価の増加により減少しているが、１００％以上であり、経営の健全性は確保されている。
○給水原価は、減価償却費等の経常費用の増加により増加しているが、全国平均より低く、効率的な経営が行われている。　　　　　　　　　　　　　　　　　　　　　　　　　　　　　　　　　　　　　　　　　　　　　　　　　　　　○施設利用率は、横ばいであり、全国平均より高く、施設規模は適正である。
○契約率は、１００％に近く、また全国平均と比較しても高い水準であり、適切な規模の投資ができている。</t>
    <phoneticPr fontId="5"/>
  </si>
  <si>
    <t>○指標の分析からは、これまでのところ、経営は堅調に推移している。　　　　　　　　　　　　　　　　　　　　　　　　　　　　　　　　　　　○「第４次経営計画(2019～2028）」に基づき、安定供給体制の強化や老朽化・耐震化対策を計画的かつ効率的に行っていく。　　　　　　　　　　　　　　　　　　　　　　　　　　　　　　　　　　　　　　　　　　　　　　　　　　　○企業債については、老朽化・耐震化対策による支出の増加が見込まれるが、新規企業債発行の抑制と着実な償還により、計画的な企業債残高の増嵩の抑制を図っていく。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○「工業用水道事業施設整備１０か年計画(2019～2028）」に基づき、計画的かつ効果的な投資を行うとともに、新技術、新工法の導入や効率的な施工方法の採用等で工事コストを削減し、経費支出の抑制に努めていく。　　　　　　　　　　　　　　　　　　　　　　</t>
    <phoneticPr fontId="5"/>
  </si>
  <si>
    <t>○有形固定資産減価償却率は、増加しており、全国平均より低いが、施設の老朽化に伴い、保有資産が法定耐用年数に近づきつつある。これについては、「工業用水道事業施設整備１０か年計画（2019～2028）」に基づき、計画的かつ効率的に施設の更新を行っていく。　　　　　　　　　　　　　　　　　　　　　　　　　　　　　　　　　　　　　　　　　　　　　　　　　　　　　　　　　　　　　　　　　　　　　　　　　　　　　　　　　　○管路経年化率（隧道を含む）は、全国平均を下回っているが、上昇傾向にある。これについては、「工業用水道事業施設整備１０か年計画」に基づき、計画的かつ効率的に更新を行っていく。
○管路更新率（隧道を含む）は、供用開始による新設延長の増があった前年度と比較し減となり、全国平均を下回った。既設管路については、引き続き「工業用水道事業施設整備１０か年計画」に基づき、計画的かつ効率的に更新を行っていく。※Ｒ２から、二条化等により新たに布設した管路延長についても計上している。</t>
    <rPh sb="425" eb="427">
      <t>カンロ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</si>
</sst>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54.02</c:v>
                </c:pt>
                <c:pt idx="1">
                  <c:v>54.61</c:v>
                </c:pt>
                <c:pt idx="2">
                  <c:v>55.25</c:v>
                </c:pt>
                <c:pt idx="3">
                  <c:v>54.09</c:v>
                </c:pt>
                <c:pt idx="4">
                  <c:v>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0-4F93-BDFC-AD5E9B8E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0-4F93-BDFC-AD5E9B8E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24.39</c:v>
                </c:pt>
                <c:pt idx="1">
                  <c:v>28.12</c:v>
                </c:pt>
                <c:pt idx="2">
                  <c:v>31.86</c:v>
                </c:pt>
                <c:pt idx="3">
                  <c:v>45.27</c:v>
                </c:pt>
                <c:pt idx="4">
                  <c:v>47.95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1-4EFC-A382-52885135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1-4EFC-A382-52885135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4.0599999999999996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B-4988-8C22-8CE3BC4A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B-4988-8C22-8CE3BC4A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177.45</c:v>
                </c:pt>
                <c:pt idx="1">
                  <c:v>339.42</c:v>
                </c:pt>
                <c:pt idx="2">
                  <c:v>190.7</c:v>
                </c:pt>
                <c:pt idx="3">
                  <c:v>271.23</c:v>
                </c:pt>
                <c:pt idx="4">
                  <c:v>400.3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0-4DC8-B3C9-7ACBAD970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0-4DC8-B3C9-7ACBAD970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310.26</c:v>
                </c:pt>
                <c:pt idx="1">
                  <c:v>317.56</c:v>
                </c:pt>
                <c:pt idx="2">
                  <c:v>294.14999999999998</c:v>
                </c:pt>
                <c:pt idx="3">
                  <c:v>286.16000000000003</c:v>
                </c:pt>
                <c:pt idx="4">
                  <c:v>278.11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7-48A3-8178-357E02FA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7-48A3-8178-357E02FA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114.06</c:v>
                </c:pt>
                <c:pt idx="1">
                  <c:v>109.98</c:v>
                </c:pt>
                <c:pt idx="2">
                  <c:v>114.47</c:v>
                </c:pt>
                <c:pt idx="3">
                  <c:v>112.33</c:v>
                </c:pt>
                <c:pt idx="4">
                  <c:v>110.63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5BB-900C-DBD2D77D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E-45BB-900C-DBD2D77D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8.42</c:v>
                </c:pt>
                <c:pt idx="1">
                  <c:v>8.51</c:v>
                </c:pt>
                <c:pt idx="2">
                  <c:v>8.6300000000000008</c:v>
                </c:pt>
                <c:pt idx="3">
                  <c:v>9.0299999999999994</c:v>
                </c:pt>
                <c:pt idx="4">
                  <c:v>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F-4A70-A62E-66F47BB43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F-4A70-A62E-66F47BB43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63.51</c:v>
                </c:pt>
                <c:pt idx="1">
                  <c:v>61.04</c:v>
                </c:pt>
                <c:pt idx="2">
                  <c:v>61.49</c:v>
                </c:pt>
                <c:pt idx="3">
                  <c:v>59.56</c:v>
                </c:pt>
                <c:pt idx="4">
                  <c:v>59.35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44C-9DF2-44D8AAA9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5-444C-9DF2-44D8AAA9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92.02</c:v>
                </c:pt>
                <c:pt idx="1">
                  <c:v>92.41</c:v>
                </c:pt>
                <c:pt idx="2">
                  <c:v>91</c:v>
                </c:pt>
                <c:pt idx="3">
                  <c:v>90.78</c:v>
                </c:pt>
                <c:pt idx="4">
                  <c:v>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9-4646-B6CD-30D0B4EB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9-4646-B6CD-30D0B4EB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5-4558-A9B7-6C089589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5-4558-A9B7-6C089589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117.22</c:v>
                </c:pt>
                <c:pt idx="1">
                  <c:v>113.43</c:v>
                </c:pt>
                <c:pt idx="2">
                  <c:v>117.76</c:v>
                </c:pt>
                <c:pt idx="3">
                  <c:v>115.49</c:v>
                </c:pt>
                <c:pt idx="4">
                  <c:v>113.94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F-4840-8D56-B4E5118B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F-4840-8D56-B4E5118B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GR43" zoomScale="70" zoomScaleNormal="70" workbookViewId="0">
      <selection activeCell="SM66" sqref="SM66:TA67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山口県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4"/>
      <c r="KX6" s="143"/>
      <c r="KY6" s="143"/>
      <c r="KZ6" s="143"/>
      <c r="LA6" s="143"/>
      <c r="LB6" s="143"/>
      <c r="LC6" s="5"/>
      <c r="LD6" s="2"/>
      <c r="LE6" s="2"/>
      <c r="LF6" s="2"/>
      <c r="LG6" s="2"/>
      <c r="LH6" s="2"/>
      <c r="LI6" s="4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4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7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1726150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大規模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15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1024474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4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7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7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73.599999999999994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133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1572960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117.22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113.43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117.76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115.49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113.94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177.45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339.42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190.7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271.23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400.3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310.26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317.56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294.14999999999998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286.16000000000003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278.11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121.19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120.32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119.89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119.93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118.4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18.82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17.88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16.670000000000002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9.4700000000000006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11.03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379.14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394.58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368.36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380.84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424.64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242.57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235.79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227.51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225.72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217.8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106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114.06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109.98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114.47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112.33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110.63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8.42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8.51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8.6300000000000008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9.0299999999999994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9.31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63.51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61.04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61.49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59.56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59.35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92.02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92.41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91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90.78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91.13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119.17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117.72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117.69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116.75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115.48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16.8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17.07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17.22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17.440000000000001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57.69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58.56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57.96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56.81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79.2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80.540000000000006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80.08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79.69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H29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H30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R01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R02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R03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H29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H30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R01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R02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R03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H29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H30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R01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R02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R03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54.02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54.61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55.25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54.09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55.25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24.39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28.12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31.86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45.27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47.95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4.0599999999999996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0.1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58.88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59.48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60.09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60.35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61.07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43.44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48.09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50.93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52.07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50.36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0.21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0.13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0.5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【76.67】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【60.20】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【48.27】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pwWCZmvBGgybzk9QsOebRJkflSR7qPlzHIeHwh/gp8EuGjUp4FL5cnV/WtRtYnstNeFUNp+habDpDloFvROl5w==" saltValue="Z7Z6S+AibB0c2B5sURrvs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117.22</v>
      </c>
      <c r="U6" s="35">
        <f>U7</f>
        <v>113.43</v>
      </c>
      <c r="V6" s="35">
        <f>V7</f>
        <v>117.76</v>
      </c>
      <c r="W6" s="35">
        <f>W7</f>
        <v>115.49</v>
      </c>
      <c r="X6" s="35">
        <f t="shared" si="3"/>
        <v>113.94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177.45</v>
      </c>
      <c r="AQ6" s="35">
        <f>AQ7</f>
        <v>339.42</v>
      </c>
      <c r="AR6" s="35">
        <f>AR7</f>
        <v>190.7</v>
      </c>
      <c r="AS6" s="35">
        <f>AS7</f>
        <v>271.23</v>
      </c>
      <c r="AT6" s="35">
        <f t="shared" si="3"/>
        <v>400.3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310.26</v>
      </c>
      <c r="BB6" s="35">
        <f>BB7</f>
        <v>317.56</v>
      </c>
      <c r="BC6" s="35">
        <f>BC7</f>
        <v>294.14999999999998</v>
      </c>
      <c r="BD6" s="35">
        <f>BD7</f>
        <v>286.16000000000003</v>
      </c>
      <c r="BE6" s="35">
        <f t="shared" si="3"/>
        <v>278.11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114.06</v>
      </c>
      <c r="BM6" s="35">
        <f>BM7</f>
        <v>109.98</v>
      </c>
      <c r="BN6" s="35">
        <f>BN7</f>
        <v>114.47</v>
      </c>
      <c r="BO6" s="35">
        <f>BO7</f>
        <v>112.33</v>
      </c>
      <c r="BP6" s="35">
        <f t="shared" si="3"/>
        <v>110.63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8.42</v>
      </c>
      <c r="BX6" s="35">
        <f>BX7</f>
        <v>8.51</v>
      </c>
      <c r="BY6" s="35">
        <f>BY7</f>
        <v>8.6300000000000008</v>
      </c>
      <c r="BZ6" s="35">
        <f>BZ7</f>
        <v>9.0299999999999994</v>
      </c>
      <c r="CA6" s="35">
        <f t="shared" si="3"/>
        <v>9.31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63.51</v>
      </c>
      <c r="CI6" s="35">
        <f>CI7</f>
        <v>61.04</v>
      </c>
      <c r="CJ6" s="35">
        <f>CJ7</f>
        <v>61.49</v>
      </c>
      <c r="CK6" s="35">
        <f>CK7</f>
        <v>59.56</v>
      </c>
      <c r="CL6" s="35">
        <f t="shared" si="5"/>
        <v>59.35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92.02</v>
      </c>
      <c r="CT6" s="35">
        <f>CT7</f>
        <v>92.41</v>
      </c>
      <c r="CU6" s="35">
        <f>CU7</f>
        <v>91</v>
      </c>
      <c r="CV6" s="35">
        <f>CV7</f>
        <v>90.78</v>
      </c>
      <c r="CW6" s="35">
        <f t="shared" si="6"/>
        <v>91.13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54.02</v>
      </c>
      <c r="DE6" s="35">
        <f>DE7</f>
        <v>54.61</v>
      </c>
      <c r="DF6" s="35">
        <f>DF7</f>
        <v>55.25</v>
      </c>
      <c r="DG6" s="35">
        <f>DG7</f>
        <v>54.09</v>
      </c>
      <c r="DH6" s="35">
        <f t="shared" si="7"/>
        <v>55.25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24.39</v>
      </c>
      <c r="DP6" s="35">
        <f>DP7</f>
        <v>28.12</v>
      </c>
      <c r="DQ6" s="35">
        <f>DQ7</f>
        <v>31.86</v>
      </c>
      <c r="DR6" s="35">
        <f>DR7</f>
        <v>45.27</v>
      </c>
      <c r="DS6" s="35">
        <f t="shared" si="8"/>
        <v>47.95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4.0599999999999996</v>
      </c>
      <c r="ED6" s="35">
        <f t="shared" si="9"/>
        <v>0.1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1726150</v>
      </c>
      <c r="L7" s="37" t="s">
        <v>96</v>
      </c>
      <c r="M7" s="38">
        <v>15</v>
      </c>
      <c r="N7" s="38">
        <v>1024474</v>
      </c>
      <c r="O7" s="39" t="s">
        <v>97</v>
      </c>
      <c r="P7" s="39">
        <v>73.599999999999994</v>
      </c>
      <c r="Q7" s="38">
        <v>133</v>
      </c>
      <c r="R7" s="38">
        <v>1572960</v>
      </c>
      <c r="S7" s="37" t="s">
        <v>98</v>
      </c>
      <c r="T7" s="40">
        <v>117.22</v>
      </c>
      <c r="U7" s="40">
        <v>113.43</v>
      </c>
      <c r="V7" s="40">
        <v>117.76</v>
      </c>
      <c r="W7" s="40">
        <v>115.49</v>
      </c>
      <c r="X7" s="40">
        <v>113.94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177.45</v>
      </c>
      <c r="AQ7" s="40">
        <v>339.42</v>
      </c>
      <c r="AR7" s="40">
        <v>190.7</v>
      </c>
      <c r="AS7" s="40">
        <v>271.23</v>
      </c>
      <c r="AT7" s="40">
        <v>400.3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310.26</v>
      </c>
      <c r="BB7" s="40">
        <v>317.56</v>
      </c>
      <c r="BC7" s="40">
        <v>294.14999999999998</v>
      </c>
      <c r="BD7" s="40">
        <v>286.16000000000003</v>
      </c>
      <c r="BE7" s="40">
        <v>278.11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114.06</v>
      </c>
      <c r="BM7" s="40">
        <v>109.98</v>
      </c>
      <c r="BN7" s="40">
        <v>114.47</v>
      </c>
      <c r="BO7" s="40">
        <v>112.33</v>
      </c>
      <c r="BP7" s="40">
        <v>110.63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8.42</v>
      </c>
      <c r="BX7" s="40">
        <v>8.51</v>
      </c>
      <c r="BY7" s="40">
        <v>8.6300000000000008</v>
      </c>
      <c r="BZ7" s="40">
        <v>9.0299999999999994</v>
      </c>
      <c r="CA7" s="40">
        <v>9.31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63.51</v>
      </c>
      <c r="CI7" s="40">
        <v>61.04</v>
      </c>
      <c r="CJ7" s="40">
        <v>61.49</v>
      </c>
      <c r="CK7" s="40">
        <v>59.56</v>
      </c>
      <c r="CL7" s="40">
        <v>59.35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92.02</v>
      </c>
      <c r="CT7" s="40">
        <v>92.41</v>
      </c>
      <c r="CU7" s="40">
        <v>91</v>
      </c>
      <c r="CV7" s="40">
        <v>90.78</v>
      </c>
      <c r="CW7" s="40">
        <v>91.13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54.02</v>
      </c>
      <c r="DE7" s="40">
        <v>54.61</v>
      </c>
      <c r="DF7" s="40">
        <v>55.25</v>
      </c>
      <c r="DG7" s="40">
        <v>54.09</v>
      </c>
      <c r="DH7" s="40">
        <v>55.25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24.39</v>
      </c>
      <c r="DP7" s="40">
        <v>28.12</v>
      </c>
      <c r="DQ7" s="40">
        <v>31.86</v>
      </c>
      <c r="DR7" s="40">
        <v>45.27</v>
      </c>
      <c r="DS7" s="40">
        <v>47.95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</v>
      </c>
      <c r="EB7" s="40">
        <v>0</v>
      </c>
      <c r="EC7" s="40">
        <v>4.0599999999999996</v>
      </c>
      <c r="ED7" s="40">
        <v>0.1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2">
      <c r="T11" s="47" t="s">
        <v>23</v>
      </c>
      <c r="U11" s="48">
        <f>IF(T6="-",NA(),T6)</f>
        <v>117.22</v>
      </c>
      <c r="V11" s="48">
        <f>IF(U6="-",NA(),U6)</f>
        <v>113.43</v>
      </c>
      <c r="W11" s="48">
        <f>IF(V6="-",NA(),V6)</f>
        <v>117.76</v>
      </c>
      <c r="X11" s="48">
        <f>IF(W6="-",NA(),W6)</f>
        <v>115.49</v>
      </c>
      <c r="Y11" s="48">
        <f>IF(X6="-",NA(),X6)</f>
        <v>113.94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177.45</v>
      </c>
      <c r="AR11" s="48">
        <f>IF(AQ6="-",NA(),AQ6)</f>
        <v>339.42</v>
      </c>
      <c r="AS11" s="48">
        <f>IF(AR6="-",NA(),AR6)</f>
        <v>190.7</v>
      </c>
      <c r="AT11" s="48">
        <f>IF(AS6="-",NA(),AS6)</f>
        <v>271.23</v>
      </c>
      <c r="AU11" s="48">
        <f>IF(AT6="-",NA(),AT6)</f>
        <v>400.3</v>
      </c>
      <c r="BA11" s="47" t="s">
        <v>23</v>
      </c>
      <c r="BB11" s="48">
        <f>IF(BA6="-",NA(),BA6)</f>
        <v>310.26</v>
      </c>
      <c r="BC11" s="48">
        <f>IF(BB6="-",NA(),BB6)</f>
        <v>317.56</v>
      </c>
      <c r="BD11" s="48">
        <f>IF(BC6="-",NA(),BC6)</f>
        <v>294.14999999999998</v>
      </c>
      <c r="BE11" s="48">
        <f>IF(BD6="-",NA(),BD6)</f>
        <v>286.16000000000003</v>
      </c>
      <c r="BF11" s="48">
        <f>IF(BE6="-",NA(),BE6)</f>
        <v>278.11</v>
      </c>
      <c r="BL11" s="47" t="s">
        <v>23</v>
      </c>
      <c r="BM11" s="48">
        <f>IF(BL6="-",NA(),BL6)</f>
        <v>114.06</v>
      </c>
      <c r="BN11" s="48">
        <f>IF(BM6="-",NA(),BM6)</f>
        <v>109.98</v>
      </c>
      <c r="BO11" s="48">
        <f>IF(BN6="-",NA(),BN6)</f>
        <v>114.47</v>
      </c>
      <c r="BP11" s="48">
        <f>IF(BO6="-",NA(),BO6)</f>
        <v>112.33</v>
      </c>
      <c r="BQ11" s="48">
        <f>IF(BP6="-",NA(),BP6)</f>
        <v>110.63</v>
      </c>
      <c r="BW11" s="47" t="s">
        <v>23</v>
      </c>
      <c r="BX11" s="48">
        <f>IF(BW6="-",NA(),BW6)</f>
        <v>8.42</v>
      </c>
      <c r="BY11" s="48">
        <f>IF(BX6="-",NA(),BX6)</f>
        <v>8.51</v>
      </c>
      <c r="BZ11" s="48">
        <f>IF(BY6="-",NA(),BY6)</f>
        <v>8.6300000000000008</v>
      </c>
      <c r="CA11" s="48">
        <f>IF(BZ6="-",NA(),BZ6)</f>
        <v>9.0299999999999994</v>
      </c>
      <c r="CB11" s="48">
        <f>IF(CA6="-",NA(),CA6)</f>
        <v>9.31</v>
      </c>
      <c r="CH11" s="47" t="s">
        <v>23</v>
      </c>
      <c r="CI11" s="48">
        <f>IF(CH6="-",NA(),CH6)</f>
        <v>63.51</v>
      </c>
      <c r="CJ11" s="48">
        <f>IF(CI6="-",NA(),CI6)</f>
        <v>61.04</v>
      </c>
      <c r="CK11" s="48">
        <f>IF(CJ6="-",NA(),CJ6)</f>
        <v>61.49</v>
      </c>
      <c r="CL11" s="48">
        <f>IF(CK6="-",NA(),CK6)</f>
        <v>59.56</v>
      </c>
      <c r="CM11" s="48">
        <f>IF(CL6="-",NA(),CL6)</f>
        <v>59.35</v>
      </c>
      <c r="CS11" s="47" t="s">
        <v>23</v>
      </c>
      <c r="CT11" s="48">
        <f>IF(CS6="-",NA(),CS6)</f>
        <v>92.02</v>
      </c>
      <c r="CU11" s="48">
        <f>IF(CT6="-",NA(),CT6)</f>
        <v>92.41</v>
      </c>
      <c r="CV11" s="48">
        <f>IF(CU6="-",NA(),CU6)</f>
        <v>91</v>
      </c>
      <c r="CW11" s="48">
        <f>IF(CV6="-",NA(),CV6)</f>
        <v>90.78</v>
      </c>
      <c r="CX11" s="48">
        <f>IF(CW6="-",NA(),CW6)</f>
        <v>91.13</v>
      </c>
      <c r="DD11" s="47" t="s">
        <v>23</v>
      </c>
      <c r="DE11" s="48">
        <f>IF(DD6="-",NA(),DD6)</f>
        <v>54.02</v>
      </c>
      <c r="DF11" s="48">
        <f>IF(DE6="-",NA(),DE6)</f>
        <v>54.61</v>
      </c>
      <c r="DG11" s="48">
        <f>IF(DF6="-",NA(),DF6)</f>
        <v>55.25</v>
      </c>
      <c r="DH11" s="48">
        <f>IF(DG6="-",NA(),DG6)</f>
        <v>54.09</v>
      </c>
      <c r="DI11" s="48">
        <f>IF(DH6="-",NA(),DH6)</f>
        <v>55.25</v>
      </c>
      <c r="DO11" s="47" t="s">
        <v>23</v>
      </c>
      <c r="DP11" s="48">
        <f>IF(DO6="-",NA(),DO6)</f>
        <v>24.39</v>
      </c>
      <c r="DQ11" s="48">
        <f>IF(DP6="-",NA(),DP6)</f>
        <v>28.12</v>
      </c>
      <c r="DR11" s="48">
        <f>IF(DQ6="-",NA(),DQ6)</f>
        <v>31.86</v>
      </c>
      <c r="DS11" s="48">
        <f>IF(DR6="-",NA(),DR6)</f>
        <v>45.27</v>
      </c>
      <c r="DT11" s="48">
        <f>IF(DS6="-",NA(),DS6)</f>
        <v>47.95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4.0599999999999996</v>
      </c>
      <c r="EE11" s="48">
        <f>IF(ED6="-",NA(),ED6)</f>
        <v>0.1</v>
      </c>
    </row>
    <row r="12" spans="1:140" x14ac:dyDescent="0.2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村川　純一</cp:lastModifiedBy>
  <cp:lastPrinted>2023-01-17T06:17:58Z</cp:lastPrinted>
  <dcterms:created xsi:type="dcterms:W3CDTF">2022-12-01T02:35:57Z</dcterms:created>
  <dcterms:modified xsi:type="dcterms:W3CDTF">2023-01-17T06:18:23Z</dcterms:modified>
  <cp:category/>
</cp:coreProperties>
</file>