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7.114.24\都市計画課\04 調整班\★流域特会\R4業務\05_決算統計（令和3年度公営企業決算状況等）\04_付随調査\05_公営企業に係る経営比較分析表（令和３年度決算）の分析等について（総務省）\02_回答\"/>
    </mc:Choice>
  </mc:AlternateContent>
  <xr:revisionPtr revIDLastSave="0" documentId="13_ncr:1_{D9C92ADB-B9FA-4D2A-84B5-56F47167B608}" xr6:coauthVersionLast="36" xr6:coauthVersionMax="36" xr10:uidLastSave="{00000000-0000-0000-0000-000000000000}"/>
  <workbookProtection workbookAlgorithmName="SHA-512" workbookHashValue="beAuSTonuGKdkR/K+prlsU6Pcf41YvAiO68CnO512JaZO5acbGYhg5suGpk6VtfKTNXRI2p8MkPxY6Gg743/Fg==" workbookSaltValue="FYfx7qZQqsTcyplYmBFkEA==" workbookSpinCount="100000" lockStructure="1"/>
  <bookViews>
    <workbookView xWindow="0" yWindow="0" windowWidth="28800" windowHeight="115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P6" i="5"/>
  <c r="O6" i="5"/>
  <c r="N6" i="5"/>
  <c r="B10" i="4" s="1"/>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L10" i="4"/>
  <c r="AD10" i="4"/>
  <c r="W10" i="4"/>
  <c r="P10" i="4"/>
  <c r="I10" i="4"/>
  <c r="BB8" i="4"/>
  <c r="AT8" i="4"/>
  <c r="AD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<sst xmlns="http://schemas.openxmlformats.org/spreadsheetml/2006/main" count="297" uniqueCount="116">
  <si>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</si>
  <si>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</si>
  <si>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</si>
  <si>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</si>
  <si>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</si>
  <si>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</si>
  <si>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</si>
  <si>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</si>
  <si>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</si>
  <si>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</si>
  <si>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</si>
  <si>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</si>
  <si>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</si>
  <si>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</si>
  <si>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</si>
  <si>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</si>
  <si>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</si>
  <si>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</si>
  <si>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</si>
  <si>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</si>
  <si>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</si>
  <si>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</si>
  <si>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</si>
  <si>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</si>
  <si>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</si>
  <si>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</si>
  <si>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</si>
  <si>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</si>
  <si>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</si>
  <si>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</si>
  <si>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</si>
  <si>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</si>
  <si>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</si>
  <si>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</si>
  <si>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</si>
  <si>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</si>
  <si>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</si>
  <si>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</si>
  <si>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</si>
  <si>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</si>
  <si>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</si>
  <si>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</si>
  <si>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</si>
  <si>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</si>
  <si>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</si>
  <si>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</si>
  <si>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</si>
  <si>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</si>
  <si>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</si>
  <si>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</si>
  <si>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</si>
  <si>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</si>
  <si>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</si>
  <si>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</si>
  <si>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</si>
  <si>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</si>
  <si>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</si>
  <si>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</si>
  <si>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</si>
  <si>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</si>
  <si>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</si>
  <si>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</si>
  <si>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</si>
  <si>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</si>
  <si>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</si>
  <si>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</si>
  <si>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</si>
  <si>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</si>
  <si>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</si>
  <si>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</si>
  <si>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</si>
  <si>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</si>
  <si>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</si>
  <si>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</si>
  <si>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</si>
  <si>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</si>
  <si>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</si>
  <si>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</si>
  <si>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</si>
  <si>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</si>
  <si>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</si>
  <si>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</si>
  <si>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</si>
  <si>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</si>
  <si>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</si>
  <si>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</si>
  <si>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</si>
  <si>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</si>
  <si>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</si>
  <si>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</si>
  <si>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</si>
  <si>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</si>
  <si>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</si>
  <si>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</si>
  <si>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</si>
  <si>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</si>
  <si>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</si>
  <si>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</si>
  <si>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</si>
  <si>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</si>
  <si>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</si>
  <si>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</si>
  <si>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</si>
  <si>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</si>
  <si>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</si>
  <si>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</si>
  <si>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</si>
  <si>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</si>
  <si>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</si>
  <si>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</si>
  <si>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</si>
  <si>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</si>
  <si>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</si>
  <si>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○処理施設について、老朽化が進行した施設では、部品交換などの修繕だけでは機能の回復が困難なものも出始めている。
○老朽化対策のためストックマネジメント計画を策定し、施設の改築・更新を計画的かつ効率的に実施するとともに、事業費の平準化及びライフサイクルコストの低減を図っている。</t>
    <phoneticPr fontId="4"/>
  </si>
  <si>
    <t>○維持管理費や建設改良費等の支出に対し、関係市町との協定に基づく市町負担金等の収入により収支均衡を図っているため、事業費用に要する収益は十分確保されている。
○しかしながら、今後、公営企業を取り巻く環境が厳しさを増すことが想定される中、事業を継続的に行えるよう、施設の改築・更新にあたっては、引き続き新技術や省エネルギー機器の導入検討を行い、維持管理費の縮減等に努めるとともに、関係市町と協力して、普及率、接続率向上に向け取り組むなど、経営戦略に基づいた経営の効率化・健全化を行う。</t>
    <rPh sb="146" eb="147">
      <t>ヒ</t>
    </rPh>
    <rPh sb="148" eb="149">
      <t>ツヅ</t>
    </rPh>
    <phoneticPr fontId="4"/>
  </si>
  <si>
    <t>○経常収支比率及び累積欠損金比率について、本事業は収支均衡を見込んでおり、累積欠損金もない。今後とも経営戦略に基づき計画的に事業を実施する。
〇流動比率について、債務は将来的に関係市町からの負担金収入等による償還を見込んでいるところであるが、維持管理の効率化等を行い、経営改善を図る。
〇企業債残高対事業規模比率について、企業債現在高は前年度から減少したが、今後、施設の老朽化に伴う改築更新等による企業債の発行が見込まれることから、当該指標にも留意した上で事業を実施していく。
○汚水処理原価について、前年度から減少したが、全国平均を上回っていることから、今後とも維持管理費等の抑制に努める。
○施設利用率は、全国平均を下回っていることから、接続率の向上により、さらなる有収水量の増加に取り組む必要がある。
○水洗化率は、近年上昇傾向にあり全国平均より高い水準であるが、市町事業への助言等を通じて更なる経営の健全化を図る。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</si>
</sst>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B2-4A09-8F20-F3FF25CA8C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66B2-4A09-8F20-F3FF25CA8C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56.15</c:v>
                </c:pt>
                <c:pt idx="4">
                  <c:v>56.15</c:v>
                </c:pt>
              </c:numCache>
            </c:numRef>
          </c:val>
          <c:extLst>
            <c:ext xmlns:c16="http://schemas.microsoft.com/office/drawing/2014/chart" uri="{C3380CC4-5D6E-409C-BE32-E72D297353CC}">
              <c16:uniqueId val="{00000000-7E05-4B8A-A637-1C17FF26BA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7E05-4B8A-A637-1C17FF26BA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95.57</c:v>
                </c:pt>
                <c:pt idx="4">
                  <c:v>95.73</c:v>
                </c:pt>
              </c:numCache>
            </c:numRef>
          </c:val>
          <c:extLst>
            <c:ext xmlns:c16="http://schemas.microsoft.com/office/drawing/2014/chart" uri="{C3380CC4-5D6E-409C-BE32-E72D297353CC}">
              <c16:uniqueId val="{00000000-DB0C-46D7-8CCC-027556FE9B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DB0C-46D7-8CCC-027556FE9B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100.31</c:v>
                </c:pt>
                <c:pt idx="4">
                  <c:v>100</c:v>
                </c:pt>
              </c:numCache>
            </c:numRef>
          </c:val>
          <c:extLst>
            <c:ext xmlns:c16="http://schemas.microsoft.com/office/drawing/2014/chart" uri="{C3380CC4-5D6E-409C-BE32-E72D297353CC}">
              <c16:uniqueId val="{00000000-8403-46D4-9611-71A820CEBD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8403-46D4-9611-71A820CEBD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6.23</c:v>
                </c:pt>
                <c:pt idx="4">
                  <c:v>11.14</c:v>
                </c:pt>
              </c:numCache>
            </c:numRef>
          </c:val>
          <c:extLst>
            <c:ext xmlns:c16="http://schemas.microsoft.com/office/drawing/2014/chart" uri="{C3380CC4-5D6E-409C-BE32-E72D297353CC}">
              <c16:uniqueId val="{00000000-8B87-4018-A990-D3E3CD0A3B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8B87-4018-A990-D3E3CD0A3B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A77-491E-9AE0-1E9C65C689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AA77-491E-9AE0-1E9C65C689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CE4-49F2-B8C2-19EA268C60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BCE4-49F2-B8C2-19EA268C60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75.27</c:v>
                </c:pt>
                <c:pt idx="4">
                  <c:v>70.42</c:v>
                </c:pt>
              </c:numCache>
            </c:numRef>
          </c:val>
          <c:extLst>
            <c:ext xmlns:c16="http://schemas.microsoft.com/office/drawing/2014/chart" uri="{C3380CC4-5D6E-409C-BE32-E72D297353CC}">
              <c16:uniqueId val="{00000000-A4E2-4728-B16E-0707D59D0F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A4E2-4728-B16E-0707D59D0F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135.07</c:v>
                </c:pt>
                <c:pt idx="4">
                  <c:v>130.01</c:v>
                </c:pt>
              </c:numCache>
            </c:numRef>
          </c:val>
          <c:extLst>
            <c:ext xmlns:c16="http://schemas.microsoft.com/office/drawing/2014/chart" uri="{C3380CC4-5D6E-409C-BE32-E72D297353CC}">
              <c16:uniqueId val="{00000000-9697-4140-A282-2F74675B6A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9697-4140-A282-2F74675B6A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548-48B3-9081-B34B018098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548-48B3-9081-B34B018098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92.92</c:v>
                </c:pt>
                <c:pt idx="4">
                  <c:v>84.25</c:v>
                </c:pt>
              </c:numCache>
            </c:numRef>
          </c:val>
          <c:extLst>
            <c:ext xmlns:c16="http://schemas.microsoft.com/office/drawing/2014/chart" uri="{C3380CC4-5D6E-409C-BE32-E72D297353CC}">
              <c16:uniqueId val="{00000000-0EDF-4E08-8904-01D0FEB1D2B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0EDF-4E08-8904-01D0FEB1D2B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山口県</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流域下水道</v>
      </c>
      <c r="Q8" s="66"/>
      <c r="R8" s="66"/>
      <c r="S8" s="66"/>
      <c r="T8" s="66"/>
      <c r="U8" s="66"/>
      <c r="V8" s="66"/>
      <c r="W8" s="66" t="str">
        <f>データ!L6</f>
        <v>E1</v>
      </c>
      <c r="X8" s="66"/>
      <c r="Y8" s="66"/>
      <c r="Z8" s="66"/>
      <c r="AA8" s="66"/>
      <c r="AB8" s="66"/>
      <c r="AC8" s="66"/>
      <c r="AD8" s="67" t="str">
        <f>データ!$M$6</f>
        <v>非設置</v>
      </c>
      <c r="AE8" s="67"/>
      <c r="AF8" s="67"/>
      <c r="AG8" s="67"/>
      <c r="AH8" s="67"/>
      <c r="AI8" s="67"/>
      <c r="AJ8" s="67"/>
      <c r="AK8" s="3"/>
      <c r="AL8" s="55">
        <f>データ!S6</f>
        <v>1340458</v>
      </c>
      <c r="AM8" s="55"/>
      <c r="AN8" s="55"/>
      <c r="AO8" s="55"/>
      <c r="AP8" s="55"/>
      <c r="AQ8" s="55"/>
      <c r="AR8" s="55"/>
      <c r="AS8" s="55"/>
      <c r="AT8" s="54">
        <f>データ!T6</f>
        <v>6112.55</v>
      </c>
      <c r="AU8" s="54"/>
      <c r="AV8" s="54"/>
      <c r="AW8" s="54"/>
      <c r="AX8" s="54"/>
      <c r="AY8" s="54"/>
      <c r="AZ8" s="54"/>
      <c r="BA8" s="54"/>
      <c r="BB8" s="54">
        <f>データ!U6</f>
        <v>219.3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85.45</v>
      </c>
      <c r="J10" s="54"/>
      <c r="K10" s="54"/>
      <c r="L10" s="54"/>
      <c r="M10" s="54"/>
      <c r="N10" s="54"/>
      <c r="O10" s="54"/>
      <c r="P10" s="54">
        <f>データ!P6</f>
        <v>71.8</v>
      </c>
      <c r="Q10" s="54"/>
      <c r="R10" s="54"/>
      <c r="S10" s="54"/>
      <c r="T10" s="54"/>
      <c r="U10" s="54"/>
      <c r="V10" s="54"/>
      <c r="W10" s="54">
        <f>データ!Q6</f>
        <v>100</v>
      </c>
      <c r="X10" s="54"/>
      <c r="Y10" s="54"/>
      <c r="Z10" s="54"/>
      <c r="AA10" s="54"/>
      <c r="AB10" s="54"/>
      <c r="AC10" s="54"/>
      <c r="AD10" s="55">
        <f>データ!R6</f>
        <v>0</v>
      </c>
      <c r="AE10" s="55"/>
      <c r="AF10" s="55"/>
      <c r="AG10" s="55"/>
      <c r="AH10" s="55"/>
      <c r="AI10" s="55"/>
      <c r="AJ10" s="55"/>
      <c r="AK10" s="2"/>
      <c r="AL10" s="55">
        <f>データ!V6</f>
        <v>80634</v>
      </c>
      <c r="AM10" s="55"/>
      <c r="AN10" s="55"/>
      <c r="AO10" s="55"/>
      <c r="AP10" s="55"/>
      <c r="AQ10" s="55"/>
      <c r="AR10" s="55"/>
      <c r="AS10" s="55"/>
      <c r="AT10" s="54">
        <f>データ!W6</f>
        <v>25.86</v>
      </c>
      <c r="AU10" s="54"/>
      <c r="AV10" s="54"/>
      <c r="AW10" s="54"/>
      <c r="AX10" s="54"/>
      <c r="AY10" s="54"/>
      <c r="AZ10" s="54"/>
      <c r="BA10" s="54"/>
      <c r="BB10" s="54">
        <f>データ!X6</f>
        <v>3118.1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N4EILkBYxgR2Dcqaa4jLy/Y7B6cGsIipmUQxPU5A6RXWUD+XRpYc1I8VBcxuvRvNWBiiIaciIGnxDScNZ627ow==" saltValue="wYL1VNkmjpAkLngK/APh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350001</v>
      </c>
      <c r="D6" s="19">
        <f t="shared" si="3"/>
        <v>46</v>
      </c>
      <c r="E6" s="19">
        <f t="shared" si="3"/>
        <v>17</v>
      </c>
      <c r="F6" s="19">
        <f t="shared" si="3"/>
        <v>3</v>
      </c>
      <c r="G6" s="19">
        <f t="shared" si="3"/>
        <v>0</v>
      </c>
      <c r="H6" s="19" t="str">
        <f t="shared" si="3"/>
        <v>山口県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85.45</v>
      </c>
      <c r="P6" s="20">
        <f t="shared" si="3"/>
        <v>71.8</v>
      </c>
      <c r="Q6" s="20">
        <f t="shared" si="3"/>
        <v>100</v>
      </c>
      <c r="R6" s="20">
        <f t="shared" si="3"/>
        <v>0</v>
      </c>
      <c r="S6" s="20">
        <f t="shared" si="3"/>
        <v>1340458</v>
      </c>
      <c r="T6" s="20">
        <f t="shared" si="3"/>
        <v>6112.55</v>
      </c>
      <c r="U6" s="20">
        <f t="shared" si="3"/>
        <v>219.3</v>
      </c>
      <c r="V6" s="20">
        <f t="shared" si="3"/>
        <v>80634</v>
      </c>
      <c r="W6" s="20">
        <f t="shared" si="3"/>
        <v>25.86</v>
      </c>
      <c r="X6" s="20">
        <f t="shared" si="3"/>
        <v>3118.1</v>
      </c>
      <c r="Y6" s="21" t="str">
        <f>IF(Y7="",NA(),Y7)</f>
        <v>-</v>
      </c>
      <c r="Z6" s="21" t="str">
        <f t="shared" ref="Z6:AH6" si="4">IF(Z7="",NA(),Z7)</f>
        <v>-</v>
      </c>
      <c r="AA6" s="21" t="str">
        <f t="shared" si="4"/>
        <v>-</v>
      </c>
      <c r="AB6" s="21">
        <f t="shared" si="4"/>
        <v>100.31</v>
      </c>
      <c r="AC6" s="21">
        <f t="shared" si="4"/>
        <v>100</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75.27</v>
      </c>
      <c r="AY6" s="21">
        <f t="shared" si="6"/>
        <v>70.42</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135.07</v>
      </c>
      <c r="BJ6" s="21">
        <f t="shared" si="7"/>
        <v>130.01</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92.92</v>
      </c>
      <c r="CF6" s="21">
        <f t="shared" si="9"/>
        <v>84.25</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56.15</v>
      </c>
      <c r="CQ6" s="21">
        <f t="shared" si="10"/>
        <v>56.15</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95.57</v>
      </c>
      <c r="DB6" s="21">
        <f t="shared" si="11"/>
        <v>95.73</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6.23</v>
      </c>
      <c r="DM6" s="21">
        <f t="shared" si="12"/>
        <v>11.14</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15">
      <c r="A7" s="14"/>
      <c r="B7" s="23">
        <v>2021</v>
      </c>
      <c r="C7" s="23">
        <v>350001</v>
      </c>
      <c r="D7" s="23">
        <v>46</v>
      </c>
      <c r="E7" s="23">
        <v>17</v>
      </c>
      <c r="F7" s="23">
        <v>3</v>
      </c>
      <c r="G7" s="23">
        <v>0</v>
      </c>
      <c r="H7" s="23" t="s">
        <v>96</v>
      </c>
      <c r="I7" s="23" t="s">
        <v>97</v>
      </c>
      <c r="J7" s="23" t="s">
        <v>98</v>
      </c>
      <c r="K7" s="23" t="s">
        <v>99</v>
      </c>
      <c r="L7" s="23" t="s">
        <v>100</v>
      </c>
      <c r="M7" s="23" t="s">
        <v>101</v>
      </c>
      <c r="N7" s="24" t="s">
        <v>102</v>
      </c>
      <c r="O7" s="24">
        <v>85.45</v>
      </c>
      <c r="P7" s="24">
        <v>71.8</v>
      </c>
      <c r="Q7" s="24">
        <v>100</v>
      </c>
      <c r="R7" s="24">
        <v>0</v>
      </c>
      <c r="S7" s="24">
        <v>1340458</v>
      </c>
      <c r="T7" s="24">
        <v>6112.55</v>
      </c>
      <c r="U7" s="24">
        <v>219.3</v>
      </c>
      <c r="V7" s="24">
        <v>80634</v>
      </c>
      <c r="W7" s="24">
        <v>25.86</v>
      </c>
      <c r="X7" s="24">
        <v>3118.1</v>
      </c>
      <c r="Y7" s="24" t="s">
        <v>102</v>
      </c>
      <c r="Z7" s="24" t="s">
        <v>102</v>
      </c>
      <c r="AA7" s="24" t="s">
        <v>102</v>
      </c>
      <c r="AB7" s="24">
        <v>100.31</v>
      </c>
      <c r="AC7" s="24">
        <v>100</v>
      </c>
      <c r="AD7" s="24" t="s">
        <v>102</v>
      </c>
      <c r="AE7" s="24" t="s">
        <v>102</v>
      </c>
      <c r="AF7" s="24" t="s">
        <v>102</v>
      </c>
      <c r="AG7" s="24">
        <v>101.63</v>
      </c>
      <c r="AH7" s="24">
        <v>100.14</v>
      </c>
      <c r="AI7" s="24">
        <v>100.18</v>
      </c>
      <c r="AJ7" s="24" t="s">
        <v>102</v>
      </c>
      <c r="AK7" s="24" t="s">
        <v>102</v>
      </c>
      <c r="AL7" s="24" t="s">
        <v>102</v>
      </c>
      <c r="AM7" s="24">
        <v>0</v>
      </c>
      <c r="AN7" s="24">
        <v>0</v>
      </c>
      <c r="AO7" s="24" t="s">
        <v>102</v>
      </c>
      <c r="AP7" s="24" t="s">
        <v>102</v>
      </c>
      <c r="AQ7" s="24" t="s">
        <v>102</v>
      </c>
      <c r="AR7" s="24">
        <v>9.1</v>
      </c>
      <c r="AS7" s="24">
        <v>10.71</v>
      </c>
      <c r="AT7" s="24">
        <v>10.64</v>
      </c>
      <c r="AU7" s="24" t="s">
        <v>102</v>
      </c>
      <c r="AV7" s="24" t="s">
        <v>102</v>
      </c>
      <c r="AW7" s="24" t="s">
        <v>102</v>
      </c>
      <c r="AX7" s="24">
        <v>75.27</v>
      </c>
      <c r="AY7" s="24">
        <v>70.42</v>
      </c>
      <c r="AZ7" s="24" t="s">
        <v>102</v>
      </c>
      <c r="BA7" s="24" t="s">
        <v>102</v>
      </c>
      <c r="BB7" s="24" t="s">
        <v>102</v>
      </c>
      <c r="BC7" s="24">
        <v>101.14</v>
      </c>
      <c r="BD7" s="24">
        <v>104.74</v>
      </c>
      <c r="BE7" s="24">
        <v>104.34</v>
      </c>
      <c r="BF7" s="24" t="s">
        <v>102</v>
      </c>
      <c r="BG7" s="24" t="s">
        <v>102</v>
      </c>
      <c r="BH7" s="24" t="s">
        <v>102</v>
      </c>
      <c r="BI7" s="24">
        <v>135.07</v>
      </c>
      <c r="BJ7" s="24">
        <v>130.01</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92.92</v>
      </c>
      <c r="CF7" s="24">
        <v>84.25</v>
      </c>
      <c r="CG7" s="24" t="s">
        <v>102</v>
      </c>
      <c r="CH7" s="24" t="s">
        <v>102</v>
      </c>
      <c r="CI7" s="24" t="s">
        <v>102</v>
      </c>
      <c r="CJ7" s="24">
        <v>50.67</v>
      </c>
      <c r="CK7" s="24">
        <v>48.7</v>
      </c>
      <c r="CL7" s="24">
        <v>48.89</v>
      </c>
      <c r="CM7" s="24" t="s">
        <v>102</v>
      </c>
      <c r="CN7" s="24" t="s">
        <v>102</v>
      </c>
      <c r="CO7" s="24" t="s">
        <v>102</v>
      </c>
      <c r="CP7" s="24">
        <v>56.15</v>
      </c>
      <c r="CQ7" s="24">
        <v>56.15</v>
      </c>
      <c r="CR7" s="24" t="s">
        <v>102</v>
      </c>
      <c r="CS7" s="24" t="s">
        <v>102</v>
      </c>
      <c r="CT7" s="24" t="s">
        <v>102</v>
      </c>
      <c r="CU7" s="24">
        <v>68.2</v>
      </c>
      <c r="CV7" s="24">
        <v>68.05</v>
      </c>
      <c r="CW7" s="24">
        <v>68.03</v>
      </c>
      <c r="CX7" s="24" t="s">
        <v>102</v>
      </c>
      <c r="CY7" s="24" t="s">
        <v>102</v>
      </c>
      <c r="CZ7" s="24" t="s">
        <v>102</v>
      </c>
      <c r="DA7" s="24">
        <v>95.57</v>
      </c>
      <c r="DB7" s="24">
        <v>95.73</v>
      </c>
      <c r="DC7" s="24" t="s">
        <v>102</v>
      </c>
      <c r="DD7" s="24" t="s">
        <v>102</v>
      </c>
      <c r="DE7" s="24" t="s">
        <v>102</v>
      </c>
      <c r="DF7" s="24">
        <v>94.01</v>
      </c>
      <c r="DG7" s="24">
        <v>94.14</v>
      </c>
      <c r="DH7" s="24">
        <v>94.07</v>
      </c>
      <c r="DI7" s="24" t="s">
        <v>102</v>
      </c>
      <c r="DJ7" s="24" t="s">
        <v>102</v>
      </c>
      <c r="DK7" s="24" t="s">
        <v>102</v>
      </c>
      <c r="DL7" s="24">
        <v>6.23</v>
      </c>
      <c r="DM7" s="24">
        <v>11.14</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v>
      </c>
      <c r="EI7" s="24">
        <v>0</v>
      </c>
      <c r="EJ7" s="24" t="s">
        <v>102</v>
      </c>
      <c r="EK7" s="24" t="s">
        <v>102</v>
      </c>
      <c r="EL7" s="24" t="s">
        <v>102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2023-01-24T08:35:42Z</cp:lastPrinted>
  <dcterms:created xsi:type="dcterms:W3CDTF">2023-01-12T23:36:40Z</dcterms:created>
  <dcterms:modified xsi:type="dcterms:W3CDTF">2023-01-24T08:35:45Z</dcterms:modified>
  <cp:category/>
</cp:coreProperties>
</file>