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015007\Downloads\（〆切：124）】公営企業に係る経営比較分析表（令和３年度決算）の分析等について（総務省）\【経営比較分析表】2021_357500_46_060\"/>
    </mc:Choice>
  </mc:AlternateContent>
  <xr:revisionPtr revIDLastSave="0" documentId="13_ncr:1_{243FA9EA-D7A0-4553-A2F2-37DB743472CE}" xr6:coauthVersionLast="36" xr6:coauthVersionMax="36" xr10:uidLastSave="{00000000-0000-0000-0000-000000000000}"/>
  <workbookProtection workbookAlgorithmName="SHA-512" workbookHashValue="nZHFubaGZanBKt6E/V/BufDJQbeAFHWRTsi5gisyZbYp6HpnKr3VSxH/sfpfmQLe7QH9C7FyRSbOhcsioqZrDA==" workbookSaltValue="a0zJ3+XNC5QFBN8bvdzckw==" workbookSpinCount="100000" lockStructure="1"/>
  <bookViews>
    <workbookView xWindow="0" yWindow="0" windowWidth="15360" windowHeight="764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E90" i="4" s="1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JW10" i="4" s="1"/>
  <c r="AC6" i="5"/>
  <c r="AB6" i="5"/>
  <c r="AA6" i="5"/>
  <c r="Z6" i="5"/>
  <c r="Y6" i="5"/>
  <c r="X6" i="5"/>
  <c r="W6" i="5"/>
  <c r="V6" i="5"/>
  <c r="AU12" i="4" s="1"/>
  <c r="U6" i="5"/>
  <c r="T6" i="5"/>
  <c r="S6" i="5"/>
  <c r="EG10" i="4" s="1"/>
  <c r="R6" i="5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B12" i="4"/>
  <c r="ID10" i="4"/>
  <c r="FZ10" i="4"/>
  <c r="CN10" i="4"/>
  <c r="AU10" i="4"/>
  <c r="B10" i="4"/>
  <c r="LP8" i="4"/>
  <c r="JW8" i="4"/>
  <c r="ID8" i="4"/>
  <c r="FZ8" i="4"/>
  <c r="CN8" i="4"/>
  <c r="AU8" i="4"/>
  <c r="B8" i="4"/>
  <c r="IZ32" i="4" l="1"/>
  <c r="HM78" i="4"/>
  <c r="FL54" i="4"/>
  <c r="BX54" i="4"/>
  <c r="BX32" i="4"/>
  <c r="CS78" i="4"/>
  <c r="MN54" i="4"/>
  <c r="MN32" i="4"/>
  <c r="MH78" i="4"/>
  <c r="IZ54" i="4"/>
  <c r="FL32" i="4"/>
  <c r="C11" i="5"/>
  <c r="D11" i="5"/>
  <c r="E11" i="5"/>
  <c r="B11" i="5"/>
  <c r="AN78" i="4" l="1"/>
  <c r="AE54" i="4"/>
  <c r="KU54" i="4"/>
  <c r="KC78" i="4"/>
  <c r="HG54" i="4"/>
  <c r="HG32" i="4"/>
  <c r="FH78" i="4"/>
  <c r="DS54" i="4"/>
  <c r="DS32" i="4"/>
  <c r="AE32" i="4"/>
  <c r="KU32" i="4"/>
  <c r="JJ78" i="4"/>
  <c r="GR32" i="4"/>
  <c r="DD32" i="4"/>
  <c r="U78" i="4"/>
  <c r="P54" i="4"/>
  <c r="KF54" i="4"/>
  <c r="KF32" i="4"/>
  <c r="GR54" i="4"/>
  <c r="EO78" i="4"/>
  <c r="DD54" i="4"/>
  <c r="P32" i="4"/>
  <c r="IK54" i="4"/>
  <c r="EW54" i="4"/>
  <c r="IK32" i="4"/>
  <c r="GT78" i="4"/>
  <c r="BZ78" i="4"/>
  <c r="BI54" i="4"/>
  <c r="BI32" i="4"/>
  <c r="LY54" i="4"/>
  <c r="LY32" i="4"/>
  <c r="LO78" i="4"/>
  <c r="EW32" i="4"/>
  <c r="AT54" i="4"/>
  <c r="AT32" i="4"/>
  <c r="LJ32" i="4"/>
  <c r="HV32" i="4"/>
  <c r="KV78" i="4"/>
  <c r="GA78" i="4"/>
  <c r="EH54" i="4"/>
  <c r="EH32" i="4"/>
  <c r="BG78" i="4"/>
  <c r="LJ54" i="4"/>
  <c r="HV54" i="4"/>
</calcChain>
</file>

<file path=xl/sharedStrings.xml><?xml version="1.0" encoding="utf-8"?>
<sst xmlns="http://schemas.openxmlformats.org/spreadsheetml/2006/main" count="330" uniqueCount="196">
  <si>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</si>
  <si>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</si>
  <si>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</si>
  <si>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</si>
  <si>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</si>
  <si>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</si>
  <si>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</si>
  <si>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</si>
  <si>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</si>
  <si>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</si>
  <si>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</si>
  <si>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</si>
  <si>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</si>
  <si>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</si>
  <si>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</si>
  <si>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</si>
  <si>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</si>
  <si>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</si>
  <si>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</si>
  <si>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</si>
  <si>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</si>
  <si>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</si>
  <si>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</si>
  <si>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</si>
  <si>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</si>
  <si>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</si>
  <si>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</si>
  <si>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</si>
  <si>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</si>
  <si>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</si>
  <si>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</si>
  <si>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</si>
  <si>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</si>
  <si>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</si>
  <si>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</si>
  <si>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</si>
  <si>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</si>
  <si>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</si>
  <si>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</si>
  <si>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</si>
  <si>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</si>
  <si>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</si>
  <si>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</si>
  <si>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</si>
  <si>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</si>
  <si>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</si>
  <si>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</si>
  <si>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</si>
  <si>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</si>
  <si>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</si>
  <si>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</si>
  <si>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</si>
  <si>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</si>
  <si>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</si>
  <si>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</si>
  <si>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</si>
  <si>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</si>
  <si>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</si>
  <si>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</si>
  <si>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</si>
  <si>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</si>
  <si>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</si>
  <si>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</si>
  <si>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</si>
  <si>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</si>
  <si>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</si>
  <si>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</si>
  <si>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</si>
  <si>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</si>
  <si>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</si>
  <si>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</si>
  <si>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</si>
  <si>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</si>
  <si>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</si>
  <si>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</si>
  <si>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</si>
  <si>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</si>
  <si>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</si>
  <si>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</si>
  <si>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</si>
  <si>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</si>
  <si>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</si>
  <si>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</si>
  <si>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</si>
  <si>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</si>
  <si>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</si>
  <si>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</si>
  <si>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</si>
  <si>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</si>
  <si>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</si>
  <si>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</si>
  <si>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</si>
  <si>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</si>
  <si>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</si>
  <si>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</si>
  <si>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</si>
  <si>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</si>
  <si>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</si>
  <si>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</si>
  <si>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</si>
  <si>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</si>
  <si>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</si>
  <si>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</si>
  <si>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</si>
  <si>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</si>
  <si>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</si>
  <si>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</si>
  <si>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</si>
  <si>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</si>
  <si>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</si>
  <si>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</si>
  <si>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</si>
  <si>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</si>
  <si>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</si>
  <si>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</si>
  <si>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</si>
  <si>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</si>
  <si>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</si>
  <si>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</si>
  <si>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</si>
  <si>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</si>
  <si>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</si>
  <si>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</si>
  <si>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</si>
  <si>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</si>
  <si>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</si>
  <si>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</si>
  <si>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</si>
  <si>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</si>
  <si>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</si>
  <si>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</si>
  <si>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</si>
  <si>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</si>
  <si>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</si>
  <si>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</si>
  <si>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</si>
  <si>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</si>
  <si>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</si>
  <si>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</si>
  <si>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</si>
  <si>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</si>
  <si>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</si>
  <si>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</si>
  <si>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</si>
  <si>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</si>
  <si>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</si>
  <si>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</si>
  <si>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</si>
  <si>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</si>
  <si>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</si>
  <si>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</si>
  <si>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</si>
  <si>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</si>
  <si>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</si>
  <si>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</si>
  <si>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</si>
  <si>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</si>
  <si>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</si>
  <si>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</si>
  <si>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</si>
  <si>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</si>
  <si>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</si>
  <si>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</si>
  <si>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</si>
  <si>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</si>
  <si>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</si>
  <si>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当該値(N)</t>
    <phoneticPr fontId="5"/>
  </si>
  <si>
    <t>当該値(N-4)</t>
    <phoneticPr fontId="5"/>
  </si>
  <si>
    <t>当該値(N)</t>
    <phoneticPr fontId="5"/>
  </si>
  <si>
    <t>当該値(N)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</si>
  <si>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</si>
  <si>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</si>
  <si>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当該値(N-1)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</si>
  <si>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</si>
  <si>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</si>
  <si>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山口県</t>
  </si>
  <si>
    <t>地方独立行政法人山口県立病院機構</t>
  </si>
  <si>
    <t>県立こころの医療センター</t>
  </si>
  <si>
    <t>地方独立行政法人</t>
  </si>
  <si>
    <t>病院事業</t>
  </si>
  <si>
    <t>精神科病院</t>
  </si>
  <si>
    <t>精神病院</t>
  </si>
  <si>
    <t>非設置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</si>
  <si>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</si>
  <si>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</si>
  <si>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</si>
  <si>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</si>
  <si>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</si>
  <si>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</si>
  <si>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</si>
  <si>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</si>
  <si>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</si>
  <si>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○県民のこころの健康を支える県の基幹病院として、精神科における救急・急性期医療や難治性・重症患者への専門医療等の充実を図り、質の高い医療を提供する。</t>
  </si>
  <si>
    <t>〇経常収支比率は、平均値を下回る傾向があり、引き続き、新規入院患者の確保等に努める。
○医業収支比率は、平均値を上回っている。
○病床利用率は、平均値を大きく上回っている。
○入院患者1人1日当たり収益は、平均値を上回っているが、外来患者1人1日当たり収益は、平均値を下回っている。
○職員給与費対医業収益比率、材料費対医業収益比率ともに平均値を下回っている。今後も、収入の確保、費用の節減・適正化に努める。</t>
  </si>
  <si>
    <t>○医業収支比率及び病床利用率は平均値を上回っている一方で、経常収支比率は令和３年度に100％を下回る結果となっている。
○引き続き、第3期中期計画（令和元年度～令和４年度）に基づき、効率的で効果的な業務運営に努める。
○施設設備については、施設整備計画及び機器整備計画に基づき、計画的な整備に努める。</t>
    <rPh sb="25" eb="27">
      <t>イッポウ</t>
    </rPh>
    <rPh sb="36" eb="38">
      <t>レイワ</t>
    </rPh>
    <rPh sb="44" eb="46">
      <t>イジョウ</t>
    </rPh>
    <rPh sb="47" eb="49">
      <t>シタマワ</t>
    </rPh>
    <rPh sb="50" eb="52">
      <t>ケッカ</t>
    </rPh>
    <phoneticPr fontId="5"/>
  </si>
  <si>
    <t>○有形固定資産減価償却率及び1床当たり有形固定資産は、平均値を下回っている。器械備品減価償却率は、直近２ヵ年は平均値を下回っている。引き続き、高度な診断、診療に必要な機器等を、計画的に整備する。</t>
    <rPh sb="49" eb="51">
      <t>チョッキン</t>
    </rPh>
    <rPh sb="53" eb="54">
      <t>ネン</t>
    </rPh>
    <rPh sb="55" eb="58">
      <t>ヘイキンチ</t>
    </rPh>
    <rPh sb="59" eb="61">
      <t>シタマワ</t>
    </rPh>
    <rPh sb="71" eb="73">
      <t>コウド</t>
    </rPh>
    <rPh sb="74" eb="76">
      <t>シンダン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</si>
</sst>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87.6</c:v>
                </c:pt>
                <c:pt idx="1">
                  <c:v>92.4</c:v>
                </c:pt>
                <c:pt idx="2">
                  <c:v>91.6</c:v>
                </c:pt>
                <c:pt idx="3">
                  <c:v>89</c:v>
                </c:pt>
                <c:pt idx="4">
                  <c:v>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7-4D82-B8FE-F36E4556E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72.3</c:v>
                </c:pt>
                <c:pt idx="1">
                  <c:v>72.099999999999994</c:v>
                </c:pt>
                <c:pt idx="2">
                  <c:v>69.8</c:v>
                </c:pt>
                <c:pt idx="3">
                  <c:v>65.3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B7-4D82-B8FE-F36E4556E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6824</c:v>
                </c:pt>
                <c:pt idx="1">
                  <c:v>6905</c:v>
                </c:pt>
                <c:pt idx="2">
                  <c:v>7232</c:v>
                </c:pt>
                <c:pt idx="3">
                  <c:v>7114</c:v>
                </c:pt>
                <c:pt idx="4">
                  <c:v>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5-4DA3-BBF5-EF7AE0BB9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8542</c:v>
                </c:pt>
                <c:pt idx="1">
                  <c:v>8518</c:v>
                </c:pt>
                <c:pt idx="2">
                  <c:v>7891</c:v>
                </c:pt>
                <c:pt idx="3">
                  <c:v>8706</c:v>
                </c:pt>
                <c:pt idx="4">
                  <c:v>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5-4DA3-BBF5-EF7AE0BB9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22578</c:v>
                </c:pt>
                <c:pt idx="1">
                  <c:v>22573</c:v>
                </c:pt>
                <c:pt idx="2">
                  <c:v>22384</c:v>
                </c:pt>
                <c:pt idx="3">
                  <c:v>22303</c:v>
                </c:pt>
                <c:pt idx="4">
                  <c:v>23203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6-4EED-90C0-5B0E63678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21037</c:v>
                </c:pt>
                <c:pt idx="1">
                  <c:v>21418</c:v>
                </c:pt>
                <c:pt idx="2">
                  <c:v>21604</c:v>
                </c:pt>
                <c:pt idx="3">
                  <c:v>22234</c:v>
                </c:pt>
                <c:pt idx="4">
                  <c:v>22875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6-4EED-90C0-5B0E63678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9-4B39-9BBE-7B0AB5435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179</c:v>
                </c:pt>
                <c:pt idx="1">
                  <c:v>176.9</c:v>
                </c:pt>
                <c:pt idx="2">
                  <c:v>177.9</c:v>
                </c:pt>
                <c:pt idx="3">
                  <c:v>197.8</c:v>
                </c:pt>
                <c:pt idx="4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9-4B39-9BBE-7B0AB5435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79.2</c:v>
                </c:pt>
                <c:pt idx="1">
                  <c:v>82.8</c:v>
                </c:pt>
                <c:pt idx="2">
                  <c:v>80.599999999999994</c:v>
                </c:pt>
                <c:pt idx="3">
                  <c:v>76.3</c:v>
                </c:pt>
                <c:pt idx="4">
                  <c:v>74.900000000000006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8-4C14-8433-D8477875C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68.400000000000006</c:v>
                </c:pt>
                <c:pt idx="2">
                  <c:v>66.900000000000006</c:v>
                </c:pt>
                <c:pt idx="3">
                  <c:v>64.8</c:v>
                </c:pt>
                <c:pt idx="4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18-4C14-8433-D8477875C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103.1</c:v>
                </c:pt>
                <c:pt idx="2">
                  <c:v>100.6</c:v>
                </c:pt>
                <c:pt idx="3">
                  <c:v>100.1</c:v>
                </c:pt>
                <c:pt idx="4">
                  <c:v>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2-452E-A588-58E42D30A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100.9</c:v>
                </c:pt>
                <c:pt idx="1">
                  <c:v>100.9</c:v>
                </c:pt>
                <c:pt idx="2">
                  <c:v>99.7</c:v>
                </c:pt>
                <c:pt idx="3">
                  <c:v>102.3</c:v>
                </c:pt>
                <c:pt idx="4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2-452E-A588-58E42D30A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32.799999999999997</c:v>
                </c:pt>
                <c:pt idx="1">
                  <c:v>37.5</c:v>
                </c:pt>
                <c:pt idx="2">
                  <c:v>41.9</c:v>
                </c:pt>
                <c:pt idx="3">
                  <c:v>45.6</c:v>
                </c:pt>
                <c:pt idx="4">
                  <c:v>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1-4CDA-ADB4-D3B359E61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48.4</c:v>
                </c:pt>
                <c:pt idx="1">
                  <c:v>50.2</c:v>
                </c:pt>
                <c:pt idx="2">
                  <c:v>52.3</c:v>
                </c:pt>
                <c:pt idx="3">
                  <c:v>54</c:v>
                </c:pt>
                <c:pt idx="4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01-4CDA-ADB4-D3B359E61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72</c:v>
                </c:pt>
                <c:pt idx="1">
                  <c:v>75.5</c:v>
                </c:pt>
                <c:pt idx="2">
                  <c:v>80.400000000000006</c:v>
                </c:pt>
                <c:pt idx="3">
                  <c:v>64.900000000000006</c:v>
                </c:pt>
                <c:pt idx="4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6-40A4-B032-9ED81CF3D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68.2</c:v>
                </c:pt>
                <c:pt idx="2">
                  <c:v>69.5</c:v>
                </c:pt>
                <c:pt idx="3">
                  <c:v>67.5</c:v>
                </c:pt>
                <c:pt idx="4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6-40A4-B032-9ED81CF3D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24194622</c:v>
                </c:pt>
                <c:pt idx="1">
                  <c:v>24241078</c:v>
                </c:pt>
                <c:pt idx="2">
                  <c:v>24314956</c:v>
                </c:pt>
                <c:pt idx="3">
                  <c:v>24727456</c:v>
                </c:pt>
                <c:pt idx="4">
                  <c:v>24627622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D-4FDF-BFD3-085C29262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27577179</c:v>
                </c:pt>
                <c:pt idx="1">
                  <c:v>27722473</c:v>
                </c:pt>
                <c:pt idx="2">
                  <c:v>27879712</c:v>
                </c:pt>
                <c:pt idx="3">
                  <c:v>28287536</c:v>
                </c:pt>
                <c:pt idx="4">
                  <c:v>28070344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D-4FDF-BFD3-085C29262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4.4000000000000004</c:v>
                </c:pt>
                <c:pt idx="1">
                  <c:v>4.2</c:v>
                </c:pt>
                <c:pt idx="2">
                  <c:v>4.4000000000000004</c:v>
                </c:pt>
                <c:pt idx="3">
                  <c:v>4.2</c:v>
                </c:pt>
                <c:pt idx="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0-4D06-B713-249EAFCB7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7.9</c:v>
                </c:pt>
                <c:pt idx="2">
                  <c:v>8.1</c:v>
                </c:pt>
                <c:pt idx="3">
                  <c:v>7.9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0-4D06-B713-249EAFCB7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67.099999999999994</c:v>
                </c:pt>
                <c:pt idx="2">
                  <c:v>69.7</c:v>
                </c:pt>
                <c:pt idx="3">
                  <c:v>70.099999999999994</c:v>
                </c:pt>
                <c:pt idx="4">
                  <c:v>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8-4922-B386-744ABE92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86.5</c:v>
                </c:pt>
                <c:pt idx="1">
                  <c:v>87.6</c:v>
                </c:pt>
                <c:pt idx="2">
                  <c:v>89.7</c:v>
                </c:pt>
                <c:pt idx="3">
                  <c:v>92.2</c:v>
                </c:pt>
                <c:pt idx="4">
                  <c:v>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8-4922-B386-744ABE92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AH4" zoomScale="82" zoomScaleNormal="82" zoomScaleSheetLayoutView="70" workbookViewId="0">
      <selection activeCell="B85" sqref="B85:NH85"/>
    </sheetView>
  </sheetViews>
  <sheetFormatPr defaultColWidth="2.6328125" defaultRowHeight="13" x14ac:dyDescent="0.2"/>
  <cols>
    <col min="1" max="1" width="2" customWidth="1"/>
    <col min="2" max="2" width="0.90625" customWidth="1"/>
    <col min="3" max="372" width="0.6328125" customWidth="1"/>
    <col min="373" max="373" width="2.26953125" customWidth="1"/>
    <col min="374" max="388" width="3" customWidth="1"/>
    <col min="393" max="393" width="2.632812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8"/>
      <c r="IL2" s="148"/>
      <c r="IM2" s="148"/>
      <c r="IN2" s="148"/>
      <c r="IO2" s="148"/>
      <c r="IP2" s="148"/>
      <c r="IQ2" s="148"/>
      <c r="IR2" s="148"/>
      <c r="IS2" s="148"/>
      <c r="IT2" s="148"/>
      <c r="IU2" s="148"/>
      <c r="IV2" s="148"/>
      <c r="IW2" s="148"/>
      <c r="IX2" s="148"/>
      <c r="IY2" s="148"/>
      <c r="IZ2" s="148"/>
      <c r="JA2" s="148"/>
      <c r="JB2" s="148"/>
      <c r="JC2" s="148"/>
      <c r="JD2" s="148"/>
      <c r="JE2" s="148"/>
      <c r="JF2" s="148"/>
      <c r="JG2" s="148"/>
      <c r="JH2" s="148"/>
      <c r="JI2" s="148"/>
      <c r="JJ2" s="148"/>
      <c r="JK2" s="148"/>
      <c r="JL2" s="148"/>
      <c r="JM2" s="148"/>
      <c r="JN2" s="148"/>
      <c r="JO2" s="148"/>
      <c r="JP2" s="148"/>
      <c r="JQ2" s="148"/>
      <c r="JR2" s="148"/>
      <c r="JS2" s="148"/>
      <c r="JT2" s="148"/>
      <c r="JU2" s="148"/>
      <c r="JV2" s="148"/>
      <c r="JW2" s="148"/>
      <c r="JX2" s="148"/>
      <c r="JY2" s="148"/>
      <c r="JZ2" s="148"/>
      <c r="KA2" s="148"/>
      <c r="KB2" s="148"/>
      <c r="KC2" s="148"/>
      <c r="KD2" s="148"/>
      <c r="KE2" s="148"/>
      <c r="KF2" s="148"/>
      <c r="KG2" s="148"/>
      <c r="KH2" s="148"/>
      <c r="KI2" s="148"/>
      <c r="KJ2" s="148"/>
      <c r="KK2" s="148"/>
      <c r="KL2" s="148"/>
      <c r="KM2" s="148"/>
      <c r="KN2" s="148"/>
      <c r="KO2" s="148"/>
      <c r="KP2" s="148"/>
      <c r="KQ2" s="148"/>
      <c r="KR2" s="148"/>
      <c r="KS2" s="148"/>
      <c r="KT2" s="148"/>
      <c r="KU2" s="148"/>
      <c r="KV2" s="148"/>
      <c r="KW2" s="148"/>
      <c r="KX2" s="148"/>
      <c r="KY2" s="148"/>
      <c r="KZ2" s="148"/>
      <c r="LA2" s="148"/>
      <c r="LB2" s="148"/>
      <c r="LC2" s="148"/>
      <c r="LD2" s="148"/>
      <c r="LE2" s="148"/>
      <c r="LF2" s="148"/>
      <c r="LG2" s="148"/>
      <c r="LH2" s="148"/>
      <c r="LI2" s="148"/>
      <c r="LJ2" s="148"/>
      <c r="LK2" s="148"/>
      <c r="LL2" s="148"/>
      <c r="LM2" s="148"/>
      <c r="LN2" s="148"/>
      <c r="LO2" s="148"/>
      <c r="LP2" s="148"/>
      <c r="LQ2" s="148"/>
      <c r="LR2" s="148"/>
      <c r="LS2" s="148"/>
      <c r="LT2" s="148"/>
      <c r="LU2" s="148"/>
      <c r="LV2" s="148"/>
      <c r="LW2" s="148"/>
      <c r="LX2" s="148"/>
      <c r="LY2" s="148"/>
      <c r="LZ2" s="148"/>
      <c r="MA2" s="148"/>
      <c r="MB2" s="148"/>
      <c r="MC2" s="148"/>
      <c r="MD2" s="148"/>
      <c r="ME2" s="148"/>
      <c r="MF2" s="148"/>
      <c r="MG2" s="148"/>
      <c r="MH2" s="148"/>
      <c r="MI2" s="148"/>
      <c r="MJ2" s="148"/>
      <c r="MK2" s="148"/>
      <c r="ML2" s="148"/>
      <c r="MM2" s="148"/>
      <c r="MN2" s="148"/>
      <c r="MO2" s="148"/>
      <c r="MP2" s="148"/>
      <c r="MQ2" s="148"/>
      <c r="MR2" s="148"/>
      <c r="MS2" s="148"/>
      <c r="MT2" s="148"/>
      <c r="MU2" s="148"/>
      <c r="MV2" s="148"/>
      <c r="MW2" s="148"/>
      <c r="MX2" s="148"/>
      <c r="MY2" s="148"/>
      <c r="MZ2" s="148"/>
      <c r="NA2" s="148"/>
      <c r="NB2" s="148"/>
      <c r="NC2" s="148"/>
      <c r="ND2" s="148"/>
      <c r="NE2" s="148"/>
      <c r="NF2" s="148"/>
      <c r="NG2" s="148"/>
      <c r="NH2" s="148"/>
      <c r="NI2" s="148"/>
      <c r="NJ2" s="148"/>
      <c r="NK2" s="148"/>
      <c r="NL2" s="148"/>
      <c r="NM2" s="148"/>
      <c r="NN2" s="148"/>
      <c r="NO2" s="148"/>
      <c r="NP2" s="148"/>
      <c r="NQ2" s="148"/>
      <c r="NR2" s="148"/>
      <c r="NS2" s="148"/>
      <c r="NT2" s="148"/>
      <c r="NU2" s="148"/>
      <c r="NV2" s="148"/>
      <c r="NW2" s="148"/>
      <c r="NX2" s="148"/>
    </row>
    <row r="3" spans="1:388" ht="9.75" customHeight="1" x14ac:dyDescent="0.2">
      <c r="A3" s="2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8"/>
      <c r="JT3" s="148"/>
      <c r="JU3" s="148"/>
      <c r="JV3" s="148"/>
      <c r="JW3" s="148"/>
      <c r="JX3" s="148"/>
      <c r="JY3" s="148"/>
      <c r="JZ3" s="148"/>
      <c r="KA3" s="148"/>
      <c r="KB3" s="148"/>
      <c r="KC3" s="148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8"/>
      <c r="LC3" s="148"/>
      <c r="LD3" s="148"/>
      <c r="LE3" s="148"/>
      <c r="LF3" s="148"/>
      <c r="LG3" s="148"/>
      <c r="LH3" s="148"/>
      <c r="LI3" s="148"/>
      <c r="LJ3" s="148"/>
      <c r="LK3" s="148"/>
      <c r="LL3" s="148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8"/>
      <c r="ML3" s="148"/>
      <c r="MM3" s="148"/>
      <c r="MN3" s="148"/>
      <c r="MO3" s="148"/>
      <c r="MP3" s="148"/>
      <c r="MQ3" s="148"/>
      <c r="MR3" s="148"/>
      <c r="MS3" s="148"/>
      <c r="MT3" s="148"/>
      <c r="MU3" s="148"/>
      <c r="MV3" s="148"/>
      <c r="MW3" s="148"/>
      <c r="MX3" s="148"/>
      <c r="MY3" s="148"/>
      <c r="MZ3" s="148"/>
      <c r="NA3" s="148"/>
      <c r="NB3" s="148"/>
      <c r="NC3" s="148"/>
      <c r="ND3" s="148"/>
      <c r="NE3" s="148"/>
      <c r="NF3" s="148"/>
      <c r="NG3" s="148"/>
      <c r="NH3" s="148"/>
      <c r="NI3" s="148"/>
      <c r="NJ3" s="148"/>
      <c r="NK3" s="148"/>
      <c r="NL3" s="148"/>
      <c r="NM3" s="148"/>
      <c r="NN3" s="148"/>
      <c r="NO3" s="148"/>
      <c r="NP3" s="148"/>
      <c r="NQ3" s="148"/>
      <c r="NR3" s="148"/>
      <c r="NS3" s="148"/>
      <c r="NT3" s="148"/>
      <c r="NU3" s="148"/>
      <c r="NV3" s="148"/>
      <c r="NW3" s="148"/>
      <c r="NX3" s="148"/>
    </row>
    <row r="4" spans="1:388" ht="9.75" customHeight="1" x14ac:dyDescent="0.2">
      <c r="A4" s="2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  <c r="IZ4" s="148"/>
      <c r="JA4" s="148"/>
      <c r="JB4" s="148"/>
      <c r="JC4" s="148"/>
      <c r="JD4" s="148"/>
      <c r="JE4" s="148"/>
      <c r="JF4" s="148"/>
      <c r="JG4" s="148"/>
      <c r="JH4" s="148"/>
      <c r="JI4" s="148"/>
      <c r="JJ4" s="148"/>
      <c r="JK4" s="148"/>
      <c r="JL4" s="148"/>
      <c r="JM4" s="148"/>
      <c r="JN4" s="148"/>
      <c r="JO4" s="148"/>
      <c r="JP4" s="148"/>
      <c r="JQ4" s="148"/>
      <c r="JR4" s="148"/>
      <c r="JS4" s="148"/>
      <c r="JT4" s="148"/>
      <c r="JU4" s="148"/>
      <c r="JV4" s="148"/>
      <c r="JW4" s="148"/>
      <c r="JX4" s="148"/>
      <c r="JY4" s="148"/>
      <c r="JZ4" s="148"/>
      <c r="KA4" s="148"/>
      <c r="KB4" s="148"/>
      <c r="KC4" s="148"/>
      <c r="KD4" s="148"/>
      <c r="KE4" s="148"/>
      <c r="KF4" s="148"/>
      <c r="KG4" s="148"/>
      <c r="KH4" s="148"/>
      <c r="KI4" s="148"/>
      <c r="KJ4" s="148"/>
      <c r="KK4" s="148"/>
      <c r="KL4" s="148"/>
      <c r="KM4" s="148"/>
      <c r="KN4" s="148"/>
      <c r="KO4" s="148"/>
      <c r="KP4" s="148"/>
      <c r="KQ4" s="148"/>
      <c r="KR4" s="148"/>
      <c r="KS4" s="148"/>
      <c r="KT4" s="148"/>
      <c r="KU4" s="148"/>
      <c r="KV4" s="148"/>
      <c r="KW4" s="148"/>
      <c r="KX4" s="148"/>
      <c r="KY4" s="148"/>
      <c r="KZ4" s="148"/>
      <c r="LA4" s="148"/>
      <c r="LB4" s="148"/>
      <c r="LC4" s="148"/>
      <c r="LD4" s="148"/>
      <c r="LE4" s="148"/>
      <c r="LF4" s="148"/>
      <c r="LG4" s="148"/>
      <c r="LH4" s="148"/>
      <c r="LI4" s="148"/>
      <c r="LJ4" s="148"/>
      <c r="LK4" s="148"/>
      <c r="LL4" s="148"/>
      <c r="LM4" s="148"/>
      <c r="LN4" s="148"/>
      <c r="LO4" s="148"/>
      <c r="LP4" s="148"/>
      <c r="LQ4" s="148"/>
      <c r="LR4" s="148"/>
      <c r="LS4" s="148"/>
      <c r="LT4" s="148"/>
      <c r="LU4" s="148"/>
      <c r="LV4" s="148"/>
      <c r="LW4" s="148"/>
      <c r="LX4" s="148"/>
      <c r="LY4" s="148"/>
      <c r="LZ4" s="148"/>
      <c r="MA4" s="148"/>
      <c r="MB4" s="148"/>
      <c r="MC4" s="148"/>
      <c r="MD4" s="148"/>
      <c r="ME4" s="148"/>
      <c r="MF4" s="148"/>
      <c r="MG4" s="148"/>
      <c r="MH4" s="148"/>
      <c r="MI4" s="148"/>
      <c r="MJ4" s="148"/>
      <c r="MK4" s="148"/>
      <c r="ML4" s="148"/>
      <c r="MM4" s="148"/>
      <c r="MN4" s="148"/>
      <c r="MO4" s="148"/>
      <c r="MP4" s="148"/>
      <c r="MQ4" s="148"/>
      <c r="MR4" s="148"/>
      <c r="MS4" s="148"/>
      <c r="MT4" s="148"/>
      <c r="MU4" s="148"/>
      <c r="MV4" s="148"/>
      <c r="MW4" s="148"/>
      <c r="MX4" s="148"/>
      <c r="MY4" s="148"/>
      <c r="MZ4" s="148"/>
      <c r="NA4" s="148"/>
      <c r="NB4" s="148"/>
      <c r="NC4" s="148"/>
      <c r="ND4" s="148"/>
      <c r="NE4" s="148"/>
      <c r="NF4" s="148"/>
      <c r="NG4" s="148"/>
      <c r="NH4" s="148"/>
      <c r="NI4" s="148"/>
      <c r="NJ4" s="148"/>
      <c r="NK4" s="148"/>
      <c r="NL4" s="148"/>
      <c r="NM4" s="148"/>
      <c r="NN4" s="148"/>
      <c r="NO4" s="148"/>
      <c r="NP4" s="148"/>
      <c r="NQ4" s="148"/>
      <c r="NR4" s="148"/>
      <c r="NS4" s="148"/>
      <c r="NT4" s="148"/>
      <c r="NU4" s="148"/>
      <c r="NV4" s="148"/>
      <c r="NW4" s="148"/>
      <c r="NX4" s="148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149" t="str">
        <f>データ!H6</f>
        <v>山口県地方独立行政法人山口県立病院機構　県立こころの医療センター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7"/>
      <c r="AU7" s="135" t="s">
        <v>2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7"/>
      <c r="CN7" s="135" t="s">
        <v>3</v>
      </c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7"/>
      <c r="EG7" s="135" t="s">
        <v>4</v>
      </c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7"/>
      <c r="FZ7" s="135" t="s">
        <v>5</v>
      </c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7"/>
      <c r="ID7" s="135" t="s">
        <v>6</v>
      </c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7"/>
      <c r="JW7" s="135" t="s">
        <v>7</v>
      </c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7"/>
      <c r="LP7" s="135" t="s">
        <v>8</v>
      </c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137"/>
      <c r="NI7" s="3"/>
      <c r="NJ7" s="150" t="s">
        <v>9</v>
      </c>
      <c r="NK7" s="151"/>
      <c r="NL7" s="151"/>
      <c r="NM7" s="151"/>
      <c r="NN7" s="151"/>
      <c r="NO7" s="151"/>
      <c r="NP7" s="151"/>
      <c r="NQ7" s="151"/>
      <c r="NR7" s="151"/>
      <c r="NS7" s="151"/>
      <c r="NT7" s="151"/>
      <c r="NU7" s="151"/>
      <c r="NV7" s="151"/>
      <c r="NW7" s="152"/>
      <c r="NX7" s="3"/>
    </row>
    <row r="8" spans="1:388" ht="18.75" customHeight="1" x14ac:dyDescent="0.2">
      <c r="A8" s="2"/>
      <c r="B8" s="130" t="str">
        <f>データ!K6</f>
        <v>地方独立行政法人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0" t="str">
        <f>データ!L6</f>
        <v>病院事業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2"/>
      <c r="CN8" s="130" t="str">
        <f>データ!M6</f>
        <v>精神科病院</v>
      </c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2"/>
      <c r="EG8" s="130" t="str">
        <f>データ!N6</f>
        <v>精神病院</v>
      </c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2"/>
      <c r="FZ8" s="130" t="str">
        <f>データ!O7</f>
        <v>非設置</v>
      </c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2"/>
      <c r="ID8" s="119" t="str">
        <f>データ!Z6</f>
        <v>-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データ!AA6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データ!AB6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3"/>
      <c r="NJ8" s="146" t="s">
        <v>10</v>
      </c>
      <c r="NK8" s="147"/>
      <c r="NL8" s="140" t="s">
        <v>11</v>
      </c>
      <c r="NM8" s="140"/>
      <c r="NN8" s="140"/>
      <c r="NO8" s="140"/>
      <c r="NP8" s="140"/>
      <c r="NQ8" s="140"/>
      <c r="NR8" s="140"/>
      <c r="NS8" s="140"/>
      <c r="NT8" s="140"/>
      <c r="NU8" s="140"/>
      <c r="NV8" s="140"/>
      <c r="NW8" s="141"/>
      <c r="NX8" s="3"/>
    </row>
    <row r="9" spans="1:388" ht="18.75" customHeight="1" x14ac:dyDescent="0.2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7"/>
      <c r="AU9" s="135" t="s">
        <v>13</v>
      </c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7"/>
      <c r="CN9" s="135" t="s">
        <v>14</v>
      </c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7"/>
      <c r="EG9" s="135" t="s">
        <v>15</v>
      </c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7"/>
      <c r="FZ9" s="135" t="s">
        <v>16</v>
      </c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7"/>
      <c r="ID9" s="135" t="s">
        <v>17</v>
      </c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7"/>
      <c r="JW9" s="135" t="s">
        <v>18</v>
      </c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7"/>
      <c r="LP9" s="135" t="s">
        <v>19</v>
      </c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137"/>
      <c r="NI9" s="3"/>
      <c r="NJ9" s="142" t="s">
        <v>20</v>
      </c>
      <c r="NK9" s="143"/>
      <c r="NL9" s="144" t="s">
        <v>21</v>
      </c>
      <c r="NM9" s="144"/>
      <c r="NN9" s="144"/>
      <c r="NO9" s="144"/>
      <c r="NP9" s="144"/>
      <c r="NQ9" s="144"/>
      <c r="NR9" s="144"/>
      <c r="NS9" s="144"/>
      <c r="NT9" s="144"/>
      <c r="NU9" s="144"/>
      <c r="NV9" s="144"/>
      <c r="NW9" s="145"/>
      <c r="NX9" s="3"/>
    </row>
    <row r="10" spans="1:388" ht="18.75" customHeight="1" x14ac:dyDescent="0.2">
      <c r="A10" s="2"/>
      <c r="B10" s="130" t="str">
        <f>データ!P6</f>
        <v>直営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19">
        <f>データ!Q6</f>
        <v>1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30" t="str">
        <f>データ!R6</f>
        <v>-</v>
      </c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2"/>
      <c r="EG10" s="130" t="str">
        <f>データ!S6</f>
        <v>-</v>
      </c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2"/>
      <c r="FZ10" s="130" t="str">
        <f>データ!T6</f>
        <v>臨</v>
      </c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2"/>
      <c r="ID10" s="119">
        <f>データ!AC6</f>
        <v>180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 t="str">
        <f>データ!AD6</f>
        <v>-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データ!AE6</f>
        <v>180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38" t="s">
        <v>22</v>
      </c>
      <c r="NK10" s="139"/>
      <c r="NL10" s="133" t="s">
        <v>23</v>
      </c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4"/>
      <c r="NX10" s="3"/>
    </row>
    <row r="11" spans="1:388" ht="18.75" customHeight="1" x14ac:dyDescent="0.2">
      <c r="A11" s="2"/>
      <c r="B11" s="135" t="s">
        <v>24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7"/>
      <c r="AU11" s="135" t="s">
        <v>25</v>
      </c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7"/>
      <c r="CN11" s="135" t="s">
        <v>26</v>
      </c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7"/>
      <c r="EG11" s="135" t="s">
        <v>27</v>
      </c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7"/>
      <c r="FZ11" s="135" t="s">
        <v>28</v>
      </c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7"/>
      <c r="ID11" s="135" t="s">
        <v>29</v>
      </c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7"/>
      <c r="JW11" s="135" t="s">
        <v>30</v>
      </c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7"/>
      <c r="LP11" s="135" t="s">
        <v>31</v>
      </c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7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119" t="str">
        <f>データ!U6</f>
        <v>-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13216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30" t="str">
        <f>データ!W6</f>
        <v>非該当</v>
      </c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2"/>
      <c r="EG12" s="130" t="str">
        <f>データ!X6</f>
        <v>非該当</v>
      </c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2"/>
      <c r="FZ12" s="130" t="str">
        <f>データ!Y6</f>
        <v>１５：１</v>
      </c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2"/>
      <c r="ID12" s="119" t="str">
        <f>データ!AF6</f>
        <v>-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データ!AG6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 t="str">
        <f>データ!AH6</f>
        <v>-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5">
      <c r="A13" s="2"/>
      <c r="B13" s="122" t="s">
        <v>32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2">
      <c r="A14" s="2"/>
      <c r="B14" s="122" t="s">
        <v>33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6"/>
      <c r="NJ14" s="123" t="s">
        <v>34</v>
      </c>
      <c r="NK14" s="123"/>
      <c r="NL14" s="123"/>
      <c r="NM14" s="123"/>
      <c r="NN14" s="123"/>
      <c r="NO14" s="123"/>
      <c r="NP14" s="123"/>
      <c r="NQ14" s="123"/>
      <c r="NR14" s="123"/>
      <c r="NS14" s="123"/>
      <c r="NT14" s="123"/>
      <c r="NU14" s="123"/>
      <c r="NV14" s="123"/>
      <c r="NW14" s="123"/>
      <c r="NX14" s="123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3"/>
      <c r="NK15" s="123"/>
      <c r="NL15" s="123"/>
      <c r="NM15" s="123"/>
      <c r="NN15" s="123"/>
      <c r="NO15" s="123"/>
      <c r="NP15" s="123"/>
      <c r="NQ15" s="123"/>
      <c r="NR15" s="123"/>
      <c r="NS15" s="123"/>
      <c r="NT15" s="123"/>
      <c r="NU15" s="123"/>
      <c r="NV15" s="123"/>
      <c r="NW15" s="123"/>
      <c r="NX15" s="123"/>
    </row>
    <row r="16" spans="1:388" ht="13.5" customHeight="1" x14ac:dyDescent="0.2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24" t="s">
        <v>36</v>
      </c>
      <c r="NK16" s="125"/>
      <c r="NL16" s="125"/>
      <c r="NM16" s="125"/>
      <c r="NN16" s="126"/>
      <c r="NO16" s="124" t="s">
        <v>37</v>
      </c>
      <c r="NP16" s="125"/>
      <c r="NQ16" s="125"/>
      <c r="NR16" s="125"/>
      <c r="NS16" s="126"/>
      <c r="NT16" s="124" t="s">
        <v>38</v>
      </c>
      <c r="NU16" s="125"/>
      <c r="NV16" s="125"/>
      <c r="NW16" s="125"/>
      <c r="NX16" s="126"/>
    </row>
    <row r="17" spans="1:393" ht="13.5" customHeight="1" x14ac:dyDescent="0.2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27"/>
      <c r="NK17" s="128"/>
      <c r="NL17" s="128"/>
      <c r="NM17" s="128"/>
      <c r="NN17" s="129"/>
      <c r="NO17" s="127"/>
      <c r="NP17" s="128"/>
      <c r="NQ17" s="128"/>
      <c r="NR17" s="128"/>
      <c r="NS17" s="129"/>
      <c r="NT17" s="127"/>
      <c r="NU17" s="128"/>
      <c r="NV17" s="128"/>
      <c r="NW17" s="128"/>
      <c r="NX17" s="129"/>
    </row>
    <row r="18" spans="1:393" ht="13.5" customHeight="1" x14ac:dyDescent="0.2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1" t="s">
        <v>39</v>
      </c>
      <c r="NK18" s="112"/>
      <c r="NL18" s="112"/>
      <c r="NM18" s="115" t="s">
        <v>40</v>
      </c>
      <c r="NN18" s="116"/>
      <c r="NO18" s="111" t="s">
        <v>69</v>
      </c>
      <c r="NP18" s="112"/>
      <c r="NQ18" s="112"/>
      <c r="NR18" s="115" t="s">
        <v>40</v>
      </c>
      <c r="NS18" s="116"/>
      <c r="NT18" s="111" t="s">
        <v>39</v>
      </c>
      <c r="NU18" s="112"/>
      <c r="NV18" s="112"/>
      <c r="NW18" s="115" t="s">
        <v>40</v>
      </c>
      <c r="NX18" s="116"/>
      <c r="OC18" s="2" t="s">
        <v>41</v>
      </c>
    </row>
    <row r="19" spans="1:393" ht="13.5" customHeight="1" x14ac:dyDescent="0.2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3"/>
      <c r="NK19" s="114"/>
      <c r="NL19" s="114"/>
      <c r="NM19" s="117"/>
      <c r="NN19" s="118"/>
      <c r="NO19" s="113"/>
      <c r="NP19" s="114"/>
      <c r="NQ19" s="114"/>
      <c r="NR19" s="117"/>
      <c r="NS19" s="118"/>
      <c r="NT19" s="113"/>
      <c r="NU19" s="114"/>
      <c r="NV19" s="114"/>
      <c r="NW19" s="117"/>
      <c r="NX19" s="118"/>
      <c r="OC19" s="18" t="s">
        <v>42</v>
      </c>
    </row>
    <row r="20" spans="1:393" ht="13.5" customHeight="1" x14ac:dyDescent="0.2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0" t="s">
        <v>43</v>
      </c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OC20" s="18" t="s">
        <v>44</v>
      </c>
    </row>
    <row r="21" spans="1:393" ht="13.5" customHeight="1" x14ac:dyDescent="0.2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OC21" s="18" t="s">
        <v>45</v>
      </c>
    </row>
    <row r="22" spans="1:393" ht="13.5" customHeight="1" x14ac:dyDescent="0.2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08" t="s">
        <v>192</v>
      </c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10"/>
      <c r="OC22" s="18" t="s">
        <v>46</v>
      </c>
    </row>
    <row r="23" spans="1:393" ht="13.5" customHeight="1" x14ac:dyDescent="0.2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2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4"/>
      <c r="OC23" s="18" t="s">
        <v>47</v>
      </c>
    </row>
    <row r="24" spans="1:393" ht="13.5" customHeight="1" x14ac:dyDescent="0.2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2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4"/>
      <c r="OC24" s="18" t="s">
        <v>48</v>
      </c>
    </row>
    <row r="25" spans="1:393" ht="13.5" customHeight="1" x14ac:dyDescent="0.2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2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4"/>
      <c r="OC25" s="18" t="s">
        <v>49</v>
      </c>
    </row>
    <row r="26" spans="1:393" ht="13.5" customHeight="1" x14ac:dyDescent="0.2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2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4"/>
      <c r="OC26" s="18" t="s">
        <v>50</v>
      </c>
    </row>
    <row r="27" spans="1:393" ht="13.5" customHeight="1" x14ac:dyDescent="0.2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2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4"/>
      <c r="OC27" s="18" t="s">
        <v>51</v>
      </c>
    </row>
    <row r="28" spans="1:393" ht="13.5" customHeight="1" x14ac:dyDescent="0.2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2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4"/>
      <c r="OC28" s="18" t="s">
        <v>52</v>
      </c>
    </row>
    <row r="29" spans="1:393" ht="13.5" customHeight="1" x14ac:dyDescent="0.2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2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4"/>
      <c r="OC29" s="18" t="s">
        <v>53</v>
      </c>
    </row>
    <row r="30" spans="1:393" ht="13.5" customHeight="1" x14ac:dyDescent="0.2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2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4"/>
      <c r="OC30" s="18" t="s">
        <v>54</v>
      </c>
    </row>
    <row r="31" spans="1:393" ht="13.5" customHeight="1" x14ac:dyDescent="0.2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2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4"/>
      <c r="OC31" s="18" t="s">
        <v>55</v>
      </c>
    </row>
    <row r="32" spans="1:393" ht="13.5" customHeight="1" x14ac:dyDescent="0.2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2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4"/>
      <c r="OC32" s="18" t="s">
        <v>56</v>
      </c>
    </row>
    <row r="33" spans="1:393" ht="13.5" customHeight="1" x14ac:dyDescent="0.2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100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103.1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100.6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100.1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96.7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79.2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82.8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80.599999999999994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76.3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74.900000000000006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0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0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0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0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3.7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87.6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92.4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91.6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89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84.2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2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4"/>
      <c r="OC33" s="18" t="s">
        <v>58</v>
      </c>
    </row>
    <row r="34" spans="1:393" ht="13.5" customHeight="1" x14ac:dyDescent="0.2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100.9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100.9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99.7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102.3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103.5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68.900000000000006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68.400000000000006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66.900000000000006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64.8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64.099999999999994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179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176.9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177.9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197.8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171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72.3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72.099999999999994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69.8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65.3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63.1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05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6"/>
      <c r="NX34" s="107"/>
      <c r="OC34" s="18" t="s">
        <v>60</v>
      </c>
    </row>
    <row r="35" spans="1:393" ht="13.5" customHeight="1" x14ac:dyDescent="0.2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0" t="s">
        <v>61</v>
      </c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OC35" s="18" t="s">
        <v>62</v>
      </c>
    </row>
    <row r="36" spans="1:393" ht="13.5" customHeight="1" x14ac:dyDescent="0.2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OC36" s="18" t="s">
        <v>63</v>
      </c>
    </row>
    <row r="37" spans="1:393" ht="13.5" customHeight="1" x14ac:dyDescent="0.2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 x14ac:dyDescent="0.2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 x14ac:dyDescent="0.2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2" t="s">
        <v>193</v>
      </c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4"/>
      <c r="OC39" s="18" t="s">
        <v>67</v>
      </c>
    </row>
    <row r="40" spans="1:393" ht="13.5" customHeight="1" x14ac:dyDescent="0.2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2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4"/>
      <c r="OC40" s="18" t="s">
        <v>68</v>
      </c>
    </row>
    <row r="41" spans="1:393" ht="13.5" customHeight="1" x14ac:dyDescent="0.2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2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4"/>
      <c r="OC41" s="18" t="s">
        <v>69</v>
      </c>
    </row>
    <row r="42" spans="1:393" ht="13.5" customHeight="1" x14ac:dyDescent="0.2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2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4"/>
      <c r="OC42" s="18" t="s">
        <v>70</v>
      </c>
    </row>
    <row r="43" spans="1:393" ht="13.5" customHeight="1" x14ac:dyDescent="0.2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2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4"/>
      <c r="OC43" s="18" t="s">
        <v>71</v>
      </c>
    </row>
    <row r="44" spans="1:393" ht="13.5" customHeight="1" x14ac:dyDescent="0.2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2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4"/>
      <c r="OC44" s="18" t="s">
        <v>72</v>
      </c>
    </row>
    <row r="45" spans="1:393" ht="13.5" customHeight="1" x14ac:dyDescent="0.2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2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4"/>
      <c r="OC45" s="18" t="s">
        <v>73</v>
      </c>
    </row>
    <row r="46" spans="1:393" ht="13.5" customHeight="1" x14ac:dyDescent="0.2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2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4"/>
      <c r="OC46" s="18" t="s">
        <v>74</v>
      </c>
    </row>
    <row r="47" spans="1:393" ht="13.5" customHeight="1" x14ac:dyDescent="0.2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2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4"/>
      <c r="OC47" s="18" t="s">
        <v>75</v>
      </c>
    </row>
    <row r="48" spans="1:393" ht="13.5" customHeight="1" x14ac:dyDescent="0.2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2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4"/>
      <c r="OC48" s="18" t="s">
        <v>76</v>
      </c>
    </row>
    <row r="49" spans="1:393" ht="13.5" customHeight="1" x14ac:dyDescent="0.2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2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4"/>
      <c r="OC49" s="18" t="s">
        <v>77</v>
      </c>
    </row>
    <row r="50" spans="1:393" ht="13.5" customHeight="1" x14ac:dyDescent="0.2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2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4"/>
      <c r="OC50" s="18" t="s">
        <v>78</v>
      </c>
    </row>
    <row r="51" spans="1:393" ht="13.5" customHeight="1" x14ac:dyDescent="0.2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5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7"/>
      <c r="OC51" s="18" t="s">
        <v>79</v>
      </c>
    </row>
    <row r="52" spans="1:393" ht="13.5" customHeight="1" x14ac:dyDescent="0.2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 x14ac:dyDescent="0.2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 x14ac:dyDescent="0.2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2" t="s">
        <v>195</v>
      </c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4"/>
      <c r="OC54" s="18" t="s">
        <v>83</v>
      </c>
    </row>
    <row r="55" spans="1:393" ht="13.5" customHeight="1" x14ac:dyDescent="0.2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22578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22573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22384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22303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23203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6824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6905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7232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7114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7089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69.599999999999994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67.099999999999994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69.7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70.099999999999994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71.7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4.4000000000000004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4.2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4.4000000000000004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4.2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4.5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2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4"/>
    </row>
    <row r="56" spans="1:393" ht="13.5" customHeight="1" x14ac:dyDescent="0.2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21037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21418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21604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22234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22875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8542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8518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7891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8706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8691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86.5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87.6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89.7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92.2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91.4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8.1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7.9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8.1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7.9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7.7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2"/>
      <c r="NK56" s="103"/>
      <c r="NL56" s="103"/>
      <c r="NM56" s="103"/>
      <c r="NN56" s="103"/>
      <c r="NO56" s="103"/>
      <c r="NP56" s="103"/>
      <c r="NQ56" s="103"/>
      <c r="NR56" s="103"/>
      <c r="NS56" s="103"/>
      <c r="NT56" s="103"/>
      <c r="NU56" s="103"/>
      <c r="NV56" s="103"/>
      <c r="NW56" s="103"/>
      <c r="NX56" s="104"/>
    </row>
    <row r="57" spans="1:393" ht="13.5" customHeight="1" x14ac:dyDescent="0.2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2"/>
      <c r="NK57" s="103"/>
      <c r="NL57" s="103"/>
      <c r="NM57" s="103"/>
      <c r="NN57" s="103"/>
      <c r="NO57" s="103"/>
      <c r="NP57" s="103"/>
      <c r="NQ57" s="103"/>
      <c r="NR57" s="103"/>
      <c r="NS57" s="103"/>
      <c r="NT57" s="103"/>
      <c r="NU57" s="103"/>
      <c r="NV57" s="103"/>
      <c r="NW57" s="103"/>
      <c r="NX57" s="104"/>
    </row>
    <row r="58" spans="1:393" ht="13.5" customHeight="1" x14ac:dyDescent="0.2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2"/>
      <c r="NK58" s="103"/>
      <c r="NL58" s="103"/>
      <c r="NM58" s="103"/>
      <c r="NN58" s="103"/>
      <c r="NO58" s="103"/>
      <c r="NP58" s="103"/>
      <c r="NQ58" s="103"/>
      <c r="NR58" s="103"/>
      <c r="NS58" s="103"/>
      <c r="NT58" s="103"/>
      <c r="NU58" s="103"/>
      <c r="NV58" s="103"/>
      <c r="NW58" s="103"/>
      <c r="NX58" s="104"/>
    </row>
    <row r="59" spans="1:393" ht="13.5" customHeight="1" x14ac:dyDescent="0.2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2"/>
      <c r="NK59" s="103"/>
      <c r="NL59" s="103"/>
      <c r="NM59" s="103"/>
      <c r="NN59" s="103"/>
      <c r="NO59" s="103"/>
      <c r="NP59" s="103"/>
      <c r="NQ59" s="103"/>
      <c r="NR59" s="103"/>
      <c r="NS59" s="103"/>
      <c r="NT59" s="103"/>
      <c r="NU59" s="103"/>
      <c r="NV59" s="103"/>
      <c r="NW59" s="103"/>
      <c r="NX59" s="104"/>
    </row>
    <row r="60" spans="1:393" ht="13.5" customHeight="1" x14ac:dyDescent="0.2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2"/>
      <c r="NK60" s="103"/>
      <c r="NL60" s="103"/>
      <c r="NM60" s="103"/>
      <c r="NN60" s="103"/>
      <c r="NO60" s="103"/>
      <c r="NP60" s="103"/>
      <c r="NQ60" s="103"/>
      <c r="NR60" s="103"/>
      <c r="NS60" s="103"/>
      <c r="NT60" s="103"/>
      <c r="NU60" s="103"/>
      <c r="NV60" s="103"/>
      <c r="NW60" s="103"/>
      <c r="NX60" s="104"/>
    </row>
    <row r="61" spans="1:393" ht="13.5" customHeight="1" x14ac:dyDescent="0.2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2"/>
      <c r="NK61" s="103"/>
      <c r="NL61" s="103"/>
      <c r="NM61" s="103"/>
      <c r="NN61" s="103"/>
      <c r="NO61" s="103"/>
      <c r="NP61" s="103"/>
      <c r="NQ61" s="103"/>
      <c r="NR61" s="103"/>
      <c r="NS61" s="103"/>
      <c r="NT61" s="103"/>
      <c r="NU61" s="103"/>
      <c r="NV61" s="103"/>
      <c r="NW61" s="103"/>
      <c r="NX61" s="104"/>
    </row>
    <row r="62" spans="1:393" ht="13.5" customHeight="1" x14ac:dyDescent="0.2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2"/>
      <c r="NK62" s="103"/>
      <c r="NL62" s="103"/>
      <c r="NM62" s="103"/>
      <c r="NN62" s="103"/>
      <c r="NO62" s="103"/>
      <c r="NP62" s="103"/>
      <c r="NQ62" s="103"/>
      <c r="NR62" s="103"/>
      <c r="NS62" s="103"/>
      <c r="NT62" s="103"/>
      <c r="NU62" s="103"/>
      <c r="NV62" s="103"/>
      <c r="NW62" s="103"/>
      <c r="NX62" s="104"/>
    </row>
    <row r="63" spans="1:393" ht="13.5" customHeight="1" x14ac:dyDescent="0.2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2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4"/>
    </row>
    <row r="64" spans="1:393" ht="13.5" customHeight="1" x14ac:dyDescent="0.2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2"/>
      <c r="NK64" s="103"/>
      <c r="NL64" s="103"/>
      <c r="NM64" s="103"/>
      <c r="NN64" s="103"/>
      <c r="NO64" s="103"/>
      <c r="NP64" s="103"/>
      <c r="NQ64" s="103"/>
      <c r="NR64" s="103"/>
      <c r="NS64" s="103"/>
      <c r="NT64" s="103"/>
      <c r="NU64" s="103"/>
      <c r="NV64" s="103"/>
      <c r="NW64" s="103"/>
      <c r="NX64" s="104"/>
    </row>
    <row r="65" spans="1:388" ht="13.5" customHeight="1" x14ac:dyDescent="0.2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2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3"/>
      <c r="NX65" s="104"/>
    </row>
    <row r="66" spans="1:388" ht="13.5" customHeight="1" x14ac:dyDescent="0.2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2"/>
      <c r="NK66" s="103"/>
      <c r="NL66" s="103"/>
      <c r="NM66" s="103"/>
      <c r="NN66" s="103"/>
      <c r="NO66" s="103"/>
      <c r="NP66" s="103"/>
      <c r="NQ66" s="103"/>
      <c r="NR66" s="103"/>
      <c r="NS66" s="103"/>
      <c r="NT66" s="103"/>
      <c r="NU66" s="103"/>
      <c r="NV66" s="103"/>
      <c r="NW66" s="103"/>
      <c r="NX66" s="104"/>
    </row>
    <row r="67" spans="1:388" ht="13.5" customHeight="1" x14ac:dyDescent="0.2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05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6"/>
      <c r="NX67" s="107"/>
    </row>
    <row r="68" spans="1:388" ht="13.5" customHeight="1" x14ac:dyDescent="0.2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 x14ac:dyDescent="0.2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 x14ac:dyDescent="0.2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194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 x14ac:dyDescent="0.2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 x14ac:dyDescent="0.2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 x14ac:dyDescent="0.2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 x14ac:dyDescent="0.2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 x14ac:dyDescent="0.2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 x14ac:dyDescent="0.2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 x14ac:dyDescent="0.2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 x14ac:dyDescent="0.2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 x14ac:dyDescent="0.2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32.799999999999997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37.5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41.9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45.6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49.2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72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75.5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80.400000000000006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64.900000000000006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58.8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24194622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24241078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24314956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24727456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24627622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 x14ac:dyDescent="0.2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48.4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50.2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52.3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54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55.1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70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68.2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69.5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67.5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68.7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27577179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27722473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27879712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28287536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28070344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 x14ac:dyDescent="0.2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 x14ac:dyDescent="0.2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 x14ac:dyDescent="0.2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 x14ac:dyDescent="0.2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 x14ac:dyDescent="0.2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2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2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2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IZg8/2iZzjTxhyyyDAXyFsjPDDRWqjZcjq567NSaUs7DtxMrPhN31h8Y6fAar9DEl8SnRU80wqU4WU8d43AWIg==" saltValue="kLhN1HKrPXJHLkZsSoYr8A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" x14ac:dyDescent="0.2"/>
  <cols>
    <col min="1" max="1" width="14.6328125" customWidth="1"/>
    <col min="2" max="7" width="11.90625" customWidth="1"/>
    <col min="8" max="10" width="15.90625" bestFit="1" customWidth="1"/>
    <col min="11" max="154" width="11.90625" customWidth="1"/>
    <col min="155" max="155" width="10.90625" customWidth="1"/>
  </cols>
  <sheetData>
    <row r="1" spans="1:155" x14ac:dyDescent="0.2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2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 x14ac:dyDescent="0.2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2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4" t="s">
        <v>108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109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110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111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112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113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114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115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116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117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118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 x14ac:dyDescent="0.2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154</v>
      </c>
      <c r="AU5" s="52" t="s">
        <v>144</v>
      </c>
      <c r="AV5" s="52" t="s">
        <v>155</v>
      </c>
      <c r="AW5" s="52" t="s">
        <v>156</v>
      </c>
      <c r="AX5" s="52" t="s">
        <v>147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157</v>
      </c>
      <c r="BF5" s="52" t="s">
        <v>158</v>
      </c>
      <c r="BG5" s="52" t="s">
        <v>159</v>
      </c>
      <c r="BH5" s="52" t="s">
        <v>160</v>
      </c>
      <c r="BI5" s="52" t="s">
        <v>161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162</v>
      </c>
      <c r="BQ5" s="52" t="s">
        <v>163</v>
      </c>
      <c r="BR5" s="52" t="s">
        <v>164</v>
      </c>
      <c r="BS5" s="52" t="s">
        <v>146</v>
      </c>
      <c r="BT5" s="52" t="s">
        <v>147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143</v>
      </c>
      <c r="CB5" s="52" t="s">
        <v>165</v>
      </c>
      <c r="CC5" s="52" t="s">
        <v>155</v>
      </c>
      <c r="CD5" s="52" t="s">
        <v>156</v>
      </c>
      <c r="CE5" s="52" t="s">
        <v>166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167</v>
      </c>
      <c r="CM5" s="52" t="s">
        <v>163</v>
      </c>
      <c r="CN5" s="52" t="s">
        <v>159</v>
      </c>
      <c r="CO5" s="52" t="s">
        <v>146</v>
      </c>
      <c r="CP5" s="52" t="s">
        <v>168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143</v>
      </c>
      <c r="CX5" s="52" t="s">
        <v>163</v>
      </c>
      <c r="CY5" s="52" t="s">
        <v>155</v>
      </c>
      <c r="CZ5" s="52" t="s">
        <v>146</v>
      </c>
      <c r="DA5" s="52" t="s">
        <v>147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157</v>
      </c>
      <c r="DI5" s="52" t="s">
        <v>144</v>
      </c>
      <c r="DJ5" s="52" t="s">
        <v>159</v>
      </c>
      <c r="DK5" s="52" t="s">
        <v>146</v>
      </c>
      <c r="DL5" s="52" t="s">
        <v>147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154</v>
      </c>
      <c r="DT5" s="52" t="s">
        <v>158</v>
      </c>
      <c r="DU5" s="52" t="s">
        <v>164</v>
      </c>
      <c r="DV5" s="52" t="s">
        <v>156</v>
      </c>
      <c r="DW5" s="52" t="s">
        <v>169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167</v>
      </c>
      <c r="EE5" s="52" t="s">
        <v>170</v>
      </c>
      <c r="EF5" s="52" t="s">
        <v>164</v>
      </c>
      <c r="EG5" s="52" t="s">
        <v>146</v>
      </c>
      <c r="EH5" s="52" t="s">
        <v>147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171</v>
      </c>
      <c r="EO5" s="52" t="s">
        <v>154</v>
      </c>
      <c r="EP5" s="52" t="s">
        <v>144</v>
      </c>
      <c r="EQ5" s="52" t="s">
        <v>155</v>
      </c>
      <c r="ER5" s="52" t="s">
        <v>172</v>
      </c>
      <c r="ES5" s="52" t="s">
        <v>161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 x14ac:dyDescent="0.2">
      <c r="A6" s="38" t="s">
        <v>173</v>
      </c>
      <c r="B6" s="53">
        <f>B8</f>
        <v>2021</v>
      </c>
      <c r="C6" s="53">
        <f t="shared" ref="C6:M6" si="2">C8</f>
        <v>357500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2</v>
      </c>
      <c r="H6" s="158" t="str">
        <f>IF(H8&lt;&gt;I8,H8,"")&amp;IF(I8&lt;&gt;J8,I8,"")&amp;"　"&amp;J8</f>
        <v>山口県地方独立行政法人山口県立病院機構　県立こころの医療センター</v>
      </c>
      <c r="I6" s="159"/>
      <c r="J6" s="160"/>
      <c r="K6" s="53" t="str">
        <f t="shared" si="2"/>
        <v>地方独立行政法人</v>
      </c>
      <c r="L6" s="53" t="str">
        <f t="shared" si="2"/>
        <v>病院事業</v>
      </c>
      <c r="M6" s="53" t="str">
        <f t="shared" si="2"/>
        <v>精神科病院</v>
      </c>
      <c r="N6" s="53" t="str">
        <f>N8</f>
        <v>精神病院</v>
      </c>
      <c r="O6" s="53" t="str">
        <f>O8</f>
        <v>非設置</v>
      </c>
      <c r="P6" s="53" t="str">
        <f>P8</f>
        <v>直営</v>
      </c>
      <c r="Q6" s="54">
        <f t="shared" ref="Q6:AH6" si="3">Q8</f>
        <v>1</v>
      </c>
      <c r="R6" s="53" t="str">
        <f t="shared" si="3"/>
        <v>-</v>
      </c>
      <c r="S6" s="53" t="str">
        <f t="shared" si="3"/>
        <v>-</v>
      </c>
      <c r="T6" s="53" t="str">
        <f t="shared" si="3"/>
        <v>臨</v>
      </c>
      <c r="U6" s="54" t="str">
        <f>U8</f>
        <v>-</v>
      </c>
      <c r="V6" s="54">
        <f>V8</f>
        <v>13216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１５：１</v>
      </c>
      <c r="Z6" s="54" t="str">
        <f t="shared" si="3"/>
        <v>-</v>
      </c>
      <c r="AA6" s="54" t="str">
        <f t="shared" si="3"/>
        <v>-</v>
      </c>
      <c r="AB6" s="54" t="str">
        <f t="shared" si="3"/>
        <v>-</v>
      </c>
      <c r="AC6" s="54">
        <f t="shared" si="3"/>
        <v>180</v>
      </c>
      <c r="AD6" s="54" t="str">
        <f t="shared" si="3"/>
        <v>-</v>
      </c>
      <c r="AE6" s="54">
        <f t="shared" si="3"/>
        <v>180</v>
      </c>
      <c r="AF6" s="54" t="str">
        <f t="shared" si="3"/>
        <v>-</v>
      </c>
      <c r="AG6" s="54" t="str">
        <f t="shared" si="3"/>
        <v>-</v>
      </c>
      <c r="AH6" s="54" t="str">
        <f t="shared" si="3"/>
        <v>-</v>
      </c>
      <c r="AI6" s="55">
        <f>IF(AI8="-",NA(),AI8)</f>
        <v>100</v>
      </c>
      <c r="AJ6" s="55">
        <f t="shared" ref="AJ6:AR6" si="5">IF(AJ8="-",NA(),AJ8)</f>
        <v>103.1</v>
      </c>
      <c r="AK6" s="55">
        <f t="shared" si="5"/>
        <v>100.6</v>
      </c>
      <c r="AL6" s="55">
        <f t="shared" si="5"/>
        <v>100.1</v>
      </c>
      <c r="AM6" s="55">
        <f t="shared" si="5"/>
        <v>96.7</v>
      </c>
      <c r="AN6" s="55">
        <f t="shared" si="5"/>
        <v>100.9</v>
      </c>
      <c r="AO6" s="55">
        <f t="shared" si="5"/>
        <v>100.9</v>
      </c>
      <c r="AP6" s="55">
        <f t="shared" si="5"/>
        <v>99.7</v>
      </c>
      <c r="AQ6" s="55">
        <f t="shared" si="5"/>
        <v>102.3</v>
      </c>
      <c r="AR6" s="55">
        <f t="shared" si="5"/>
        <v>103.5</v>
      </c>
      <c r="AS6" s="55" t="str">
        <f>IF(AS8="-","【-】","【"&amp;SUBSTITUTE(TEXT(AS8,"#,##0.0"),"-","△")&amp;"】")</f>
        <v>【106.2】</v>
      </c>
      <c r="AT6" s="55">
        <f>IF(AT8="-",NA(),AT8)</f>
        <v>79.2</v>
      </c>
      <c r="AU6" s="55">
        <f t="shared" ref="AU6:BC6" si="6">IF(AU8="-",NA(),AU8)</f>
        <v>82.8</v>
      </c>
      <c r="AV6" s="55">
        <f t="shared" si="6"/>
        <v>80.599999999999994</v>
      </c>
      <c r="AW6" s="55">
        <f t="shared" si="6"/>
        <v>76.3</v>
      </c>
      <c r="AX6" s="55">
        <f t="shared" si="6"/>
        <v>74.900000000000006</v>
      </c>
      <c r="AY6" s="55">
        <f t="shared" si="6"/>
        <v>68.900000000000006</v>
      </c>
      <c r="AZ6" s="55">
        <f t="shared" si="6"/>
        <v>68.400000000000006</v>
      </c>
      <c r="BA6" s="55">
        <f t="shared" si="6"/>
        <v>66.900000000000006</v>
      </c>
      <c r="BB6" s="55">
        <f t="shared" si="6"/>
        <v>64.8</v>
      </c>
      <c r="BC6" s="55">
        <f t="shared" si="6"/>
        <v>64.099999999999994</v>
      </c>
      <c r="BD6" s="55" t="str">
        <f>IF(BD8="-","【-】","【"&amp;SUBSTITUTE(TEXT(BD8,"#,##0.0"),"-","△")&amp;"】")</f>
        <v>【86.6】</v>
      </c>
      <c r="BE6" s="55">
        <f>IF(BE8="-",NA(),BE8)</f>
        <v>0</v>
      </c>
      <c r="BF6" s="55">
        <f t="shared" ref="BF6:BN6" si="7">IF(BF8="-",NA(),BF8)</f>
        <v>0</v>
      </c>
      <c r="BG6" s="55">
        <f t="shared" si="7"/>
        <v>0</v>
      </c>
      <c r="BH6" s="55">
        <f t="shared" si="7"/>
        <v>0</v>
      </c>
      <c r="BI6" s="55">
        <f t="shared" si="7"/>
        <v>3.7</v>
      </c>
      <c r="BJ6" s="55">
        <f t="shared" si="7"/>
        <v>179</v>
      </c>
      <c r="BK6" s="55">
        <f t="shared" si="7"/>
        <v>176.9</v>
      </c>
      <c r="BL6" s="55">
        <f t="shared" si="7"/>
        <v>177.9</v>
      </c>
      <c r="BM6" s="55">
        <f t="shared" si="7"/>
        <v>197.8</v>
      </c>
      <c r="BN6" s="55">
        <f t="shared" si="7"/>
        <v>171</v>
      </c>
      <c r="BO6" s="55" t="str">
        <f>IF(BO8="-","【-】","【"&amp;SUBSTITUTE(TEXT(BO8,"#,##0.0"),"-","△")&amp;"】")</f>
        <v>【70.7】</v>
      </c>
      <c r="BP6" s="55">
        <f>IF(BP8="-",NA(),BP8)</f>
        <v>87.6</v>
      </c>
      <c r="BQ6" s="55">
        <f t="shared" ref="BQ6:BY6" si="8">IF(BQ8="-",NA(),BQ8)</f>
        <v>92.4</v>
      </c>
      <c r="BR6" s="55">
        <f t="shared" si="8"/>
        <v>91.6</v>
      </c>
      <c r="BS6" s="55">
        <f t="shared" si="8"/>
        <v>89</v>
      </c>
      <c r="BT6" s="55">
        <f t="shared" si="8"/>
        <v>84.2</v>
      </c>
      <c r="BU6" s="55">
        <f t="shared" si="8"/>
        <v>72.3</v>
      </c>
      <c r="BV6" s="55">
        <f t="shared" si="8"/>
        <v>72.099999999999994</v>
      </c>
      <c r="BW6" s="55">
        <f t="shared" si="8"/>
        <v>69.8</v>
      </c>
      <c r="BX6" s="55">
        <f t="shared" si="8"/>
        <v>65.3</v>
      </c>
      <c r="BY6" s="55">
        <f t="shared" si="8"/>
        <v>63.1</v>
      </c>
      <c r="BZ6" s="55" t="str">
        <f>IF(BZ8="-","【-】","【"&amp;SUBSTITUTE(TEXT(BZ8,"#,##0.0"),"-","△")&amp;"】")</f>
        <v>【67.1】</v>
      </c>
      <c r="CA6" s="56">
        <f>IF(CA8="-",NA(),CA8)</f>
        <v>22578</v>
      </c>
      <c r="CB6" s="56">
        <f t="shared" ref="CB6:CJ6" si="9">IF(CB8="-",NA(),CB8)</f>
        <v>22573</v>
      </c>
      <c r="CC6" s="56">
        <f t="shared" si="9"/>
        <v>22384</v>
      </c>
      <c r="CD6" s="56">
        <f t="shared" si="9"/>
        <v>22303</v>
      </c>
      <c r="CE6" s="56">
        <f t="shared" si="9"/>
        <v>23203</v>
      </c>
      <c r="CF6" s="56">
        <f t="shared" si="9"/>
        <v>21037</v>
      </c>
      <c r="CG6" s="56">
        <f t="shared" si="9"/>
        <v>21418</v>
      </c>
      <c r="CH6" s="56">
        <f t="shared" si="9"/>
        <v>21604</v>
      </c>
      <c r="CI6" s="56">
        <f t="shared" si="9"/>
        <v>22234</v>
      </c>
      <c r="CJ6" s="56">
        <f t="shared" si="9"/>
        <v>22875</v>
      </c>
      <c r="CK6" s="55" t="str">
        <f>IF(CK8="-","【-】","【"&amp;SUBSTITUTE(TEXT(CK8,"#,##0"),"-","△")&amp;"】")</f>
        <v>【59,287】</v>
      </c>
      <c r="CL6" s="56">
        <f>IF(CL8="-",NA(),CL8)</f>
        <v>6824</v>
      </c>
      <c r="CM6" s="56">
        <f t="shared" ref="CM6:CU6" si="10">IF(CM8="-",NA(),CM8)</f>
        <v>6905</v>
      </c>
      <c r="CN6" s="56">
        <f t="shared" si="10"/>
        <v>7232</v>
      </c>
      <c r="CO6" s="56">
        <f t="shared" si="10"/>
        <v>7114</v>
      </c>
      <c r="CP6" s="56">
        <f t="shared" si="10"/>
        <v>7089</v>
      </c>
      <c r="CQ6" s="56">
        <f t="shared" si="10"/>
        <v>8542</v>
      </c>
      <c r="CR6" s="56">
        <f t="shared" si="10"/>
        <v>8518</v>
      </c>
      <c r="CS6" s="56">
        <f t="shared" si="10"/>
        <v>7891</v>
      </c>
      <c r="CT6" s="56">
        <f t="shared" si="10"/>
        <v>8706</v>
      </c>
      <c r="CU6" s="56">
        <f t="shared" si="10"/>
        <v>8691</v>
      </c>
      <c r="CV6" s="55" t="str">
        <f>IF(CV8="-","【-】","【"&amp;SUBSTITUTE(TEXT(CV8,"#,##0"),"-","△")&amp;"】")</f>
        <v>【17,202】</v>
      </c>
      <c r="CW6" s="55">
        <f>IF(CW8="-",NA(),CW8)</f>
        <v>69.599999999999994</v>
      </c>
      <c r="CX6" s="55">
        <f t="shared" ref="CX6:DF6" si="11">IF(CX8="-",NA(),CX8)</f>
        <v>67.099999999999994</v>
      </c>
      <c r="CY6" s="55">
        <f t="shared" si="11"/>
        <v>69.7</v>
      </c>
      <c r="CZ6" s="55">
        <f t="shared" si="11"/>
        <v>70.099999999999994</v>
      </c>
      <c r="DA6" s="55">
        <f t="shared" si="11"/>
        <v>71.7</v>
      </c>
      <c r="DB6" s="55">
        <f t="shared" si="11"/>
        <v>86.5</v>
      </c>
      <c r="DC6" s="55">
        <f t="shared" si="11"/>
        <v>87.6</v>
      </c>
      <c r="DD6" s="55">
        <f t="shared" si="11"/>
        <v>89.7</v>
      </c>
      <c r="DE6" s="55">
        <f t="shared" si="11"/>
        <v>92.2</v>
      </c>
      <c r="DF6" s="55">
        <f t="shared" si="11"/>
        <v>91.4</v>
      </c>
      <c r="DG6" s="55" t="str">
        <f>IF(DG8="-","【-】","【"&amp;SUBSTITUTE(TEXT(DG8,"#,##0.0"),"-","△")&amp;"】")</f>
        <v>【56.4】</v>
      </c>
      <c r="DH6" s="55">
        <f>IF(DH8="-",NA(),DH8)</f>
        <v>4.4000000000000004</v>
      </c>
      <c r="DI6" s="55">
        <f t="shared" ref="DI6:DQ6" si="12">IF(DI8="-",NA(),DI8)</f>
        <v>4.2</v>
      </c>
      <c r="DJ6" s="55">
        <f t="shared" si="12"/>
        <v>4.4000000000000004</v>
      </c>
      <c r="DK6" s="55">
        <f t="shared" si="12"/>
        <v>4.2</v>
      </c>
      <c r="DL6" s="55">
        <f t="shared" si="12"/>
        <v>4.5</v>
      </c>
      <c r="DM6" s="55">
        <f t="shared" si="12"/>
        <v>8.1</v>
      </c>
      <c r="DN6" s="55">
        <f t="shared" si="12"/>
        <v>7.9</v>
      </c>
      <c r="DO6" s="55">
        <f t="shared" si="12"/>
        <v>8.1</v>
      </c>
      <c r="DP6" s="55">
        <f t="shared" si="12"/>
        <v>7.9</v>
      </c>
      <c r="DQ6" s="55">
        <f t="shared" si="12"/>
        <v>7.7</v>
      </c>
      <c r="DR6" s="55" t="str">
        <f>IF(DR8="-","【-】","【"&amp;SUBSTITUTE(TEXT(DR8,"#,##0.0"),"-","△")&amp;"】")</f>
        <v>【24.8】</v>
      </c>
      <c r="DS6" s="55">
        <f>IF(DS8="-",NA(),DS8)</f>
        <v>32.799999999999997</v>
      </c>
      <c r="DT6" s="55">
        <f t="shared" ref="DT6:EB6" si="13">IF(DT8="-",NA(),DT8)</f>
        <v>37.5</v>
      </c>
      <c r="DU6" s="55">
        <f t="shared" si="13"/>
        <v>41.9</v>
      </c>
      <c r="DV6" s="55">
        <f t="shared" si="13"/>
        <v>45.6</v>
      </c>
      <c r="DW6" s="55">
        <f t="shared" si="13"/>
        <v>49.2</v>
      </c>
      <c r="DX6" s="55">
        <f t="shared" si="13"/>
        <v>48.4</v>
      </c>
      <c r="DY6" s="55">
        <f t="shared" si="13"/>
        <v>50.2</v>
      </c>
      <c r="DZ6" s="55">
        <f t="shared" si="13"/>
        <v>52.3</v>
      </c>
      <c r="EA6" s="55">
        <f t="shared" si="13"/>
        <v>54</v>
      </c>
      <c r="EB6" s="55">
        <f t="shared" si="13"/>
        <v>55.1</v>
      </c>
      <c r="EC6" s="55" t="str">
        <f>IF(EC8="-","【-】","【"&amp;SUBSTITUTE(TEXT(EC8,"#,##0.0"),"-","△")&amp;"】")</f>
        <v>【56.0】</v>
      </c>
      <c r="ED6" s="55">
        <f>IF(ED8="-",NA(),ED8)</f>
        <v>72</v>
      </c>
      <c r="EE6" s="55">
        <f t="shared" ref="EE6:EM6" si="14">IF(EE8="-",NA(),EE8)</f>
        <v>75.5</v>
      </c>
      <c r="EF6" s="55">
        <f t="shared" si="14"/>
        <v>80.400000000000006</v>
      </c>
      <c r="EG6" s="55">
        <f t="shared" si="14"/>
        <v>64.900000000000006</v>
      </c>
      <c r="EH6" s="55">
        <f t="shared" si="14"/>
        <v>58.8</v>
      </c>
      <c r="EI6" s="55">
        <f t="shared" si="14"/>
        <v>70</v>
      </c>
      <c r="EJ6" s="55">
        <f t="shared" si="14"/>
        <v>68.2</v>
      </c>
      <c r="EK6" s="55">
        <f t="shared" si="14"/>
        <v>69.5</v>
      </c>
      <c r="EL6" s="55">
        <f t="shared" si="14"/>
        <v>67.5</v>
      </c>
      <c r="EM6" s="55">
        <f t="shared" si="14"/>
        <v>68.7</v>
      </c>
      <c r="EN6" s="55" t="str">
        <f>IF(EN8="-","【-】","【"&amp;SUBSTITUTE(TEXT(EN8,"#,##0.0"),"-","△")&amp;"】")</f>
        <v>【70.7】</v>
      </c>
      <c r="EO6" s="56">
        <f>IF(EO8="-",NA(),EO8)</f>
        <v>24194622</v>
      </c>
      <c r="EP6" s="56">
        <f t="shared" ref="EP6:EX6" si="15">IF(EP8="-",NA(),EP8)</f>
        <v>24241078</v>
      </c>
      <c r="EQ6" s="56">
        <f t="shared" si="15"/>
        <v>24314956</v>
      </c>
      <c r="ER6" s="56">
        <f t="shared" si="15"/>
        <v>24727456</v>
      </c>
      <c r="ES6" s="56">
        <f t="shared" si="15"/>
        <v>24627622</v>
      </c>
      <c r="ET6" s="56">
        <f t="shared" si="15"/>
        <v>27577179</v>
      </c>
      <c r="EU6" s="56">
        <f t="shared" si="15"/>
        <v>27722473</v>
      </c>
      <c r="EV6" s="56">
        <f t="shared" si="15"/>
        <v>27879712</v>
      </c>
      <c r="EW6" s="56">
        <f t="shared" si="15"/>
        <v>28287536</v>
      </c>
      <c r="EX6" s="56">
        <f t="shared" si="15"/>
        <v>28070344</v>
      </c>
      <c r="EY6" s="56" t="str">
        <f>IF(EY8="-","【-】","【"&amp;SUBSTITUTE(TEXT(EY8,"#,##0"),"-","△")&amp;"】")</f>
        <v>【49,765,843】</v>
      </c>
    </row>
    <row r="7" spans="1:155" s="57" customFormat="1" x14ac:dyDescent="0.2">
      <c r="A7" s="38" t="s">
        <v>174</v>
      </c>
      <c r="B7" s="53">
        <f t="shared" ref="B7:AH7" si="16">B8</f>
        <v>2021</v>
      </c>
      <c r="C7" s="53">
        <f t="shared" si="16"/>
        <v>357500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2</v>
      </c>
      <c r="H7" s="53"/>
      <c r="I7" s="53"/>
      <c r="J7" s="53"/>
      <c r="K7" s="53" t="str">
        <f t="shared" si="16"/>
        <v>地方独立行政法人</v>
      </c>
      <c r="L7" s="53" t="str">
        <f t="shared" si="16"/>
        <v>病院事業</v>
      </c>
      <c r="M7" s="53" t="str">
        <f t="shared" si="16"/>
        <v>精神科病院</v>
      </c>
      <c r="N7" s="53" t="str">
        <f>N8</f>
        <v>精神病院</v>
      </c>
      <c r="O7" s="53" t="str">
        <f>O8</f>
        <v>非設置</v>
      </c>
      <c r="P7" s="53" t="str">
        <f>P8</f>
        <v>直営</v>
      </c>
      <c r="Q7" s="54">
        <f t="shared" si="16"/>
        <v>1</v>
      </c>
      <c r="R7" s="53" t="str">
        <f t="shared" si="16"/>
        <v>-</v>
      </c>
      <c r="S7" s="53" t="str">
        <f t="shared" si="16"/>
        <v>-</v>
      </c>
      <c r="T7" s="53" t="str">
        <f t="shared" si="16"/>
        <v>臨</v>
      </c>
      <c r="U7" s="54" t="str">
        <f>U8</f>
        <v>-</v>
      </c>
      <c r="V7" s="54">
        <f>V8</f>
        <v>13216</v>
      </c>
      <c r="W7" s="53" t="str">
        <f>W8</f>
        <v>非該当</v>
      </c>
      <c r="X7" s="53" t="str">
        <f t="shared" si="16"/>
        <v>非該当</v>
      </c>
      <c r="Y7" s="53" t="str">
        <f t="shared" si="16"/>
        <v>１５：１</v>
      </c>
      <c r="Z7" s="54" t="str">
        <f t="shared" si="16"/>
        <v>-</v>
      </c>
      <c r="AA7" s="54" t="str">
        <f t="shared" si="16"/>
        <v>-</v>
      </c>
      <c r="AB7" s="54" t="str">
        <f t="shared" si="16"/>
        <v>-</v>
      </c>
      <c r="AC7" s="54">
        <f t="shared" si="16"/>
        <v>180</v>
      </c>
      <c r="AD7" s="54" t="str">
        <f t="shared" si="16"/>
        <v>-</v>
      </c>
      <c r="AE7" s="54">
        <f t="shared" si="16"/>
        <v>180</v>
      </c>
      <c r="AF7" s="54" t="str">
        <f t="shared" si="16"/>
        <v>-</v>
      </c>
      <c r="AG7" s="54" t="str">
        <f t="shared" si="16"/>
        <v>-</v>
      </c>
      <c r="AH7" s="54" t="str">
        <f t="shared" si="16"/>
        <v>-</v>
      </c>
      <c r="AI7" s="55">
        <f>AI8</f>
        <v>100</v>
      </c>
      <c r="AJ7" s="55">
        <f t="shared" ref="AJ7:AR7" si="17">AJ8</f>
        <v>103.1</v>
      </c>
      <c r="AK7" s="55">
        <f t="shared" si="17"/>
        <v>100.6</v>
      </c>
      <c r="AL7" s="55">
        <f t="shared" si="17"/>
        <v>100.1</v>
      </c>
      <c r="AM7" s="55">
        <f t="shared" si="17"/>
        <v>96.7</v>
      </c>
      <c r="AN7" s="55">
        <f t="shared" si="17"/>
        <v>100.9</v>
      </c>
      <c r="AO7" s="55">
        <f t="shared" si="17"/>
        <v>100.9</v>
      </c>
      <c r="AP7" s="55">
        <f t="shared" si="17"/>
        <v>99.7</v>
      </c>
      <c r="AQ7" s="55">
        <f t="shared" si="17"/>
        <v>102.3</v>
      </c>
      <c r="AR7" s="55">
        <f t="shared" si="17"/>
        <v>103.5</v>
      </c>
      <c r="AS7" s="55"/>
      <c r="AT7" s="55">
        <f>AT8</f>
        <v>79.2</v>
      </c>
      <c r="AU7" s="55">
        <f t="shared" ref="AU7:BC7" si="18">AU8</f>
        <v>82.8</v>
      </c>
      <c r="AV7" s="55">
        <f t="shared" si="18"/>
        <v>80.599999999999994</v>
      </c>
      <c r="AW7" s="55">
        <f t="shared" si="18"/>
        <v>76.3</v>
      </c>
      <c r="AX7" s="55">
        <f t="shared" si="18"/>
        <v>74.900000000000006</v>
      </c>
      <c r="AY7" s="55">
        <f t="shared" si="18"/>
        <v>68.900000000000006</v>
      </c>
      <c r="AZ7" s="55">
        <f t="shared" si="18"/>
        <v>68.400000000000006</v>
      </c>
      <c r="BA7" s="55">
        <f t="shared" si="18"/>
        <v>66.900000000000006</v>
      </c>
      <c r="BB7" s="55">
        <f t="shared" si="18"/>
        <v>64.8</v>
      </c>
      <c r="BC7" s="55">
        <f t="shared" si="18"/>
        <v>64.099999999999994</v>
      </c>
      <c r="BD7" s="55"/>
      <c r="BE7" s="55">
        <f>BE8</f>
        <v>0</v>
      </c>
      <c r="BF7" s="55">
        <f t="shared" ref="BF7:BN7" si="19">BF8</f>
        <v>0</v>
      </c>
      <c r="BG7" s="55">
        <f t="shared" si="19"/>
        <v>0</v>
      </c>
      <c r="BH7" s="55">
        <f t="shared" si="19"/>
        <v>0</v>
      </c>
      <c r="BI7" s="55">
        <f t="shared" si="19"/>
        <v>3.7</v>
      </c>
      <c r="BJ7" s="55">
        <f t="shared" si="19"/>
        <v>179</v>
      </c>
      <c r="BK7" s="55">
        <f t="shared" si="19"/>
        <v>176.9</v>
      </c>
      <c r="BL7" s="55">
        <f t="shared" si="19"/>
        <v>177.9</v>
      </c>
      <c r="BM7" s="55">
        <f t="shared" si="19"/>
        <v>197.8</v>
      </c>
      <c r="BN7" s="55">
        <f t="shared" si="19"/>
        <v>171</v>
      </c>
      <c r="BO7" s="55"/>
      <c r="BP7" s="55">
        <f>BP8</f>
        <v>87.6</v>
      </c>
      <c r="BQ7" s="55">
        <f t="shared" ref="BQ7:BY7" si="20">BQ8</f>
        <v>92.4</v>
      </c>
      <c r="BR7" s="55">
        <f t="shared" si="20"/>
        <v>91.6</v>
      </c>
      <c r="BS7" s="55">
        <f t="shared" si="20"/>
        <v>89</v>
      </c>
      <c r="BT7" s="55">
        <f t="shared" si="20"/>
        <v>84.2</v>
      </c>
      <c r="BU7" s="55">
        <f t="shared" si="20"/>
        <v>72.3</v>
      </c>
      <c r="BV7" s="55">
        <f t="shared" si="20"/>
        <v>72.099999999999994</v>
      </c>
      <c r="BW7" s="55">
        <f t="shared" si="20"/>
        <v>69.8</v>
      </c>
      <c r="BX7" s="55">
        <f t="shared" si="20"/>
        <v>65.3</v>
      </c>
      <c r="BY7" s="55">
        <f t="shared" si="20"/>
        <v>63.1</v>
      </c>
      <c r="BZ7" s="55"/>
      <c r="CA7" s="56">
        <f>CA8</f>
        <v>22578</v>
      </c>
      <c r="CB7" s="56">
        <f t="shared" ref="CB7:CJ7" si="21">CB8</f>
        <v>22573</v>
      </c>
      <c r="CC7" s="56">
        <f t="shared" si="21"/>
        <v>22384</v>
      </c>
      <c r="CD7" s="56">
        <f t="shared" si="21"/>
        <v>22303</v>
      </c>
      <c r="CE7" s="56">
        <f t="shared" si="21"/>
        <v>23203</v>
      </c>
      <c r="CF7" s="56">
        <f t="shared" si="21"/>
        <v>21037</v>
      </c>
      <c r="CG7" s="56">
        <f t="shared" si="21"/>
        <v>21418</v>
      </c>
      <c r="CH7" s="56">
        <f t="shared" si="21"/>
        <v>21604</v>
      </c>
      <c r="CI7" s="56">
        <f t="shared" si="21"/>
        <v>22234</v>
      </c>
      <c r="CJ7" s="56">
        <f t="shared" si="21"/>
        <v>22875</v>
      </c>
      <c r="CK7" s="55"/>
      <c r="CL7" s="56">
        <f>CL8</f>
        <v>6824</v>
      </c>
      <c r="CM7" s="56">
        <f t="shared" ref="CM7:CU7" si="22">CM8</f>
        <v>6905</v>
      </c>
      <c r="CN7" s="56">
        <f t="shared" si="22"/>
        <v>7232</v>
      </c>
      <c r="CO7" s="56">
        <f t="shared" si="22"/>
        <v>7114</v>
      </c>
      <c r="CP7" s="56">
        <f t="shared" si="22"/>
        <v>7089</v>
      </c>
      <c r="CQ7" s="56">
        <f t="shared" si="22"/>
        <v>8542</v>
      </c>
      <c r="CR7" s="56">
        <f t="shared" si="22"/>
        <v>8518</v>
      </c>
      <c r="CS7" s="56">
        <f t="shared" si="22"/>
        <v>7891</v>
      </c>
      <c r="CT7" s="56">
        <f t="shared" si="22"/>
        <v>8706</v>
      </c>
      <c r="CU7" s="56">
        <f t="shared" si="22"/>
        <v>8691</v>
      </c>
      <c r="CV7" s="55"/>
      <c r="CW7" s="55">
        <f>CW8</f>
        <v>69.599999999999994</v>
      </c>
      <c r="CX7" s="55">
        <f t="shared" ref="CX7:DF7" si="23">CX8</f>
        <v>67.099999999999994</v>
      </c>
      <c r="CY7" s="55">
        <f t="shared" si="23"/>
        <v>69.7</v>
      </c>
      <c r="CZ7" s="55">
        <f t="shared" si="23"/>
        <v>70.099999999999994</v>
      </c>
      <c r="DA7" s="55">
        <f t="shared" si="23"/>
        <v>71.7</v>
      </c>
      <c r="DB7" s="55">
        <f t="shared" si="23"/>
        <v>86.5</v>
      </c>
      <c r="DC7" s="55">
        <f t="shared" si="23"/>
        <v>87.6</v>
      </c>
      <c r="DD7" s="55">
        <f t="shared" si="23"/>
        <v>89.7</v>
      </c>
      <c r="DE7" s="55">
        <f t="shared" si="23"/>
        <v>92.2</v>
      </c>
      <c r="DF7" s="55">
        <f t="shared" si="23"/>
        <v>91.4</v>
      </c>
      <c r="DG7" s="55"/>
      <c r="DH7" s="55">
        <f>DH8</f>
        <v>4.4000000000000004</v>
      </c>
      <c r="DI7" s="55">
        <f t="shared" ref="DI7:DQ7" si="24">DI8</f>
        <v>4.2</v>
      </c>
      <c r="DJ7" s="55">
        <f t="shared" si="24"/>
        <v>4.4000000000000004</v>
      </c>
      <c r="DK7" s="55">
        <f t="shared" si="24"/>
        <v>4.2</v>
      </c>
      <c r="DL7" s="55">
        <f t="shared" si="24"/>
        <v>4.5</v>
      </c>
      <c r="DM7" s="55">
        <f t="shared" si="24"/>
        <v>8.1</v>
      </c>
      <c r="DN7" s="55">
        <f t="shared" si="24"/>
        <v>7.9</v>
      </c>
      <c r="DO7" s="55">
        <f t="shared" si="24"/>
        <v>8.1</v>
      </c>
      <c r="DP7" s="55">
        <f t="shared" si="24"/>
        <v>7.9</v>
      </c>
      <c r="DQ7" s="55">
        <f t="shared" si="24"/>
        <v>7.7</v>
      </c>
      <c r="DR7" s="55"/>
      <c r="DS7" s="55">
        <f>DS8</f>
        <v>32.799999999999997</v>
      </c>
      <c r="DT7" s="55">
        <f t="shared" ref="DT7:EB7" si="25">DT8</f>
        <v>37.5</v>
      </c>
      <c r="DU7" s="55">
        <f t="shared" si="25"/>
        <v>41.9</v>
      </c>
      <c r="DV7" s="55">
        <f t="shared" si="25"/>
        <v>45.6</v>
      </c>
      <c r="DW7" s="55">
        <f t="shared" si="25"/>
        <v>49.2</v>
      </c>
      <c r="DX7" s="55">
        <f t="shared" si="25"/>
        <v>48.4</v>
      </c>
      <c r="DY7" s="55">
        <f t="shared" si="25"/>
        <v>50.2</v>
      </c>
      <c r="DZ7" s="55">
        <f t="shared" si="25"/>
        <v>52.3</v>
      </c>
      <c r="EA7" s="55">
        <f t="shared" si="25"/>
        <v>54</v>
      </c>
      <c r="EB7" s="55">
        <f t="shared" si="25"/>
        <v>55.1</v>
      </c>
      <c r="EC7" s="55"/>
      <c r="ED7" s="55">
        <f>ED8</f>
        <v>72</v>
      </c>
      <c r="EE7" s="55">
        <f t="shared" ref="EE7:EM7" si="26">EE8</f>
        <v>75.5</v>
      </c>
      <c r="EF7" s="55">
        <f t="shared" si="26"/>
        <v>80.400000000000006</v>
      </c>
      <c r="EG7" s="55">
        <f t="shared" si="26"/>
        <v>64.900000000000006</v>
      </c>
      <c r="EH7" s="55">
        <f t="shared" si="26"/>
        <v>58.8</v>
      </c>
      <c r="EI7" s="55">
        <f t="shared" si="26"/>
        <v>70</v>
      </c>
      <c r="EJ7" s="55">
        <f t="shared" si="26"/>
        <v>68.2</v>
      </c>
      <c r="EK7" s="55">
        <f t="shared" si="26"/>
        <v>69.5</v>
      </c>
      <c r="EL7" s="55">
        <f t="shared" si="26"/>
        <v>67.5</v>
      </c>
      <c r="EM7" s="55">
        <f t="shared" si="26"/>
        <v>68.7</v>
      </c>
      <c r="EN7" s="55"/>
      <c r="EO7" s="56">
        <f>EO8</f>
        <v>24194622</v>
      </c>
      <c r="EP7" s="56">
        <f t="shared" ref="EP7:EX7" si="27">EP8</f>
        <v>24241078</v>
      </c>
      <c r="EQ7" s="56">
        <f t="shared" si="27"/>
        <v>24314956</v>
      </c>
      <c r="ER7" s="56">
        <f t="shared" si="27"/>
        <v>24727456</v>
      </c>
      <c r="ES7" s="56">
        <f t="shared" si="27"/>
        <v>24627622</v>
      </c>
      <c r="ET7" s="56">
        <f t="shared" si="27"/>
        <v>27577179</v>
      </c>
      <c r="EU7" s="56">
        <f t="shared" si="27"/>
        <v>27722473</v>
      </c>
      <c r="EV7" s="56">
        <f t="shared" si="27"/>
        <v>27879712</v>
      </c>
      <c r="EW7" s="56">
        <f t="shared" si="27"/>
        <v>28287536</v>
      </c>
      <c r="EX7" s="56">
        <f t="shared" si="27"/>
        <v>28070344</v>
      </c>
      <c r="EY7" s="56"/>
    </row>
    <row r="8" spans="1:155" s="57" customFormat="1" x14ac:dyDescent="0.2">
      <c r="A8" s="38"/>
      <c r="B8" s="58">
        <v>2021</v>
      </c>
      <c r="C8" s="58">
        <v>357500</v>
      </c>
      <c r="D8" s="58">
        <v>46</v>
      </c>
      <c r="E8" s="58">
        <v>6</v>
      </c>
      <c r="F8" s="58">
        <v>0</v>
      </c>
      <c r="G8" s="58">
        <v>2</v>
      </c>
      <c r="H8" s="58" t="s">
        <v>175</v>
      </c>
      <c r="I8" s="58" t="s">
        <v>176</v>
      </c>
      <c r="J8" s="58" t="s">
        <v>177</v>
      </c>
      <c r="K8" s="58" t="s">
        <v>178</v>
      </c>
      <c r="L8" s="58" t="s">
        <v>179</v>
      </c>
      <c r="M8" s="58" t="s">
        <v>180</v>
      </c>
      <c r="N8" s="58" t="s">
        <v>181</v>
      </c>
      <c r="O8" s="58" t="s">
        <v>182</v>
      </c>
      <c r="P8" s="58" t="s">
        <v>183</v>
      </c>
      <c r="Q8" s="59">
        <v>1</v>
      </c>
      <c r="R8" s="58" t="s">
        <v>39</v>
      </c>
      <c r="S8" s="58" t="s">
        <v>39</v>
      </c>
      <c r="T8" s="58" t="s">
        <v>184</v>
      </c>
      <c r="U8" s="59" t="s">
        <v>39</v>
      </c>
      <c r="V8" s="59">
        <v>13216</v>
      </c>
      <c r="W8" s="58" t="s">
        <v>185</v>
      </c>
      <c r="X8" s="58" t="s">
        <v>185</v>
      </c>
      <c r="Y8" s="60" t="s">
        <v>186</v>
      </c>
      <c r="Z8" s="59" t="s">
        <v>39</v>
      </c>
      <c r="AA8" s="59" t="s">
        <v>39</v>
      </c>
      <c r="AB8" s="59" t="s">
        <v>39</v>
      </c>
      <c r="AC8" s="59">
        <v>180</v>
      </c>
      <c r="AD8" s="59" t="s">
        <v>39</v>
      </c>
      <c r="AE8" s="59">
        <v>180</v>
      </c>
      <c r="AF8" s="59" t="s">
        <v>39</v>
      </c>
      <c r="AG8" s="59" t="s">
        <v>39</v>
      </c>
      <c r="AH8" s="59" t="s">
        <v>39</v>
      </c>
      <c r="AI8" s="61">
        <v>100</v>
      </c>
      <c r="AJ8" s="61">
        <v>103.1</v>
      </c>
      <c r="AK8" s="61">
        <v>100.6</v>
      </c>
      <c r="AL8" s="61">
        <v>100.1</v>
      </c>
      <c r="AM8" s="61">
        <v>96.7</v>
      </c>
      <c r="AN8" s="61">
        <v>100.9</v>
      </c>
      <c r="AO8" s="61">
        <v>100.9</v>
      </c>
      <c r="AP8" s="61">
        <v>99.7</v>
      </c>
      <c r="AQ8" s="61">
        <v>102.3</v>
      </c>
      <c r="AR8" s="61">
        <v>103.5</v>
      </c>
      <c r="AS8" s="61">
        <v>106.2</v>
      </c>
      <c r="AT8" s="61">
        <v>79.2</v>
      </c>
      <c r="AU8" s="61">
        <v>82.8</v>
      </c>
      <c r="AV8" s="61">
        <v>80.599999999999994</v>
      </c>
      <c r="AW8" s="61">
        <v>76.3</v>
      </c>
      <c r="AX8" s="61">
        <v>74.900000000000006</v>
      </c>
      <c r="AY8" s="61">
        <v>68.900000000000006</v>
      </c>
      <c r="AZ8" s="61">
        <v>68.400000000000006</v>
      </c>
      <c r="BA8" s="61">
        <v>66.900000000000006</v>
      </c>
      <c r="BB8" s="61">
        <v>64.8</v>
      </c>
      <c r="BC8" s="61">
        <v>64.099999999999994</v>
      </c>
      <c r="BD8" s="61">
        <v>86.6</v>
      </c>
      <c r="BE8" s="62">
        <v>0</v>
      </c>
      <c r="BF8" s="62">
        <v>0</v>
      </c>
      <c r="BG8" s="62">
        <v>0</v>
      </c>
      <c r="BH8" s="62">
        <v>0</v>
      </c>
      <c r="BI8" s="62">
        <v>3.7</v>
      </c>
      <c r="BJ8" s="62">
        <v>179</v>
      </c>
      <c r="BK8" s="62">
        <v>176.9</v>
      </c>
      <c r="BL8" s="62">
        <v>177.9</v>
      </c>
      <c r="BM8" s="62">
        <v>197.8</v>
      </c>
      <c r="BN8" s="62">
        <v>171</v>
      </c>
      <c r="BO8" s="62">
        <v>70.7</v>
      </c>
      <c r="BP8" s="61">
        <v>87.6</v>
      </c>
      <c r="BQ8" s="61">
        <v>92.4</v>
      </c>
      <c r="BR8" s="61">
        <v>91.6</v>
      </c>
      <c r="BS8" s="61">
        <v>89</v>
      </c>
      <c r="BT8" s="61">
        <v>84.2</v>
      </c>
      <c r="BU8" s="61">
        <v>72.3</v>
      </c>
      <c r="BV8" s="61">
        <v>72.099999999999994</v>
      </c>
      <c r="BW8" s="61">
        <v>69.8</v>
      </c>
      <c r="BX8" s="61">
        <v>65.3</v>
      </c>
      <c r="BY8" s="61">
        <v>63.1</v>
      </c>
      <c r="BZ8" s="61">
        <v>67.099999999999994</v>
      </c>
      <c r="CA8" s="62">
        <v>22578</v>
      </c>
      <c r="CB8" s="62">
        <v>22573</v>
      </c>
      <c r="CC8" s="62">
        <v>22384</v>
      </c>
      <c r="CD8" s="62">
        <v>22303</v>
      </c>
      <c r="CE8" s="62">
        <v>23203</v>
      </c>
      <c r="CF8" s="62">
        <v>21037</v>
      </c>
      <c r="CG8" s="62">
        <v>21418</v>
      </c>
      <c r="CH8" s="62">
        <v>21604</v>
      </c>
      <c r="CI8" s="62">
        <v>22234</v>
      </c>
      <c r="CJ8" s="62">
        <v>22875</v>
      </c>
      <c r="CK8" s="61">
        <v>59287</v>
      </c>
      <c r="CL8" s="62">
        <v>6824</v>
      </c>
      <c r="CM8" s="62">
        <v>6905</v>
      </c>
      <c r="CN8" s="62">
        <v>7232</v>
      </c>
      <c r="CO8" s="62">
        <v>7114</v>
      </c>
      <c r="CP8" s="62">
        <v>7089</v>
      </c>
      <c r="CQ8" s="62">
        <v>8542</v>
      </c>
      <c r="CR8" s="62">
        <v>8518</v>
      </c>
      <c r="CS8" s="62">
        <v>7891</v>
      </c>
      <c r="CT8" s="62">
        <v>8706</v>
      </c>
      <c r="CU8" s="62">
        <v>8691</v>
      </c>
      <c r="CV8" s="61">
        <v>17202</v>
      </c>
      <c r="CW8" s="62">
        <v>69.599999999999994</v>
      </c>
      <c r="CX8" s="62">
        <v>67.099999999999994</v>
      </c>
      <c r="CY8" s="62">
        <v>69.7</v>
      </c>
      <c r="CZ8" s="62">
        <v>70.099999999999994</v>
      </c>
      <c r="DA8" s="62">
        <v>71.7</v>
      </c>
      <c r="DB8" s="62">
        <v>86.5</v>
      </c>
      <c r="DC8" s="62">
        <v>87.6</v>
      </c>
      <c r="DD8" s="62">
        <v>89.7</v>
      </c>
      <c r="DE8" s="62">
        <v>92.2</v>
      </c>
      <c r="DF8" s="62">
        <v>91.4</v>
      </c>
      <c r="DG8" s="62">
        <v>56.4</v>
      </c>
      <c r="DH8" s="62">
        <v>4.4000000000000004</v>
      </c>
      <c r="DI8" s="62">
        <v>4.2</v>
      </c>
      <c r="DJ8" s="62">
        <v>4.4000000000000004</v>
      </c>
      <c r="DK8" s="62">
        <v>4.2</v>
      </c>
      <c r="DL8" s="62">
        <v>4.5</v>
      </c>
      <c r="DM8" s="62">
        <v>8.1</v>
      </c>
      <c r="DN8" s="62">
        <v>7.9</v>
      </c>
      <c r="DO8" s="62">
        <v>8.1</v>
      </c>
      <c r="DP8" s="62">
        <v>7.9</v>
      </c>
      <c r="DQ8" s="62">
        <v>7.7</v>
      </c>
      <c r="DR8" s="62">
        <v>24.8</v>
      </c>
      <c r="DS8" s="61">
        <v>32.799999999999997</v>
      </c>
      <c r="DT8" s="61">
        <v>37.5</v>
      </c>
      <c r="DU8" s="61">
        <v>41.9</v>
      </c>
      <c r="DV8" s="61">
        <v>45.6</v>
      </c>
      <c r="DW8" s="61">
        <v>49.2</v>
      </c>
      <c r="DX8" s="61">
        <v>48.4</v>
      </c>
      <c r="DY8" s="61">
        <v>50.2</v>
      </c>
      <c r="DZ8" s="61">
        <v>52.3</v>
      </c>
      <c r="EA8" s="61">
        <v>54</v>
      </c>
      <c r="EB8" s="61">
        <v>55.1</v>
      </c>
      <c r="EC8" s="61">
        <v>56</v>
      </c>
      <c r="ED8" s="61">
        <v>72</v>
      </c>
      <c r="EE8" s="61">
        <v>75.5</v>
      </c>
      <c r="EF8" s="61">
        <v>80.400000000000006</v>
      </c>
      <c r="EG8" s="61">
        <v>64.900000000000006</v>
      </c>
      <c r="EH8" s="61">
        <v>58.8</v>
      </c>
      <c r="EI8" s="61">
        <v>70</v>
      </c>
      <c r="EJ8" s="61">
        <v>68.2</v>
      </c>
      <c r="EK8" s="61">
        <v>69.5</v>
      </c>
      <c r="EL8" s="61">
        <v>67.5</v>
      </c>
      <c r="EM8" s="61">
        <v>68.7</v>
      </c>
      <c r="EN8" s="61">
        <v>70.7</v>
      </c>
      <c r="EO8" s="62">
        <v>24194622</v>
      </c>
      <c r="EP8" s="62">
        <v>24241078</v>
      </c>
      <c r="EQ8" s="62">
        <v>24314956</v>
      </c>
      <c r="ER8" s="62">
        <v>24727456</v>
      </c>
      <c r="ES8" s="62">
        <v>24627622</v>
      </c>
      <c r="ET8" s="62">
        <v>27577179</v>
      </c>
      <c r="EU8" s="62">
        <v>27722473</v>
      </c>
      <c r="EV8" s="62">
        <v>27879712</v>
      </c>
      <c r="EW8" s="62">
        <v>28287536</v>
      </c>
      <c r="EX8" s="62">
        <v>28070344</v>
      </c>
      <c r="EY8" s="62">
        <v>49765843</v>
      </c>
    </row>
    <row r="9" spans="1:155" x14ac:dyDescent="0.2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2">
      <c r="A10" s="67"/>
      <c r="B10" s="67" t="s">
        <v>187</v>
      </c>
      <c r="C10" s="67" t="s">
        <v>188</v>
      </c>
      <c r="D10" s="67" t="s">
        <v>189</v>
      </c>
      <c r="E10" s="67" t="s">
        <v>190</v>
      </c>
      <c r="F10" s="67" t="s">
        <v>191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2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2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2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2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2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2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2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2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2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2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2023-01-19T07:10:15Z</cp:lastPrinted>
  <dcterms:created xsi:type="dcterms:W3CDTF">2022-12-01T02:29:44Z</dcterms:created>
  <dcterms:modified xsi:type="dcterms:W3CDTF">2023-01-19T08:09:07Z</dcterms:modified>
  <cp:category/>
</cp:coreProperties>
</file>