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N:\04_【課室共通】検討・作業用フォルダ\03 準公営企業室\02 下水道事業係\04-2    経営比較分析表\R04年度\07調査係へ提出\03回答\01　都道府県\"/>
    </mc:Choice>
  </mc:AlternateContent>
  <xr:revisionPtr revIDLastSave="0" documentId="13_ncr:1_{FB1DB4C0-A5DF-4EA7-823B-5DF6EFB899E3}" xr6:coauthVersionLast="36" xr6:coauthVersionMax="36" xr10:uidLastSave="{00000000-0000-0000-0000-000000000000}"/>
  <workbookProtection workbookPassword="8CAF" lockStructure="1"/>
  <bookViews>
    <workbookView xWindow="0" yWindow="0" windowWidth="19200" windowHeight="6500" xr2:uid="{00000000-000D-0000-FFFF-FFFF00000000}"/>
  </bookViews>
  <sheets>
    <sheet name="法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C6" i="5"/>
  <c r="EB6" i="5"/>
  <c r="DR6" i="5"/>
  <c r="DQ6" i="5"/>
  <c r="DG6" i="5"/>
  <c r="DF6" i="5"/>
  <c r="CV6" i="5"/>
  <c r="CU6" i="5"/>
  <c r="CK6" i="5"/>
  <c r="CJ6" i="5"/>
  <c r="BZ6" i="5"/>
  <c r="BY6" i="5"/>
  <c r="BO6" i="5"/>
  <c r="BN6" i="5"/>
  <c r="BD6" i="5"/>
  <c r="BC6" i="5"/>
  <c r="AS6" i="5"/>
  <c r="AR6" i="5"/>
  <c r="AH6" i="5"/>
  <c r="AG6" i="5"/>
  <c r="F10" i="5" l="1"/>
  <c r="E10" i="5"/>
  <c r="D10" i="5"/>
  <c r="C10" i="5"/>
  <c r="B10" i="5"/>
  <c r="EO6" i="5"/>
  <c r="EL6" i="5"/>
  <c r="EK6" i="5"/>
  <c r="EJ6" i="5"/>
  <c r="EI6" i="5"/>
  <c r="EH6" i="5"/>
  <c r="EG6" i="5"/>
  <c r="EF6" i="5"/>
  <c r="EE6" i="5"/>
  <c r="ED6" i="5"/>
  <c r="EA6" i="5"/>
  <c r="DZ6" i="5"/>
  <c r="DY6" i="5"/>
  <c r="DX6" i="5"/>
  <c r="DW6" i="5"/>
  <c r="DV6" i="5"/>
  <c r="DU6" i="5"/>
  <c r="DT6" i="5"/>
  <c r="DS6" i="5"/>
  <c r="DP6" i="5"/>
  <c r="DO6" i="5"/>
  <c r="DN6" i="5"/>
  <c r="DM6" i="5"/>
  <c r="DL6" i="5"/>
  <c r="DK6" i="5"/>
  <c r="DJ6" i="5"/>
  <c r="DI6" i="5"/>
  <c r="DH6" i="5"/>
  <c r="DE6" i="5"/>
  <c r="DD6" i="5"/>
  <c r="DC6" i="5"/>
  <c r="DB6" i="5"/>
  <c r="DA6" i="5"/>
  <c r="CZ6" i="5"/>
  <c r="CY6" i="5"/>
  <c r="CX6" i="5"/>
  <c r="CW6" i="5"/>
  <c r="CT6" i="5"/>
  <c r="CS6" i="5"/>
  <c r="CR6" i="5"/>
  <c r="CQ6" i="5"/>
  <c r="CP6" i="5"/>
  <c r="CO6" i="5"/>
  <c r="CN6" i="5"/>
  <c r="CM6" i="5"/>
  <c r="CL6" i="5"/>
  <c r="CI6" i="5"/>
  <c r="CH6" i="5"/>
  <c r="CG6" i="5"/>
  <c r="CF6" i="5"/>
  <c r="CE6" i="5"/>
  <c r="CD6" i="5"/>
  <c r="CC6" i="5"/>
  <c r="CB6" i="5"/>
  <c r="CA6" i="5"/>
  <c r="BX6" i="5"/>
  <c r="BW6" i="5"/>
  <c r="BV6" i="5"/>
  <c r="BU6" i="5"/>
  <c r="BT6" i="5"/>
  <c r="BS6" i="5"/>
  <c r="BR6" i="5"/>
  <c r="BQ6" i="5"/>
  <c r="BP6" i="5"/>
  <c r="BM6" i="5"/>
  <c r="BL6" i="5"/>
  <c r="BK6" i="5"/>
  <c r="BJ6" i="5"/>
  <c r="BI6" i="5"/>
  <c r="BH6" i="5"/>
  <c r="BG6" i="5"/>
  <c r="BF6" i="5"/>
  <c r="BE6" i="5"/>
  <c r="BB6" i="5"/>
  <c r="BA6" i="5"/>
  <c r="AZ6" i="5"/>
  <c r="AY6" i="5"/>
  <c r="AX6" i="5"/>
  <c r="AW6" i="5"/>
  <c r="AV6" i="5"/>
  <c r="AU6" i="5"/>
  <c r="AT6" i="5"/>
  <c r="AQ6" i="5"/>
  <c r="AP6" i="5"/>
  <c r="AO6" i="5"/>
  <c r="AN6" i="5"/>
  <c r="AM6" i="5"/>
  <c r="AL6" i="5"/>
  <c r="AK6" i="5"/>
  <c r="AJ6" i="5"/>
  <c r="AI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P10" i="4"/>
  <c r="B10" i="4"/>
  <c r="AT8" i="4"/>
  <c r="W8" i="4"/>
  <c r="P8" i="4"/>
  <c r="B6" i="4"/>
</calcChain>
</file>

<file path=xl/sharedStrings.xml><?xml version="1.0" encoding="utf-8"?>
<sst xmlns="http://schemas.openxmlformats.org/spreadsheetml/2006/main" count="319" uniqueCount="118">
  <si>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</si>
  <si>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</si>
  <si>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</si>
  <si>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</si>
  <si>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</si>
  <si>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</si>
  <si>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</si>
  <si>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</si>
  <si>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</si>
  <si>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</si>
  <si>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</si>
  <si>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</si>
  <si>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</si>
  <si>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</si>
  <si>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</si>
  <si>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</si>
  <si>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</si>
  <si>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</si>
  <si>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</si>
  <si>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</si>
  <si>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</si>
  <si>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</si>
  <si>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</si>
  <si>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</si>
  <si>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</si>
  <si>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</si>
  <si>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</si>
  <si>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</si>
  <si>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</si>
  <si>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</si>
  <si>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</si>
  <si>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</si>
  <si>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</si>
  <si>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</si>
  <si>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</si>
  <si>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</si>
  <si>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</si>
  <si>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</si>
  <si>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</si>
  <si>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</si>
  <si>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</si>
  <si>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</si>
  <si>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</si>
  <si>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</si>
  <si>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</si>
  <si>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</si>
  <si>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</si>
  <si>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</si>
  <si>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</si>
  <si>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</si>
  <si>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</si>
  <si>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</si>
  <si>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</si>
  <si>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</si>
  <si>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</si>
  <si>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</si>
  <si>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</si>
  <si>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</si>
  <si>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</si>
  <si>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</si>
  <si>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</si>
  <si>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</si>
  <si>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</si>
  <si>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</si>
  <si>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</si>
  <si>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</si>
  <si>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</si>
  <si>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</si>
  <si>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</si>
  <si>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</si>
  <si>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</si>
  <si>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</si>
  <si>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</si>
  <si>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</si>
  <si>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</si>
  <si>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</si>
  <si>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</si>
  <si>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</si>
  <si>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</si>
  <si>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</si>
  <si>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</si>
  <si>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</si>
  <si>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</si>
  <si>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</si>
  <si>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</si>
  <si>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</si>
  <si>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</si>
  <si>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</si>
  <si>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</si>
  <si>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</si>
  <si>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</si>
  <si>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</si>
  <si>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</si>
  <si>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</si>
  <si>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</si>
  <si>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</si>
  <si>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t>
  </si>
  <si>
    <t>法適用</t>
  </si>
  <si>
    <t>下水道事業</t>
  </si>
  <si>
    <t>流域下水道</t>
  </si>
  <si>
    <t>E3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</si>
  <si>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</si>
  <si>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</si>
  <si>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</si>
  <si>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</si>
  <si>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</si>
  <si>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</si>
  <si>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</si>
  <si>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</si>
  <si>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</si>
  <si>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</si>
  <si>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</si>
  <si>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</si>
  <si>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</si>
  <si>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
　施設の管理費は流域関連市町からの負担金で、企業債の元利償還金は一般会計からの繰入でそれぞれ賄っており実際の収支の不足はありません。
③流動比率
　流動負債には建設改良費に充てられた企業債等が含まれており、数値が低くなっているますが、償還の原資は一般会計からの繰入金等であり、償還する年度に繰入れが行われるため短期的な支払能力は確保しています。
④企業債残高対事業規模比率
　企業債元金についてその大半は一般会計からの繰入による償還を予定しており、残りも流域関連市町からの負担金による償還を予定しています。
⑥汚水処理原価
　施設の維持費は適宜見直しの対象とする一方、有収水量は増加しているため数値は減少の傾向にあります。今後も有収水量の増加に伴い減少していくと考えられます。
⑦施設利用率
　平成21年4月の供用開始後、有収水量は着実に増加しており、処理水量も増加しています。平成28年度に処理能力が5,900立米／日から11,800立米／日に倍増したことにより利用率が減少しましたが翌年度にはまた増加に転じ、今後も増加していくと考えられます。
⑧水洗化率
　関連市町の処理区域の拡大及び接続率向上の取り組みにより、区域内人口及び域内水洗便所設置済み人口ともに増加しており、今後も増加が見込まれます。</t>
    <rPh sb="1" eb="3">
      <t>ケイジョウ</t>
    </rPh>
    <rPh sb="3" eb="5">
      <t>シュウシ</t>
    </rPh>
    <rPh sb="5" eb="7">
      <t>ヒリツ</t>
    </rPh>
    <rPh sb="9" eb="11">
      <t>シセツ</t>
    </rPh>
    <rPh sb="12" eb="15">
      <t>カンリヒ</t>
    </rPh>
    <rPh sb="16" eb="18">
      <t>リュウイキ</t>
    </rPh>
    <rPh sb="18" eb="20">
      <t>カンレン</t>
    </rPh>
    <rPh sb="20" eb="22">
      <t>シチョウ</t>
    </rPh>
    <rPh sb="25" eb="28">
      <t>フタンキン</t>
    </rPh>
    <rPh sb="30" eb="33">
      <t>キギョウサイ</t>
    </rPh>
    <rPh sb="34" eb="36">
      <t>ガンリ</t>
    </rPh>
    <rPh sb="36" eb="39">
      <t>ショウカンキン</t>
    </rPh>
    <rPh sb="40" eb="42">
      <t>イッパン</t>
    </rPh>
    <rPh sb="42" eb="44">
      <t>カイケイ</t>
    </rPh>
    <rPh sb="47" eb="48">
      <t>ク</t>
    </rPh>
    <rPh sb="48" eb="49">
      <t>イ</t>
    </rPh>
    <rPh sb="54" eb="55">
      <t>マカナ</t>
    </rPh>
    <rPh sb="59" eb="61">
      <t>ジッサイ</t>
    </rPh>
    <rPh sb="62" eb="64">
      <t>シュウシ</t>
    </rPh>
    <rPh sb="65" eb="67">
      <t>フソク</t>
    </rPh>
    <rPh sb="102" eb="103">
      <t>トウ</t>
    </rPh>
    <rPh sb="141" eb="142">
      <t>トウ</t>
    </rPh>
    <rPh sb="157" eb="158">
      <t>オコナ</t>
    </rPh>
    <rPh sb="182" eb="185">
      <t>キギョウサイ</t>
    </rPh>
    <rPh sb="185" eb="187">
      <t>ザンダカ</t>
    </rPh>
    <rPh sb="187" eb="188">
      <t>タイ</t>
    </rPh>
    <rPh sb="188" eb="190">
      <t>ジギョウ</t>
    </rPh>
    <rPh sb="190" eb="192">
      <t>キボ</t>
    </rPh>
    <rPh sb="192" eb="194">
      <t>ヒリツ</t>
    </rPh>
    <rPh sb="196" eb="199">
      <t>キギョウサイ</t>
    </rPh>
    <rPh sb="199" eb="201">
      <t>ガンキン</t>
    </rPh>
    <rPh sb="207" eb="209">
      <t>タイハン</t>
    </rPh>
    <rPh sb="222" eb="224">
      <t>ショウカン</t>
    </rPh>
    <rPh sb="225" eb="227">
      <t>ヨテイ</t>
    </rPh>
    <rPh sb="232" eb="233">
      <t>ノコ</t>
    </rPh>
    <rPh sb="244" eb="247">
      <t>フタンキン</t>
    </rPh>
    <rPh sb="253" eb="255">
      <t>ヨテイ</t>
    </rPh>
    <rPh sb="263" eb="265">
      <t>オスイ</t>
    </rPh>
    <rPh sb="271" eb="273">
      <t>シセツ</t>
    </rPh>
    <rPh sb="274" eb="277">
      <t>イジヒ</t>
    </rPh>
    <rPh sb="278" eb="280">
      <t>テキギ</t>
    </rPh>
    <rPh sb="280" eb="282">
      <t>ミナオ</t>
    </rPh>
    <rPh sb="284" eb="286">
      <t>タイショウ</t>
    </rPh>
    <rPh sb="289" eb="291">
      <t>イッポウ</t>
    </rPh>
    <rPh sb="292" eb="293">
      <t>ユウ</t>
    </rPh>
    <rPh sb="293" eb="294">
      <t>シュウ</t>
    </rPh>
    <rPh sb="294" eb="296">
      <t>スイリョウ</t>
    </rPh>
    <rPh sb="297" eb="299">
      <t>ゾウカ</t>
    </rPh>
    <rPh sb="305" eb="307">
      <t>スウチ</t>
    </rPh>
    <rPh sb="308" eb="310">
      <t>ゲンショウ</t>
    </rPh>
    <rPh sb="311" eb="313">
      <t>ケイコウ</t>
    </rPh>
    <rPh sb="319" eb="321">
      <t>コンゴ</t>
    </rPh>
    <rPh sb="322" eb="324">
      <t>ユウシュウ</t>
    </rPh>
    <rPh sb="324" eb="326">
      <t>スイリョウ</t>
    </rPh>
    <rPh sb="327" eb="329">
      <t>ゾウカ</t>
    </rPh>
    <rPh sb="330" eb="331">
      <t>トモナ</t>
    </rPh>
    <rPh sb="332" eb="334">
      <t>ゲンショウ</t>
    </rPh>
    <rPh sb="339" eb="340">
      <t>カンガ</t>
    </rPh>
    <rPh sb="348" eb="350">
      <t>シセツ</t>
    </rPh>
    <rPh sb="350" eb="353">
      <t>リヨウリツ</t>
    </rPh>
    <rPh sb="355" eb="357">
      <t>ヘイセイ</t>
    </rPh>
    <rPh sb="359" eb="360">
      <t>ネン</t>
    </rPh>
    <rPh sb="361" eb="362">
      <t>ガツ</t>
    </rPh>
    <rPh sb="363" eb="365">
      <t>キョウヨウ</t>
    </rPh>
    <rPh sb="365" eb="368">
      <t>カイシゴ</t>
    </rPh>
    <rPh sb="369" eb="371">
      <t>ユウシュウ</t>
    </rPh>
    <rPh sb="371" eb="373">
      <t>スイリョウ</t>
    </rPh>
    <rPh sb="374" eb="376">
      <t>チャクジツ</t>
    </rPh>
    <rPh sb="377" eb="379">
      <t>ゾウカ</t>
    </rPh>
    <rPh sb="384" eb="386">
      <t>ショリ</t>
    </rPh>
    <rPh sb="386" eb="388">
      <t>スイリョウ</t>
    </rPh>
    <rPh sb="389" eb="391">
      <t>ゾウカ</t>
    </rPh>
    <rPh sb="397" eb="399">
      <t>ヘイセイ</t>
    </rPh>
    <rPh sb="401" eb="403">
      <t>ネンド</t>
    </rPh>
    <rPh sb="404" eb="406">
      <t>ショリ</t>
    </rPh>
    <rPh sb="406" eb="408">
      <t>ノウリョク</t>
    </rPh>
    <rPh sb="414" eb="415">
      <t>リツ</t>
    </rPh>
    <rPh sb="415" eb="416">
      <t>ベイ</t>
    </rPh>
    <rPh sb="417" eb="418">
      <t>ニチ</t>
    </rPh>
    <rPh sb="426" eb="427">
      <t>リツ</t>
    </rPh>
    <rPh sb="427" eb="428">
      <t>ベイ</t>
    </rPh>
    <rPh sb="429" eb="430">
      <t>ニチ</t>
    </rPh>
    <rPh sb="431" eb="433">
      <t>バイゾウ</t>
    </rPh>
    <rPh sb="440" eb="443">
      <t>リヨウリツ</t>
    </rPh>
    <rPh sb="444" eb="446">
      <t>ゲンショウ</t>
    </rPh>
    <rPh sb="451" eb="452">
      <t>ヨク</t>
    </rPh>
    <rPh sb="452" eb="454">
      <t>ネンド</t>
    </rPh>
    <rPh sb="458" eb="460">
      <t>ゾウカ</t>
    </rPh>
    <rPh sb="461" eb="462">
      <t>テン</t>
    </rPh>
    <rPh sb="464" eb="466">
      <t>コンゴ</t>
    </rPh>
    <rPh sb="467" eb="469">
      <t>ゾウカ</t>
    </rPh>
    <rPh sb="474" eb="475">
      <t>カンガ</t>
    </rPh>
    <rPh sb="483" eb="486">
      <t>スイセンカ</t>
    </rPh>
    <rPh sb="486" eb="487">
      <t>リツ</t>
    </rPh>
    <rPh sb="489" eb="491">
      <t>カンレン</t>
    </rPh>
    <rPh sb="491" eb="492">
      <t>シ</t>
    </rPh>
    <rPh sb="492" eb="493">
      <t>マチ</t>
    </rPh>
    <rPh sb="494" eb="496">
      <t>ショリ</t>
    </rPh>
    <rPh sb="496" eb="498">
      <t>クイキ</t>
    </rPh>
    <rPh sb="499" eb="501">
      <t>カクダイ</t>
    </rPh>
    <rPh sb="501" eb="502">
      <t>オヨ</t>
    </rPh>
    <rPh sb="506" eb="508">
      <t>コウジョウ</t>
    </rPh>
    <rPh sb="509" eb="510">
      <t>ト</t>
    </rPh>
    <rPh sb="511" eb="512">
      <t>ク</t>
    </rPh>
    <rPh sb="517" eb="520">
      <t>クイキナイ</t>
    </rPh>
    <rPh sb="520" eb="522">
      <t>ジンコウ</t>
    </rPh>
    <rPh sb="522" eb="523">
      <t>オヨ</t>
    </rPh>
    <rPh sb="524" eb="526">
      <t>イキナイ</t>
    </rPh>
    <rPh sb="526" eb="528">
      <t>スイセン</t>
    </rPh>
    <rPh sb="528" eb="530">
      <t>ベンジョ</t>
    </rPh>
    <rPh sb="530" eb="532">
      <t>セッチ</t>
    </rPh>
    <rPh sb="532" eb="533">
      <t>ズ</t>
    </rPh>
    <rPh sb="534" eb="536">
      <t>ジンコウ</t>
    </rPh>
    <rPh sb="539" eb="541">
      <t>ゾウカ</t>
    </rPh>
    <rPh sb="546" eb="548">
      <t>コンゴ</t>
    </rPh>
    <rPh sb="549" eb="551">
      <t>ゾウカ</t>
    </rPh>
    <rPh sb="552" eb="554">
      <t>ミコ</t>
    </rPh>
    <phoneticPr fontId="15"/>
  </si>
  <si>
    <t>①有形固定資産減価償却率
　算定基礎となる減価償却累計額は、令和２年度に地方公営企業法の財務に関する規定を適用してからの数値となるため、低い値となっています。
②管渠老朽化率及び③管渠改善率
平成21年度に供用を開始してからまだ間がなく、老朽化等が見られないことから、管渠においては更新の実施はありません。</t>
    <rPh sb="96" eb="98">
      <t>ヘイセイ</t>
    </rPh>
    <rPh sb="100" eb="102">
      <t>ネンド</t>
    </rPh>
    <rPh sb="103" eb="105">
      <t>キョウヨウ</t>
    </rPh>
    <rPh sb="106" eb="108">
      <t>カイシ</t>
    </rPh>
    <rPh sb="114" eb="115">
      <t>マ</t>
    </rPh>
    <rPh sb="119" eb="122">
      <t>ロウキュウカ</t>
    </rPh>
    <rPh sb="122" eb="123">
      <t>トウ</t>
    </rPh>
    <rPh sb="124" eb="125">
      <t>ミ</t>
    </rPh>
    <rPh sb="134" eb="136">
      <t>カンキョ</t>
    </rPh>
    <rPh sb="141" eb="143">
      <t>コウシン</t>
    </rPh>
    <rPh sb="144" eb="146">
      <t>ジッシ</t>
    </rPh>
    <phoneticPr fontId="4"/>
  </si>
  <si>
    <t>　下水道経営の健全性の確保については、下水道への流入水量の増加による収益の増加を図るととも、コスト削減に努める必要があります。
　今後も、関係市町との連携を更に密にし、啓発活動の強化等により接続率・水洗化率の向上及び面整備による処理区域の拡大により処理水量の増加による収益の確保に努めるとともに、指定管理者制度によるコスト削減に努め、効率的かつ健全な経営を継続していくことにより早期の経営安定化が図られるよう努めてまいります。</t>
    <rPh sb="1" eb="4">
      <t>ゲスイドウ</t>
    </rPh>
    <rPh sb="4" eb="6">
      <t>ケイエイ</t>
    </rPh>
    <rPh sb="7" eb="10">
      <t>ケンゼンセイ</t>
    </rPh>
    <rPh sb="11" eb="13">
      <t>カクホ</t>
    </rPh>
    <rPh sb="19" eb="22">
      <t>ゲスイドウ</t>
    </rPh>
    <rPh sb="24" eb="27">
      <t>リュウニュウスイ</t>
    </rPh>
    <rPh sb="27" eb="28">
      <t>リョウ</t>
    </rPh>
    <rPh sb="29" eb="31">
      <t>ゾウカ</t>
    </rPh>
    <rPh sb="34" eb="36">
      <t>シュウエキ</t>
    </rPh>
    <rPh sb="37" eb="39">
      <t>ゾウカ</t>
    </rPh>
    <rPh sb="40" eb="41">
      <t>ハカ</t>
    </rPh>
    <rPh sb="49" eb="51">
      <t>サクゲン</t>
    </rPh>
    <rPh sb="52" eb="53">
      <t>ツト</t>
    </rPh>
    <rPh sb="55" eb="57">
      <t>ヒツヨウ</t>
    </rPh>
    <rPh sb="91" eb="92">
      <t>トウ</t>
    </rPh>
    <rPh sb="95" eb="97">
      <t>セツゾク</t>
    </rPh>
    <rPh sb="97" eb="98">
      <t>リツ</t>
    </rPh>
    <rPh sb="104" eb="106">
      <t>コウジョウ</t>
    </rPh>
    <rPh sb="106" eb="107">
      <t>オヨ</t>
    </rPh>
    <rPh sb="108" eb="109">
      <t>メン</t>
    </rPh>
    <rPh sb="109" eb="111">
      <t>セイビ</t>
    </rPh>
    <rPh sb="114" eb="116">
      <t>ショリ</t>
    </rPh>
    <rPh sb="116" eb="118">
      <t>クイキ</t>
    </rPh>
    <rPh sb="119" eb="121">
      <t>カクダイ</t>
    </rPh>
    <rPh sb="140" eb="141">
      <t>ツト</t>
    </rPh>
    <rPh sb="189" eb="191">
      <t>ソウキ</t>
    </rPh>
    <rPh sb="192" eb="194">
      <t>ケイエイ</t>
    </rPh>
    <rPh sb="194" eb="197">
      <t>アンテイカ</t>
    </rPh>
    <rPh sb="198" eb="199">
      <t>ハカ</t>
    </rPh>
    <rPh sb="204" eb="205">
      <t>ツト</t>
    </rPh>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</si>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</sst>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rgb="FF3F3F76"/>
      <name val="ＭＳ 明朝"/>
      <family val="2"/>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AFB3-4FA1-B188-AB9272E6B977}"/>
            </c:ext>
          </c:extLst>
        </c:ser>
        <c:dLbls>
          <c:showLegendKey val="0"/>
          <c:showVal val="0"/>
          <c:showCatName val="0"/>
          <c:showSerName val="0"/>
          <c:showPercent val="0"/>
          <c:showBubbleSize val="0"/>
        </c:dLbls>
        <c:gapWidth val="150"/>
        <c:axId val="-229103440"/>
        <c:axId val="-22910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AFB3-4FA1-B188-AB9272E6B977}"/>
            </c:ext>
          </c:extLst>
        </c:ser>
        <c:dLbls>
          <c:showLegendKey val="0"/>
          <c:showVal val="0"/>
          <c:showCatName val="0"/>
          <c:showSerName val="0"/>
          <c:showPercent val="0"/>
          <c:showBubbleSize val="0"/>
        </c:dLbls>
        <c:marker val="1"/>
        <c:smooth val="0"/>
        <c:axId val="-229103440"/>
        <c:axId val="-229109968"/>
      </c:lineChart>
      <c:dateAx>
        <c:axId val="-229103440"/>
        <c:scaling>
          <c:orientation val="minMax"/>
        </c:scaling>
        <c:delete val="1"/>
        <c:axPos val="b"/>
        <c:numFmt formatCode="&quot;H&quot;yy" sourceLinked="1"/>
        <c:majorTickMark val="none"/>
        <c:minorTickMark val="none"/>
        <c:tickLblPos val="none"/>
        <c:crossAx val="-229109968"/>
        <c:crosses val="autoZero"/>
        <c:auto val="1"/>
        <c:lblOffset val="100"/>
        <c:baseTimeUnit val="years"/>
      </c:dateAx>
      <c:valAx>
        <c:axId val="-22910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10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39.130000000000003</c:v>
                </c:pt>
                <c:pt idx="4">
                  <c:v>44.31</c:v>
                </c:pt>
              </c:numCache>
            </c:numRef>
          </c:val>
          <c:extLst>
            <c:ext xmlns:c16="http://schemas.microsoft.com/office/drawing/2014/chart" uri="{C3380CC4-5D6E-409C-BE32-E72D297353CC}">
              <c16:uniqueId val="{00000000-DA2A-47D7-9FA5-41A7C4E0F575}"/>
            </c:ext>
          </c:extLst>
        </c:ser>
        <c:dLbls>
          <c:showLegendKey val="0"/>
          <c:showVal val="0"/>
          <c:showCatName val="0"/>
          <c:showSerName val="0"/>
          <c:showPercent val="0"/>
          <c:showBubbleSize val="0"/>
        </c:dLbls>
        <c:gapWidth val="150"/>
        <c:axId val="-174648832"/>
        <c:axId val="-17464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DA2A-47D7-9FA5-41A7C4E0F575}"/>
            </c:ext>
          </c:extLst>
        </c:ser>
        <c:dLbls>
          <c:showLegendKey val="0"/>
          <c:showVal val="0"/>
          <c:showCatName val="0"/>
          <c:showSerName val="0"/>
          <c:showPercent val="0"/>
          <c:showBubbleSize val="0"/>
        </c:dLbls>
        <c:marker val="1"/>
        <c:smooth val="0"/>
        <c:axId val="-174648832"/>
        <c:axId val="-174649376"/>
      </c:lineChart>
      <c:dateAx>
        <c:axId val="-174648832"/>
        <c:scaling>
          <c:orientation val="minMax"/>
        </c:scaling>
        <c:delete val="1"/>
        <c:axPos val="b"/>
        <c:numFmt formatCode="&quot;H&quot;yy" sourceLinked="1"/>
        <c:majorTickMark val="none"/>
        <c:minorTickMark val="none"/>
        <c:tickLblPos val="none"/>
        <c:crossAx val="-174649376"/>
        <c:crosses val="autoZero"/>
        <c:auto val="1"/>
        <c:lblOffset val="100"/>
        <c:baseTimeUnit val="years"/>
      </c:dateAx>
      <c:valAx>
        <c:axId val="-17464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64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46.02</c:v>
                </c:pt>
                <c:pt idx="4">
                  <c:v>47.54</c:v>
                </c:pt>
              </c:numCache>
            </c:numRef>
          </c:val>
          <c:extLst>
            <c:ext xmlns:c16="http://schemas.microsoft.com/office/drawing/2014/chart" uri="{C3380CC4-5D6E-409C-BE32-E72D297353CC}">
              <c16:uniqueId val="{00000000-3D86-4A89-9584-7A9DED26B45D}"/>
            </c:ext>
          </c:extLst>
        </c:ser>
        <c:dLbls>
          <c:showLegendKey val="0"/>
          <c:showVal val="0"/>
          <c:showCatName val="0"/>
          <c:showSerName val="0"/>
          <c:showPercent val="0"/>
          <c:showBubbleSize val="0"/>
        </c:dLbls>
        <c:gapWidth val="150"/>
        <c:axId val="-174647744"/>
        <c:axId val="-17464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3D86-4A89-9584-7A9DED26B45D}"/>
            </c:ext>
          </c:extLst>
        </c:ser>
        <c:dLbls>
          <c:showLegendKey val="0"/>
          <c:showVal val="0"/>
          <c:showCatName val="0"/>
          <c:showSerName val="0"/>
          <c:showPercent val="0"/>
          <c:showBubbleSize val="0"/>
        </c:dLbls>
        <c:marker val="1"/>
        <c:smooth val="0"/>
        <c:axId val="-174647744"/>
        <c:axId val="-174646656"/>
      </c:lineChart>
      <c:dateAx>
        <c:axId val="-174647744"/>
        <c:scaling>
          <c:orientation val="minMax"/>
        </c:scaling>
        <c:delete val="1"/>
        <c:axPos val="b"/>
        <c:numFmt formatCode="&quot;H&quot;yy" sourceLinked="1"/>
        <c:majorTickMark val="none"/>
        <c:minorTickMark val="none"/>
        <c:tickLblPos val="none"/>
        <c:crossAx val="-174646656"/>
        <c:crosses val="autoZero"/>
        <c:auto val="1"/>
        <c:lblOffset val="100"/>
        <c:baseTimeUnit val="years"/>
      </c:dateAx>
      <c:valAx>
        <c:axId val="-17464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64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100.96</c:v>
                </c:pt>
                <c:pt idx="4">
                  <c:v>100</c:v>
                </c:pt>
              </c:numCache>
            </c:numRef>
          </c:val>
          <c:extLst>
            <c:ext xmlns:c16="http://schemas.microsoft.com/office/drawing/2014/chart" uri="{C3380CC4-5D6E-409C-BE32-E72D297353CC}">
              <c16:uniqueId val="{00000000-3511-4014-82B0-E742C92EC696}"/>
            </c:ext>
          </c:extLst>
        </c:ser>
        <c:dLbls>
          <c:showLegendKey val="0"/>
          <c:showVal val="0"/>
          <c:showCatName val="0"/>
          <c:showSerName val="0"/>
          <c:showPercent val="0"/>
          <c:showBubbleSize val="0"/>
        </c:dLbls>
        <c:gapWidth val="150"/>
        <c:axId val="-229109424"/>
        <c:axId val="-22910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3511-4014-82B0-E742C92EC696}"/>
            </c:ext>
          </c:extLst>
        </c:ser>
        <c:dLbls>
          <c:showLegendKey val="0"/>
          <c:showVal val="0"/>
          <c:showCatName val="0"/>
          <c:showSerName val="0"/>
          <c:showPercent val="0"/>
          <c:showBubbleSize val="0"/>
        </c:dLbls>
        <c:marker val="1"/>
        <c:smooth val="0"/>
        <c:axId val="-229109424"/>
        <c:axId val="-229100176"/>
      </c:lineChart>
      <c:dateAx>
        <c:axId val="-229109424"/>
        <c:scaling>
          <c:orientation val="minMax"/>
        </c:scaling>
        <c:delete val="1"/>
        <c:axPos val="b"/>
        <c:numFmt formatCode="&quot;H&quot;yy" sourceLinked="1"/>
        <c:majorTickMark val="none"/>
        <c:minorTickMark val="none"/>
        <c:tickLblPos val="none"/>
        <c:crossAx val="-229100176"/>
        <c:crosses val="autoZero"/>
        <c:auto val="1"/>
        <c:lblOffset val="100"/>
        <c:baseTimeUnit val="years"/>
      </c:dateAx>
      <c:valAx>
        <c:axId val="-22910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10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3.08</c:v>
                </c:pt>
                <c:pt idx="4">
                  <c:v>6.07</c:v>
                </c:pt>
              </c:numCache>
            </c:numRef>
          </c:val>
          <c:extLst>
            <c:ext xmlns:c16="http://schemas.microsoft.com/office/drawing/2014/chart" uri="{C3380CC4-5D6E-409C-BE32-E72D297353CC}">
              <c16:uniqueId val="{00000000-5F34-4C09-95F8-75833D75BE78}"/>
            </c:ext>
          </c:extLst>
        </c:ser>
        <c:dLbls>
          <c:showLegendKey val="0"/>
          <c:showVal val="0"/>
          <c:showCatName val="0"/>
          <c:showSerName val="0"/>
          <c:showPercent val="0"/>
          <c:showBubbleSize val="0"/>
        </c:dLbls>
        <c:gapWidth val="150"/>
        <c:axId val="-229102352"/>
        <c:axId val="-22911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5F34-4C09-95F8-75833D75BE78}"/>
            </c:ext>
          </c:extLst>
        </c:ser>
        <c:dLbls>
          <c:showLegendKey val="0"/>
          <c:showVal val="0"/>
          <c:showCatName val="0"/>
          <c:showSerName val="0"/>
          <c:showPercent val="0"/>
          <c:showBubbleSize val="0"/>
        </c:dLbls>
        <c:marker val="1"/>
        <c:smooth val="0"/>
        <c:axId val="-229102352"/>
        <c:axId val="-229111056"/>
      </c:lineChart>
      <c:dateAx>
        <c:axId val="-229102352"/>
        <c:scaling>
          <c:orientation val="minMax"/>
        </c:scaling>
        <c:delete val="1"/>
        <c:axPos val="b"/>
        <c:numFmt formatCode="&quot;H&quot;yy" sourceLinked="1"/>
        <c:majorTickMark val="none"/>
        <c:minorTickMark val="none"/>
        <c:tickLblPos val="none"/>
        <c:crossAx val="-229111056"/>
        <c:crosses val="autoZero"/>
        <c:auto val="1"/>
        <c:lblOffset val="100"/>
        <c:baseTimeUnit val="years"/>
      </c:dateAx>
      <c:valAx>
        <c:axId val="-22911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10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4DD-49C9-9C5E-D89B43A4A145}"/>
            </c:ext>
          </c:extLst>
        </c:ser>
        <c:dLbls>
          <c:showLegendKey val="0"/>
          <c:showVal val="0"/>
          <c:showCatName val="0"/>
          <c:showSerName val="0"/>
          <c:showPercent val="0"/>
          <c:showBubbleSize val="0"/>
        </c:dLbls>
        <c:gapWidth val="150"/>
        <c:axId val="-229099632"/>
        <c:axId val="-22910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54DD-49C9-9C5E-D89B43A4A145}"/>
            </c:ext>
          </c:extLst>
        </c:ser>
        <c:dLbls>
          <c:showLegendKey val="0"/>
          <c:showVal val="0"/>
          <c:showCatName val="0"/>
          <c:showSerName val="0"/>
          <c:showPercent val="0"/>
          <c:showBubbleSize val="0"/>
        </c:dLbls>
        <c:marker val="1"/>
        <c:smooth val="0"/>
        <c:axId val="-229099632"/>
        <c:axId val="-229105072"/>
      </c:lineChart>
      <c:dateAx>
        <c:axId val="-229099632"/>
        <c:scaling>
          <c:orientation val="minMax"/>
        </c:scaling>
        <c:delete val="1"/>
        <c:axPos val="b"/>
        <c:numFmt formatCode="&quot;H&quot;yy" sourceLinked="1"/>
        <c:majorTickMark val="none"/>
        <c:minorTickMark val="none"/>
        <c:tickLblPos val="none"/>
        <c:crossAx val="-229105072"/>
        <c:crosses val="autoZero"/>
        <c:auto val="1"/>
        <c:lblOffset val="100"/>
        <c:baseTimeUnit val="years"/>
      </c:dateAx>
      <c:valAx>
        <c:axId val="-22910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09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9CE-4A5B-B5C7-767D00AB6B49}"/>
            </c:ext>
          </c:extLst>
        </c:ser>
        <c:dLbls>
          <c:showLegendKey val="0"/>
          <c:showVal val="0"/>
          <c:showCatName val="0"/>
          <c:showSerName val="0"/>
          <c:showPercent val="0"/>
          <c:showBubbleSize val="0"/>
        </c:dLbls>
        <c:gapWidth val="150"/>
        <c:axId val="-229106704"/>
        <c:axId val="-22911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C9CE-4A5B-B5C7-767D00AB6B49}"/>
            </c:ext>
          </c:extLst>
        </c:ser>
        <c:dLbls>
          <c:showLegendKey val="0"/>
          <c:showVal val="0"/>
          <c:showCatName val="0"/>
          <c:showSerName val="0"/>
          <c:showPercent val="0"/>
          <c:showBubbleSize val="0"/>
        </c:dLbls>
        <c:marker val="1"/>
        <c:smooth val="0"/>
        <c:axId val="-229106704"/>
        <c:axId val="-229114864"/>
      </c:lineChart>
      <c:dateAx>
        <c:axId val="-229106704"/>
        <c:scaling>
          <c:orientation val="minMax"/>
        </c:scaling>
        <c:delete val="1"/>
        <c:axPos val="b"/>
        <c:numFmt formatCode="&quot;H&quot;yy" sourceLinked="1"/>
        <c:majorTickMark val="none"/>
        <c:minorTickMark val="none"/>
        <c:tickLblPos val="none"/>
        <c:crossAx val="-229114864"/>
        <c:crosses val="autoZero"/>
        <c:auto val="1"/>
        <c:lblOffset val="100"/>
        <c:baseTimeUnit val="years"/>
      </c:dateAx>
      <c:valAx>
        <c:axId val="-22911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10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28.06</c:v>
                </c:pt>
                <c:pt idx="4">
                  <c:v>28.85</c:v>
                </c:pt>
              </c:numCache>
            </c:numRef>
          </c:val>
          <c:extLst>
            <c:ext xmlns:c16="http://schemas.microsoft.com/office/drawing/2014/chart" uri="{C3380CC4-5D6E-409C-BE32-E72D297353CC}">
              <c16:uniqueId val="{00000000-804B-4B53-A40E-A866C29F7E0A}"/>
            </c:ext>
          </c:extLst>
        </c:ser>
        <c:dLbls>
          <c:showLegendKey val="0"/>
          <c:showVal val="0"/>
          <c:showCatName val="0"/>
          <c:showSerName val="0"/>
          <c:showPercent val="0"/>
          <c:showBubbleSize val="0"/>
        </c:dLbls>
        <c:gapWidth val="150"/>
        <c:axId val="-229101808"/>
        <c:axId val="-22910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804B-4B53-A40E-A866C29F7E0A}"/>
            </c:ext>
          </c:extLst>
        </c:ser>
        <c:dLbls>
          <c:showLegendKey val="0"/>
          <c:showVal val="0"/>
          <c:showCatName val="0"/>
          <c:showSerName val="0"/>
          <c:showPercent val="0"/>
          <c:showBubbleSize val="0"/>
        </c:dLbls>
        <c:marker val="1"/>
        <c:smooth val="0"/>
        <c:axId val="-229101808"/>
        <c:axId val="-229105616"/>
      </c:lineChart>
      <c:dateAx>
        <c:axId val="-229101808"/>
        <c:scaling>
          <c:orientation val="minMax"/>
        </c:scaling>
        <c:delete val="1"/>
        <c:axPos val="b"/>
        <c:numFmt formatCode="&quot;H&quot;yy" sourceLinked="1"/>
        <c:majorTickMark val="none"/>
        <c:minorTickMark val="none"/>
        <c:tickLblPos val="none"/>
        <c:crossAx val="-229105616"/>
        <c:crosses val="autoZero"/>
        <c:auto val="1"/>
        <c:lblOffset val="100"/>
        <c:baseTimeUnit val="years"/>
      </c:dateAx>
      <c:valAx>
        <c:axId val="-22910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10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0.89</c:v>
                </c:pt>
                <c:pt idx="4">
                  <c:v>0.47</c:v>
                </c:pt>
              </c:numCache>
            </c:numRef>
          </c:val>
          <c:extLst>
            <c:ext xmlns:c16="http://schemas.microsoft.com/office/drawing/2014/chart" uri="{C3380CC4-5D6E-409C-BE32-E72D297353CC}">
              <c16:uniqueId val="{00000000-48A7-4C53-8457-D7A7F4E1E202}"/>
            </c:ext>
          </c:extLst>
        </c:ser>
        <c:dLbls>
          <c:showLegendKey val="0"/>
          <c:showVal val="0"/>
          <c:showCatName val="0"/>
          <c:showSerName val="0"/>
          <c:showPercent val="0"/>
          <c:showBubbleSize val="0"/>
        </c:dLbls>
        <c:gapWidth val="150"/>
        <c:axId val="-229112688"/>
        <c:axId val="-22910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48A7-4C53-8457-D7A7F4E1E202}"/>
            </c:ext>
          </c:extLst>
        </c:ser>
        <c:dLbls>
          <c:showLegendKey val="0"/>
          <c:showVal val="0"/>
          <c:showCatName val="0"/>
          <c:showSerName val="0"/>
          <c:showPercent val="0"/>
          <c:showBubbleSize val="0"/>
        </c:dLbls>
        <c:marker val="1"/>
        <c:smooth val="0"/>
        <c:axId val="-229112688"/>
        <c:axId val="-229101264"/>
      </c:lineChart>
      <c:dateAx>
        <c:axId val="-229112688"/>
        <c:scaling>
          <c:orientation val="minMax"/>
        </c:scaling>
        <c:delete val="1"/>
        <c:axPos val="b"/>
        <c:numFmt formatCode="&quot;H&quot;yy" sourceLinked="1"/>
        <c:majorTickMark val="none"/>
        <c:minorTickMark val="none"/>
        <c:tickLblPos val="none"/>
        <c:crossAx val="-229101264"/>
        <c:crosses val="autoZero"/>
        <c:auto val="1"/>
        <c:lblOffset val="100"/>
        <c:baseTimeUnit val="years"/>
      </c:dateAx>
      <c:valAx>
        <c:axId val="-22910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11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86C-4AB9-99AC-BB2084B9D96C}"/>
            </c:ext>
          </c:extLst>
        </c:ser>
        <c:dLbls>
          <c:showLegendKey val="0"/>
          <c:showVal val="0"/>
          <c:showCatName val="0"/>
          <c:showSerName val="0"/>
          <c:showPercent val="0"/>
          <c:showBubbleSize val="0"/>
        </c:dLbls>
        <c:gapWidth val="150"/>
        <c:axId val="-229113776"/>
        <c:axId val="-22911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E86C-4AB9-99AC-BB2084B9D96C}"/>
            </c:ext>
          </c:extLst>
        </c:ser>
        <c:dLbls>
          <c:showLegendKey val="0"/>
          <c:showVal val="0"/>
          <c:showCatName val="0"/>
          <c:showSerName val="0"/>
          <c:showPercent val="0"/>
          <c:showBubbleSize val="0"/>
        </c:dLbls>
        <c:marker val="1"/>
        <c:smooth val="0"/>
        <c:axId val="-229113776"/>
        <c:axId val="-229113232"/>
      </c:lineChart>
      <c:dateAx>
        <c:axId val="-229113776"/>
        <c:scaling>
          <c:orientation val="minMax"/>
        </c:scaling>
        <c:delete val="1"/>
        <c:axPos val="b"/>
        <c:numFmt formatCode="&quot;H&quot;yy" sourceLinked="1"/>
        <c:majorTickMark val="none"/>
        <c:minorTickMark val="none"/>
        <c:tickLblPos val="none"/>
        <c:crossAx val="-229113232"/>
        <c:crosses val="autoZero"/>
        <c:auto val="1"/>
        <c:lblOffset val="100"/>
        <c:baseTimeUnit val="years"/>
      </c:dateAx>
      <c:valAx>
        <c:axId val="-22911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9113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125.63</c:v>
                </c:pt>
                <c:pt idx="4">
                  <c:v>108.59</c:v>
                </c:pt>
              </c:numCache>
            </c:numRef>
          </c:val>
          <c:extLst>
            <c:ext xmlns:c16="http://schemas.microsoft.com/office/drawing/2014/chart" uri="{C3380CC4-5D6E-409C-BE32-E72D297353CC}">
              <c16:uniqueId val="{00000000-9A76-4E09-9DA9-12535A6DFA05}"/>
            </c:ext>
          </c:extLst>
        </c:ser>
        <c:dLbls>
          <c:showLegendKey val="0"/>
          <c:showVal val="0"/>
          <c:showCatName val="0"/>
          <c:showSerName val="0"/>
          <c:showPercent val="0"/>
          <c:showBubbleSize val="0"/>
        </c:dLbls>
        <c:gapWidth val="150"/>
        <c:axId val="-174637952"/>
        <c:axId val="-17463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9A76-4E09-9DA9-12535A6DFA05}"/>
            </c:ext>
          </c:extLst>
        </c:ser>
        <c:dLbls>
          <c:showLegendKey val="0"/>
          <c:showVal val="0"/>
          <c:showCatName val="0"/>
          <c:showSerName val="0"/>
          <c:showPercent val="0"/>
          <c:showBubbleSize val="0"/>
        </c:dLbls>
        <c:marker val="1"/>
        <c:smooth val="0"/>
        <c:axId val="-174637952"/>
        <c:axId val="-174637408"/>
      </c:lineChart>
      <c:dateAx>
        <c:axId val="-174637952"/>
        <c:scaling>
          <c:orientation val="minMax"/>
        </c:scaling>
        <c:delete val="1"/>
        <c:axPos val="b"/>
        <c:numFmt formatCode="&quot;H&quot;yy" sourceLinked="1"/>
        <c:majorTickMark val="none"/>
        <c:minorTickMark val="none"/>
        <c:tickLblPos val="none"/>
        <c:crossAx val="-174637408"/>
        <c:crosses val="autoZero"/>
        <c:auto val="1"/>
        <c:lblOffset val="100"/>
        <c:baseTimeUnit val="years"/>
      </c:dateAx>
      <c:valAx>
        <c:axId val="-17463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63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R16" sqref="R16"/>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徳島県</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法適用</v>
      </c>
      <c r="C8" s="35"/>
      <c r="D8" s="35"/>
      <c r="E8" s="35"/>
      <c r="F8" s="35"/>
      <c r="G8" s="35"/>
      <c r="H8" s="35"/>
      <c r="I8" s="35" t="str">
        <f>データ!J6</f>
        <v>下水道事業</v>
      </c>
      <c r="J8" s="35"/>
      <c r="K8" s="35"/>
      <c r="L8" s="35"/>
      <c r="M8" s="35"/>
      <c r="N8" s="35"/>
      <c r="O8" s="35"/>
      <c r="P8" s="35" t="str">
        <f>データ!K6</f>
        <v>流域下水道</v>
      </c>
      <c r="Q8" s="35"/>
      <c r="R8" s="35"/>
      <c r="S8" s="35"/>
      <c r="T8" s="35"/>
      <c r="U8" s="35"/>
      <c r="V8" s="35"/>
      <c r="W8" s="35" t="str">
        <f>データ!L6</f>
        <v>E3</v>
      </c>
      <c r="X8" s="35"/>
      <c r="Y8" s="35"/>
      <c r="Z8" s="35"/>
      <c r="AA8" s="35"/>
      <c r="AB8" s="35"/>
      <c r="AC8" s="35"/>
      <c r="AD8" s="36" t="str">
        <f>データ!$M$6</f>
        <v>非設置</v>
      </c>
      <c r="AE8" s="36"/>
      <c r="AF8" s="36"/>
      <c r="AG8" s="36"/>
      <c r="AH8" s="36"/>
      <c r="AI8" s="36"/>
      <c r="AJ8" s="36"/>
      <c r="AK8" s="3"/>
      <c r="AL8" s="37">
        <f>データ!S6</f>
        <v>726729</v>
      </c>
      <c r="AM8" s="37"/>
      <c r="AN8" s="37"/>
      <c r="AO8" s="37"/>
      <c r="AP8" s="37"/>
      <c r="AQ8" s="37"/>
      <c r="AR8" s="37"/>
      <c r="AS8" s="37"/>
      <c r="AT8" s="38">
        <f>データ!T6</f>
        <v>4146.99</v>
      </c>
      <c r="AU8" s="38"/>
      <c r="AV8" s="38"/>
      <c r="AW8" s="38"/>
      <c r="AX8" s="38"/>
      <c r="AY8" s="38"/>
      <c r="AZ8" s="38"/>
      <c r="BA8" s="38"/>
      <c r="BB8" s="38">
        <f>データ!U6</f>
        <v>175.24</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f>データ!O6</f>
        <v>74.17</v>
      </c>
      <c r="J10" s="38"/>
      <c r="K10" s="38"/>
      <c r="L10" s="38"/>
      <c r="M10" s="38"/>
      <c r="N10" s="38"/>
      <c r="O10" s="38"/>
      <c r="P10" s="38">
        <f>データ!P6</f>
        <v>16.95</v>
      </c>
      <c r="Q10" s="38"/>
      <c r="R10" s="38"/>
      <c r="S10" s="38"/>
      <c r="T10" s="38"/>
      <c r="U10" s="38"/>
      <c r="V10" s="38"/>
      <c r="W10" s="38">
        <f>データ!Q6</f>
        <v>106.12</v>
      </c>
      <c r="X10" s="38"/>
      <c r="Y10" s="38"/>
      <c r="Z10" s="38"/>
      <c r="AA10" s="38"/>
      <c r="AB10" s="38"/>
      <c r="AC10" s="38"/>
      <c r="AD10" s="37">
        <f>データ!R6</f>
        <v>0</v>
      </c>
      <c r="AE10" s="37"/>
      <c r="AF10" s="37"/>
      <c r="AG10" s="37"/>
      <c r="AH10" s="37"/>
      <c r="AI10" s="37"/>
      <c r="AJ10" s="37"/>
      <c r="AK10" s="2"/>
      <c r="AL10" s="37">
        <f>データ!V6</f>
        <v>24034</v>
      </c>
      <c r="AM10" s="37"/>
      <c r="AN10" s="37"/>
      <c r="AO10" s="37"/>
      <c r="AP10" s="37"/>
      <c r="AQ10" s="37"/>
      <c r="AR10" s="37"/>
      <c r="AS10" s="37"/>
      <c r="AT10" s="38">
        <f>データ!W6</f>
        <v>7.44</v>
      </c>
      <c r="AU10" s="38"/>
      <c r="AV10" s="38"/>
      <c r="AW10" s="38"/>
      <c r="AX10" s="38"/>
      <c r="AY10" s="38"/>
      <c r="AZ10" s="38"/>
      <c r="BA10" s="38"/>
      <c r="BB10" s="38">
        <f>データ!X6</f>
        <v>3230.38</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115</v>
      </c>
      <c r="BM47" s="72"/>
      <c r="BN47" s="72"/>
      <c r="BO47" s="72"/>
      <c r="BP47" s="72"/>
      <c r="BQ47" s="72"/>
      <c r="BR47" s="72"/>
      <c r="BS47" s="72"/>
      <c r="BT47" s="72"/>
      <c r="BU47" s="72"/>
      <c r="BV47" s="72"/>
      <c r="BW47" s="72"/>
      <c r="BX47" s="72"/>
      <c r="BY47" s="72"/>
      <c r="BZ47" s="7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116</v>
      </c>
      <c r="BM66" s="72"/>
      <c r="BN66" s="72"/>
      <c r="BO66" s="72"/>
      <c r="BP66" s="72"/>
      <c r="BQ66" s="72"/>
      <c r="BR66" s="72"/>
      <c r="BS66" s="72"/>
      <c r="BT66" s="72"/>
      <c r="BU66" s="72"/>
      <c r="BV66" s="72"/>
      <c r="BW66" s="72"/>
      <c r="BX66" s="72"/>
      <c r="BY66" s="72"/>
      <c r="BZ66" s="7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2">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【100.18】</v>
      </c>
      <c r="F85" s="12" t="str">
        <f>データ!AT6</f>
        <v>【10.64】</v>
      </c>
      <c r="G85" s="12" t="str">
        <f>データ!BE6</f>
        <v>【104.34】</v>
      </c>
      <c r="H85" s="12" t="str">
        <f>データ!BP6</f>
        <v>【245.36】</v>
      </c>
      <c r="I85" s="12" t="str">
        <f>データ!CA6</f>
        <v>【0.00】</v>
      </c>
      <c r="J85" s="12" t="str">
        <f>データ!CL6</f>
        <v>【48.89】</v>
      </c>
      <c r="K85" s="12" t="str">
        <f>データ!CW6</f>
        <v>【68.03】</v>
      </c>
      <c r="L85" s="12" t="str">
        <f>データ!DH6</f>
        <v>【94.07】</v>
      </c>
      <c r="M85" s="12" t="str">
        <f>データ!DS6</f>
        <v>【33.95】</v>
      </c>
      <c r="N85" s="12" t="str">
        <f>データ!ED6</f>
        <v>【1.02】</v>
      </c>
      <c r="O85" s="12" t="str">
        <f>データ!EO6</f>
        <v>【0.10】</v>
      </c>
    </row>
  </sheetData>
  <sheetProtection password="8CAF"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election activeCell="G10" sqref="G10"/>
    </sheetView>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360007</v>
      </c>
      <c r="D6" s="19">
        <f t="shared" si="3"/>
        <v>46</v>
      </c>
      <c r="E6" s="19">
        <f t="shared" si="3"/>
        <v>17</v>
      </c>
      <c r="F6" s="19">
        <f t="shared" si="3"/>
        <v>3</v>
      </c>
      <c r="G6" s="19">
        <f t="shared" si="3"/>
        <v>0</v>
      </c>
      <c r="H6" s="19" t="str">
        <f t="shared" si="3"/>
        <v>徳島県</v>
      </c>
      <c r="I6" s="19" t="str">
        <f t="shared" si="3"/>
        <v>法適用</v>
      </c>
      <c r="J6" s="19" t="str">
        <f t="shared" si="3"/>
        <v>下水道事業</v>
      </c>
      <c r="K6" s="19" t="str">
        <f t="shared" si="3"/>
        <v>流域下水道</v>
      </c>
      <c r="L6" s="19" t="str">
        <f t="shared" si="3"/>
        <v>E3</v>
      </c>
      <c r="M6" s="19" t="str">
        <f t="shared" si="3"/>
        <v>非設置</v>
      </c>
      <c r="N6" s="20" t="str">
        <f t="shared" si="3"/>
        <v>-</v>
      </c>
      <c r="O6" s="20">
        <f t="shared" si="3"/>
        <v>74.17</v>
      </c>
      <c r="P6" s="20">
        <f t="shared" si="3"/>
        <v>16.95</v>
      </c>
      <c r="Q6" s="20">
        <f t="shared" si="3"/>
        <v>106.12</v>
      </c>
      <c r="R6" s="20">
        <f t="shared" si="3"/>
        <v>0</v>
      </c>
      <c r="S6" s="20">
        <f t="shared" si="3"/>
        <v>726729</v>
      </c>
      <c r="T6" s="20">
        <f t="shared" si="3"/>
        <v>4146.99</v>
      </c>
      <c r="U6" s="20">
        <f t="shared" si="3"/>
        <v>175.24</v>
      </c>
      <c r="V6" s="20">
        <f t="shared" si="3"/>
        <v>24034</v>
      </c>
      <c r="W6" s="20">
        <f t="shared" si="3"/>
        <v>7.44</v>
      </c>
      <c r="X6" s="20">
        <f t="shared" si="3"/>
        <v>3230.38</v>
      </c>
      <c r="Y6" s="21" t="str">
        <f>IF(Y7="",NA(),Y7)</f>
        <v>-</v>
      </c>
      <c r="Z6" s="21" t="str">
        <f t="shared" ref="Z6:AH6" si="4">IF(Z7="",NA(),Z7)</f>
        <v>-</v>
      </c>
      <c r="AA6" s="21" t="str">
        <f t="shared" si="4"/>
        <v>-</v>
      </c>
      <c r="AB6" s="21">
        <f t="shared" si="4"/>
        <v>100.96</v>
      </c>
      <c r="AC6" s="21">
        <f t="shared" si="4"/>
        <v>100</v>
      </c>
      <c r="AD6" s="21" t="str">
        <f t="shared" si="4"/>
        <v>-</v>
      </c>
      <c r="AE6" s="21" t="str">
        <f t="shared" si="4"/>
        <v>-</v>
      </c>
      <c r="AF6" s="21" t="str">
        <f t="shared" si="4"/>
        <v>-</v>
      </c>
      <c r="AG6" s="20" t="str">
        <f>IF(AG7="",NA(),AG7)</f>
        <v>-</v>
      </c>
      <c r="AH6" s="20" t="str">
        <f>IF(AH7="",NA(),AH7)</f>
        <v>-</v>
      </c>
      <c r="AI6" s="20" t="str">
        <f>IF(AI7="","",IF(AI7="-","【-】","【"&amp;SUBSTITUTE(TEXT(AI7,"#,##0.00"),"-","△")&amp;"】"))</f>
        <v>【100.18】</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0" t="str">
        <f>IF(AR7="",NA(),AR7)</f>
        <v>-</v>
      </c>
      <c r="AS6" s="20" t="str">
        <f>IF(AS7="",NA(),AS7)</f>
        <v>-</v>
      </c>
      <c r="AT6" s="20" t="str">
        <f>IF(AT7="","",IF(AT7="-","【-】","【"&amp;SUBSTITUTE(TEXT(AT7,"#,##0.00"),"-","△")&amp;"】"))</f>
        <v>【10.64】</v>
      </c>
      <c r="AU6" s="21" t="str">
        <f>IF(AU7="",NA(),AU7)</f>
        <v>-</v>
      </c>
      <c r="AV6" s="21" t="str">
        <f t="shared" ref="AV6:BD6" si="6">IF(AV7="",NA(),AV7)</f>
        <v>-</v>
      </c>
      <c r="AW6" s="21" t="str">
        <f t="shared" si="6"/>
        <v>-</v>
      </c>
      <c r="AX6" s="21">
        <f t="shared" si="6"/>
        <v>28.06</v>
      </c>
      <c r="AY6" s="21">
        <f t="shared" si="6"/>
        <v>28.85</v>
      </c>
      <c r="AZ6" s="21" t="str">
        <f t="shared" si="6"/>
        <v>-</v>
      </c>
      <c r="BA6" s="21" t="str">
        <f t="shared" si="6"/>
        <v>-</v>
      </c>
      <c r="BB6" s="21" t="str">
        <f t="shared" si="6"/>
        <v>-</v>
      </c>
      <c r="BC6" s="20" t="str">
        <f>IF(BC7="",NA(),BC7)</f>
        <v>-</v>
      </c>
      <c r="BD6" s="20" t="str">
        <f>IF(BD7="",NA(),BD7)</f>
        <v>-</v>
      </c>
      <c r="BE6" s="20" t="str">
        <f>IF(BE7="","",IF(BE7="-","【-】","【"&amp;SUBSTITUTE(TEXT(BE7,"#,##0.00"),"-","△")&amp;"】"))</f>
        <v>【104.34】</v>
      </c>
      <c r="BF6" s="21" t="str">
        <f>IF(BF7="",NA(),BF7)</f>
        <v>-</v>
      </c>
      <c r="BG6" s="21" t="str">
        <f t="shared" ref="BG6:BO6" si="7">IF(BG7="",NA(),BG7)</f>
        <v>-</v>
      </c>
      <c r="BH6" s="21" t="str">
        <f t="shared" si="7"/>
        <v>-</v>
      </c>
      <c r="BI6" s="21">
        <f t="shared" si="7"/>
        <v>0.89</v>
      </c>
      <c r="BJ6" s="21">
        <f t="shared" si="7"/>
        <v>0.47</v>
      </c>
      <c r="BK6" s="21" t="str">
        <f t="shared" si="7"/>
        <v>-</v>
      </c>
      <c r="BL6" s="21" t="str">
        <f t="shared" si="7"/>
        <v>-</v>
      </c>
      <c r="BM6" s="21" t="str">
        <f t="shared" si="7"/>
        <v>-</v>
      </c>
      <c r="BN6" s="20" t="str">
        <f>IF(BN7="",NA(),BN7)</f>
        <v>-</v>
      </c>
      <c r="BO6" s="20" t="str">
        <f>IF(BO7="",NA(),BO7)</f>
        <v>-</v>
      </c>
      <c r="BP6" s="20" t="str">
        <f>IF(BP7="","",IF(BP7="-","【-】","【"&amp;SUBSTITUTE(TEXT(BP7,"#,##0.00"),"-","△")&amp;"】"))</f>
        <v>【245.36】</v>
      </c>
      <c r="BQ6" s="21" t="str">
        <f>IF(BQ7="",NA(),BQ7)</f>
        <v>-</v>
      </c>
      <c r="BR6" s="21" t="str">
        <f t="shared" ref="BR6:BZ6" si="8">IF(BR7="",NA(),BR7)</f>
        <v>-</v>
      </c>
      <c r="BS6" s="21" t="str">
        <f t="shared" si="8"/>
        <v>-</v>
      </c>
      <c r="BT6" s="20">
        <f t="shared" si="8"/>
        <v>0</v>
      </c>
      <c r="BU6" s="20">
        <f t="shared" si="8"/>
        <v>0</v>
      </c>
      <c r="BV6" s="21" t="str">
        <f t="shared" si="8"/>
        <v>-</v>
      </c>
      <c r="BW6" s="21" t="str">
        <f t="shared" si="8"/>
        <v>-</v>
      </c>
      <c r="BX6" s="21" t="str">
        <f t="shared" si="8"/>
        <v>-</v>
      </c>
      <c r="BY6" s="20" t="str">
        <f>IF(BY7="",NA(),BY7)</f>
        <v>-</v>
      </c>
      <c r="BZ6" s="20" t="str">
        <f>IF(BZ7="",NA(),BZ7)</f>
        <v>-</v>
      </c>
      <c r="CA6" s="20" t="str">
        <f>IF(CA7="","",IF(CA7="-","【-】","【"&amp;SUBSTITUTE(TEXT(CA7,"#,##0.00"),"-","△")&amp;"】"))</f>
        <v>【0.00】</v>
      </c>
      <c r="CB6" s="21" t="str">
        <f>IF(CB7="",NA(),CB7)</f>
        <v>-</v>
      </c>
      <c r="CC6" s="21" t="str">
        <f t="shared" ref="CC6:CK6" si="9">IF(CC7="",NA(),CC7)</f>
        <v>-</v>
      </c>
      <c r="CD6" s="21" t="str">
        <f t="shared" si="9"/>
        <v>-</v>
      </c>
      <c r="CE6" s="21">
        <f t="shared" si="9"/>
        <v>125.63</v>
      </c>
      <c r="CF6" s="21">
        <f t="shared" si="9"/>
        <v>108.59</v>
      </c>
      <c r="CG6" s="21" t="str">
        <f t="shared" si="9"/>
        <v>-</v>
      </c>
      <c r="CH6" s="21" t="str">
        <f t="shared" si="9"/>
        <v>-</v>
      </c>
      <c r="CI6" s="21" t="str">
        <f t="shared" si="9"/>
        <v>-</v>
      </c>
      <c r="CJ6" s="20" t="str">
        <f>IF(CJ7="",NA(),CJ7)</f>
        <v>-</v>
      </c>
      <c r="CK6" s="20" t="str">
        <f>IF(CK7="",NA(),CK7)</f>
        <v>-</v>
      </c>
      <c r="CL6" s="20" t="str">
        <f>IF(CL7="","",IF(CL7="-","【-】","【"&amp;SUBSTITUTE(TEXT(CL7,"#,##0.00"),"-","△")&amp;"】"))</f>
        <v>【48.89】</v>
      </c>
      <c r="CM6" s="21" t="str">
        <f>IF(CM7="",NA(),CM7)</f>
        <v>-</v>
      </c>
      <c r="CN6" s="21" t="str">
        <f t="shared" ref="CN6:CV6" si="10">IF(CN7="",NA(),CN7)</f>
        <v>-</v>
      </c>
      <c r="CO6" s="21" t="str">
        <f t="shared" si="10"/>
        <v>-</v>
      </c>
      <c r="CP6" s="21">
        <f t="shared" si="10"/>
        <v>39.130000000000003</v>
      </c>
      <c r="CQ6" s="21">
        <f t="shared" si="10"/>
        <v>44.31</v>
      </c>
      <c r="CR6" s="21" t="str">
        <f t="shared" si="10"/>
        <v>-</v>
      </c>
      <c r="CS6" s="21" t="str">
        <f t="shared" si="10"/>
        <v>-</v>
      </c>
      <c r="CT6" s="21" t="str">
        <f t="shared" si="10"/>
        <v>-</v>
      </c>
      <c r="CU6" s="20" t="str">
        <f>IF(CU7="",NA(),CU7)</f>
        <v>-</v>
      </c>
      <c r="CV6" s="20" t="str">
        <f>IF(CV7="",NA(),CV7)</f>
        <v>-</v>
      </c>
      <c r="CW6" s="20" t="str">
        <f>IF(CW7="","",IF(CW7="-","【-】","【"&amp;SUBSTITUTE(TEXT(CW7,"#,##0.00"),"-","△")&amp;"】"))</f>
        <v>【68.03】</v>
      </c>
      <c r="CX6" s="21" t="str">
        <f>IF(CX7="",NA(),CX7)</f>
        <v>-</v>
      </c>
      <c r="CY6" s="21" t="str">
        <f t="shared" ref="CY6:DG6" si="11">IF(CY7="",NA(),CY7)</f>
        <v>-</v>
      </c>
      <c r="CZ6" s="21" t="str">
        <f t="shared" si="11"/>
        <v>-</v>
      </c>
      <c r="DA6" s="21">
        <f t="shared" si="11"/>
        <v>46.02</v>
      </c>
      <c r="DB6" s="21">
        <f t="shared" si="11"/>
        <v>47.54</v>
      </c>
      <c r="DC6" s="21" t="str">
        <f t="shared" si="11"/>
        <v>-</v>
      </c>
      <c r="DD6" s="21" t="str">
        <f t="shared" si="11"/>
        <v>-</v>
      </c>
      <c r="DE6" s="21" t="str">
        <f t="shared" si="11"/>
        <v>-</v>
      </c>
      <c r="DF6" s="20" t="str">
        <f>IF(DF7="",NA(),DF7)</f>
        <v>-</v>
      </c>
      <c r="DG6" s="20" t="str">
        <f>IF(DG7="",NA(),DG7)</f>
        <v>-</v>
      </c>
      <c r="DH6" s="20" t="str">
        <f>IF(DH7="","",IF(DH7="-","【-】","【"&amp;SUBSTITUTE(TEXT(DH7,"#,##0.00"),"-","△")&amp;"】"))</f>
        <v>【94.07】</v>
      </c>
      <c r="DI6" s="21" t="str">
        <f>IF(DI7="",NA(),DI7)</f>
        <v>-</v>
      </c>
      <c r="DJ6" s="21" t="str">
        <f t="shared" ref="DJ6:DR6" si="12">IF(DJ7="",NA(),DJ7)</f>
        <v>-</v>
      </c>
      <c r="DK6" s="21" t="str">
        <f t="shared" si="12"/>
        <v>-</v>
      </c>
      <c r="DL6" s="21">
        <f t="shared" si="12"/>
        <v>3.08</v>
      </c>
      <c r="DM6" s="21">
        <f t="shared" si="12"/>
        <v>6.07</v>
      </c>
      <c r="DN6" s="21" t="str">
        <f t="shared" si="12"/>
        <v>-</v>
      </c>
      <c r="DO6" s="21" t="str">
        <f t="shared" si="12"/>
        <v>-</v>
      </c>
      <c r="DP6" s="21" t="str">
        <f t="shared" si="12"/>
        <v>-</v>
      </c>
      <c r="DQ6" s="20" t="str">
        <f>IF(DQ7="",NA(),DQ7)</f>
        <v>-</v>
      </c>
      <c r="DR6" s="20" t="str">
        <f>IF(DR7="",NA(),DR7)</f>
        <v>-</v>
      </c>
      <c r="DS6" s="20" t="str">
        <f>IF(DS7="","",IF(DS7="-","【-】","【"&amp;SUBSTITUTE(TEXT(DS7,"#,##0.00"),"-","△")&amp;"】"))</f>
        <v>【33.95】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t="str">
        <f>IF(EB7="",NA(),EB7)</f>
        <v>-</v>
      </c>
      <c r="EC6" s="20" t="str">
        <f>IF(EC7="",NA(),EC7)</f>
        <v>-</v>
      </c>
      <c r="ED6" s="20" t="str">
        <f>IF(ED7="","",IF(ED7="-","【-】","【"&amp;SUBSTITUTE(TEXT(ED7,"#,##0.00"),"-","△")&amp;"】"))</f>
        <v>【1.02】</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0" t="str">
        <f>IF(EM7="",NA(),EM7)</f>
        <v>-</v>
      </c>
      <c r="EN6" s="20" t="str">
        <f>IF(EN7="",NA(),EN7)</f>
        <v>-</v>
      </c>
      <c r="EO6" s="20" t="str">
        <f>IF(EO7="","",IF(EO7="-","【-】","【"&amp;SUBSTITUTE(TEXT(EO7,"#,##0.00"),"-","△")&amp;"】"))</f>
        <v>【0.10】</v>
      </c>
    </row>
    <row r="7" spans="1:148" s="22" customFormat="1" x14ac:dyDescent="0.2">
      <c r="A7" s="14"/>
      <c r="B7" s="23">
        <v>2021</v>
      </c>
      <c r="C7" s="23">
        <v>360007</v>
      </c>
      <c r="D7" s="23">
        <v>46</v>
      </c>
      <c r="E7" s="23">
        <v>17</v>
      </c>
      <c r="F7" s="23">
        <v>3</v>
      </c>
      <c r="G7" s="23">
        <v>0</v>
      </c>
      <c r="H7" s="23" t="s">
        <v>96</v>
      </c>
      <c r="I7" s="23" t="s">
        <v>97</v>
      </c>
      <c r="J7" s="23" t="s">
        <v>98</v>
      </c>
      <c r="K7" s="23" t="s">
        <v>99</v>
      </c>
      <c r="L7" s="23" t="s">
        <v>100</v>
      </c>
      <c r="M7" s="23" t="s">
        <v>101</v>
      </c>
      <c r="N7" s="24" t="s">
        <v>102</v>
      </c>
      <c r="O7" s="24">
        <v>74.17</v>
      </c>
      <c r="P7" s="24">
        <v>16.95</v>
      </c>
      <c r="Q7" s="24">
        <v>106.12</v>
      </c>
      <c r="R7" s="24">
        <v>0</v>
      </c>
      <c r="S7" s="24">
        <v>726729</v>
      </c>
      <c r="T7" s="24">
        <v>4146.99</v>
      </c>
      <c r="U7" s="24">
        <v>175.24</v>
      </c>
      <c r="V7" s="24">
        <v>24034</v>
      </c>
      <c r="W7" s="24">
        <v>7.44</v>
      </c>
      <c r="X7" s="24">
        <v>3230.38</v>
      </c>
      <c r="Y7" s="24" t="s">
        <v>102</v>
      </c>
      <c r="Z7" s="24" t="s">
        <v>102</v>
      </c>
      <c r="AA7" s="24" t="s">
        <v>102</v>
      </c>
      <c r="AB7" s="24">
        <v>100.96</v>
      </c>
      <c r="AC7" s="24">
        <v>100</v>
      </c>
      <c r="AD7" s="24" t="s">
        <v>102</v>
      </c>
      <c r="AE7" s="24" t="s">
        <v>102</v>
      </c>
      <c r="AF7" s="24" t="s">
        <v>102</v>
      </c>
      <c r="AG7" s="24" t="s">
        <v>117</v>
      </c>
      <c r="AH7" s="24" t="s">
        <v>117</v>
      </c>
      <c r="AI7" s="24">
        <v>100.18</v>
      </c>
      <c r="AJ7" s="24" t="s">
        <v>102</v>
      </c>
      <c r="AK7" s="24" t="s">
        <v>102</v>
      </c>
      <c r="AL7" s="24" t="s">
        <v>102</v>
      </c>
      <c r="AM7" s="24">
        <v>0</v>
      </c>
      <c r="AN7" s="24">
        <v>0</v>
      </c>
      <c r="AO7" s="24" t="s">
        <v>102</v>
      </c>
      <c r="AP7" s="24" t="s">
        <v>102</v>
      </c>
      <c r="AQ7" s="24" t="s">
        <v>102</v>
      </c>
      <c r="AR7" s="24" t="s">
        <v>117</v>
      </c>
      <c r="AS7" s="24" t="s">
        <v>117</v>
      </c>
      <c r="AT7" s="24">
        <v>10.64</v>
      </c>
      <c r="AU7" s="24" t="s">
        <v>102</v>
      </c>
      <c r="AV7" s="24" t="s">
        <v>102</v>
      </c>
      <c r="AW7" s="24" t="s">
        <v>102</v>
      </c>
      <c r="AX7" s="24">
        <v>28.06</v>
      </c>
      <c r="AY7" s="24">
        <v>28.85</v>
      </c>
      <c r="AZ7" s="24" t="s">
        <v>102</v>
      </c>
      <c r="BA7" s="24" t="s">
        <v>102</v>
      </c>
      <c r="BB7" s="24" t="s">
        <v>102</v>
      </c>
      <c r="BC7" s="24" t="s">
        <v>117</v>
      </c>
      <c r="BD7" s="24" t="s">
        <v>117</v>
      </c>
      <c r="BE7" s="24">
        <v>104.34</v>
      </c>
      <c r="BF7" s="24" t="s">
        <v>102</v>
      </c>
      <c r="BG7" s="24" t="s">
        <v>102</v>
      </c>
      <c r="BH7" s="24" t="s">
        <v>102</v>
      </c>
      <c r="BI7" s="24">
        <v>0.89</v>
      </c>
      <c r="BJ7" s="24">
        <v>0.47</v>
      </c>
      <c r="BK7" s="24" t="s">
        <v>102</v>
      </c>
      <c r="BL7" s="24" t="s">
        <v>102</v>
      </c>
      <c r="BM7" s="24" t="s">
        <v>102</v>
      </c>
      <c r="BN7" s="24" t="s">
        <v>117</v>
      </c>
      <c r="BO7" s="24" t="s">
        <v>117</v>
      </c>
      <c r="BP7" s="24">
        <v>245.36</v>
      </c>
      <c r="BQ7" s="24" t="s">
        <v>102</v>
      </c>
      <c r="BR7" s="24" t="s">
        <v>102</v>
      </c>
      <c r="BS7" s="24" t="s">
        <v>102</v>
      </c>
      <c r="BT7" s="24">
        <v>0</v>
      </c>
      <c r="BU7" s="24">
        <v>0</v>
      </c>
      <c r="BV7" s="24" t="s">
        <v>102</v>
      </c>
      <c r="BW7" s="24" t="s">
        <v>102</v>
      </c>
      <c r="BX7" s="24" t="s">
        <v>102</v>
      </c>
      <c r="BY7" s="24" t="s">
        <v>117</v>
      </c>
      <c r="BZ7" s="24" t="s">
        <v>117</v>
      </c>
      <c r="CA7" s="24">
        <v>0</v>
      </c>
      <c r="CB7" s="24" t="s">
        <v>102</v>
      </c>
      <c r="CC7" s="24" t="s">
        <v>102</v>
      </c>
      <c r="CD7" s="24" t="s">
        <v>102</v>
      </c>
      <c r="CE7" s="24">
        <v>125.63</v>
      </c>
      <c r="CF7" s="24">
        <v>108.59</v>
      </c>
      <c r="CG7" s="24" t="s">
        <v>102</v>
      </c>
      <c r="CH7" s="24" t="s">
        <v>102</v>
      </c>
      <c r="CI7" s="24" t="s">
        <v>102</v>
      </c>
      <c r="CJ7" s="24" t="s">
        <v>117</v>
      </c>
      <c r="CK7" s="24" t="s">
        <v>117</v>
      </c>
      <c r="CL7" s="24">
        <v>48.89</v>
      </c>
      <c r="CM7" s="24" t="s">
        <v>102</v>
      </c>
      <c r="CN7" s="24" t="s">
        <v>102</v>
      </c>
      <c r="CO7" s="24" t="s">
        <v>102</v>
      </c>
      <c r="CP7" s="24">
        <v>39.130000000000003</v>
      </c>
      <c r="CQ7" s="24">
        <v>44.31</v>
      </c>
      <c r="CR7" s="24" t="s">
        <v>102</v>
      </c>
      <c r="CS7" s="24" t="s">
        <v>102</v>
      </c>
      <c r="CT7" s="24" t="s">
        <v>102</v>
      </c>
      <c r="CU7" s="24" t="s">
        <v>117</v>
      </c>
      <c r="CV7" s="24" t="s">
        <v>117</v>
      </c>
      <c r="CW7" s="24">
        <v>68.03</v>
      </c>
      <c r="CX7" s="24" t="s">
        <v>102</v>
      </c>
      <c r="CY7" s="24" t="s">
        <v>102</v>
      </c>
      <c r="CZ7" s="24" t="s">
        <v>102</v>
      </c>
      <c r="DA7" s="24">
        <v>46.02</v>
      </c>
      <c r="DB7" s="24">
        <v>47.54</v>
      </c>
      <c r="DC7" s="24" t="s">
        <v>102</v>
      </c>
      <c r="DD7" s="24" t="s">
        <v>102</v>
      </c>
      <c r="DE7" s="24" t="s">
        <v>102</v>
      </c>
      <c r="DF7" s="24" t="s">
        <v>117</v>
      </c>
      <c r="DG7" s="24" t="s">
        <v>117</v>
      </c>
      <c r="DH7" s="24">
        <v>94.07</v>
      </c>
      <c r="DI7" s="24" t="s">
        <v>102</v>
      </c>
      <c r="DJ7" s="24" t="s">
        <v>102</v>
      </c>
      <c r="DK7" s="24" t="s">
        <v>102</v>
      </c>
      <c r="DL7" s="24">
        <v>3.08</v>
      </c>
      <c r="DM7" s="24">
        <v>6.07</v>
      </c>
      <c r="DN7" s="24" t="s">
        <v>102</v>
      </c>
      <c r="DO7" s="24" t="s">
        <v>102</v>
      </c>
      <c r="DP7" s="24" t="s">
        <v>102</v>
      </c>
      <c r="DQ7" s="24" t="s">
        <v>117</v>
      </c>
      <c r="DR7" s="24" t="s">
        <v>117</v>
      </c>
      <c r="DS7" s="24">
        <v>33.950000000000003</v>
      </c>
      <c r="DT7" s="24" t="s">
        <v>102</v>
      </c>
      <c r="DU7" s="24" t="s">
        <v>102</v>
      </c>
      <c r="DV7" s="24" t="s">
        <v>102</v>
      </c>
      <c r="DW7" s="24">
        <v>0</v>
      </c>
      <c r="DX7" s="24">
        <v>0</v>
      </c>
      <c r="DY7" s="24" t="s">
        <v>102</v>
      </c>
      <c r="DZ7" s="24" t="s">
        <v>102</v>
      </c>
      <c r="EA7" s="24" t="s">
        <v>102</v>
      </c>
      <c r="EB7" s="24" t="s">
        <v>117</v>
      </c>
      <c r="EC7" s="24" t="s">
        <v>117</v>
      </c>
      <c r="ED7" s="24">
        <v>1.02</v>
      </c>
      <c r="EE7" s="24" t="s">
        <v>102</v>
      </c>
      <c r="EF7" s="24" t="s">
        <v>102</v>
      </c>
      <c r="EG7" s="24" t="s">
        <v>102</v>
      </c>
      <c r="EH7" s="24">
        <v>0</v>
      </c>
      <c r="EI7" s="24">
        <v>0</v>
      </c>
      <c r="EJ7" s="24" t="s">
        <v>102</v>
      </c>
      <c r="EK7" s="24" t="s">
        <v>102</v>
      </c>
      <c r="EL7" s="24" t="s">
        <v>102</v>
      </c>
      <c r="EM7" s="24" t="s">
        <v>117</v>
      </c>
      <c r="EN7" s="24" t="s">
        <v>117</v>
      </c>
      <c r="EO7" s="24">
        <v>0.1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黒田　太郎</cp:lastModifiedBy>
  <dcterms:created xsi:type="dcterms:W3CDTF">2023-01-12T23:36:41Z</dcterms:created>
  <dcterms:modified xsi:type="dcterms:W3CDTF">2023-02-07T02:10:34Z</dcterms:modified>
  <cp:category/>
</cp:coreProperties>
</file>